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УК\- ОТДЕЛ КУЛЬТУРЫ -\СЕТЕВЫЕ ГРАФИКИ И ТЕХЗАДАНИЯ\2020\МП Культурное пространство\11. Ноябрь\"/>
    </mc:Choice>
  </mc:AlternateContent>
  <bookViews>
    <workbookView xWindow="0" yWindow="0" windowWidth="19200" windowHeight="11595"/>
  </bookViews>
  <sheets>
    <sheet name="2932 Культурное прост-во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28" i="1" l="1"/>
  <c r="AH328" i="1"/>
  <c r="AG328" i="1"/>
  <c r="E328" i="1"/>
  <c r="C328" i="1"/>
  <c r="C322" i="1" s="1"/>
  <c r="B328" i="1"/>
  <c r="B322" i="1" s="1"/>
  <c r="AI327" i="1"/>
  <c r="AH327" i="1"/>
  <c r="AG327" i="1"/>
  <c r="E327" i="1"/>
  <c r="C327" i="1"/>
  <c r="C321" i="1" s="1"/>
  <c r="G321" i="1" s="1"/>
  <c r="B327" i="1"/>
  <c r="AI326" i="1"/>
  <c r="AH326" i="1"/>
  <c r="AG326" i="1"/>
  <c r="E326" i="1"/>
  <c r="C326" i="1"/>
  <c r="C320" i="1" s="1"/>
  <c r="B326" i="1"/>
  <c r="B320" i="1" s="1"/>
  <c r="B318" i="1" s="1"/>
  <c r="AI325" i="1"/>
  <c r="AH325" i="1"/>
  <c r="AG325" i="1"/>
  <c r="E325" i="1"/>
  <c r="C325" i="1"/>
  <c r="B325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AH324" i="1" s="1"/>
  <c r="K324" i="1"/>
  <c r="J324" i="1"/>
  <c r="I324" i="1"/>
  <c r="H324" i="1"/>
  <c r="D324" i="1"/>
  <c r="B324" i="1"/>
  <c r="AI323" i="1"/>
  <c r="AH323" i="1"/>
  <c r="AG323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D322" i="1"/>
  <c r="AE321" i="1"/>
  <c r="AD321" i="1"/>
  <c r="AC321" i="1"/>
  <c r="AB321" i="1"/>
  <c r="AA321" i="1"/>
  <c r="Z321" i="1"/>
  <c r="Y321" i="1"/>
  <c r="Y318" i="1" s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F321" i="1"/>
  <c r="E321" i="1"/>
  <c r="D321" i="1"/>
  <c r="B321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D320" i="1"/>
  <c r="AE319" i="1"/>
  <c r="AD319" i="1"/>
  <c r="AC319" i="1"/>
  <c r="AC318" i="1" s="1"/>
  <c r="AB319" i="1"/>
  <c r="AA319" i="1"/>
  <c r="Z319" i="1"/>
  <c r="Y319" i="1"/>
  <c r="X319" i="1"/>
  <c r="X318" i="1" s="1"/>
  <c r="W319" i="1"/>
  <c r="V319" i="1"/>
  <c r="U319" i="1"/>
  <c r="U318" i="1" s="1"/>
  <c r="T319" i="1"/>
  <c r="S319" i="1"/>
  <c r="R319" i="1"/>
  <c r="Q319" i="1"/>
  <c r="P319" i="1"/>
  <c r="P318" i="1" s="1"/>
  <c r="O319" i="1"/>
  <c r="N319" i="1"/>
  <c r="M319" i="1"/>
  <c r="M318" i="1" s="1"/>
  <c r="L319" i="1"/>
  <c r="K319" i="1"/>
  <c r="J319" i="1"/>
  <c r="I319" i="1"/>
  <c r="H319" i="1"/>
  <c r="H318" i="1" s="1"/>
  <c r="E319" i="1"/>
  <c r="D319" i="1"/>
  <c r="D318" i="1" s="1"/>
  <c r="C319" i="1"/>
  <c r="C318" i="1" s="1"/>
  <c r="B319" i="1"/>
  <c r="Q318" i="1"/>
  <c r="I318" i="1"/>
  <c r="AI317" i="1"/>
  <c r="AH317" i="1"/>
  <c r="AG317" i="1"/>
  <c r="AI316" i="1"/>
  <c r="AH316" i="1"/>
  <c r="AG316" i="1"/>
  <c r="AI310" i="1"/>
  <c r="AH310" i="1"/>
  <c r="AG310" i="1"/>
  <c r="E310" i="1"/>
  <c r="C310" i="1"/>
  <c r="B310" i="1"/>
  <c r="AI309" i="1"/>
  <c r="AH309" i="1"/>
  <c r="AG309" i="1"/>
  <c r="E309" i="1"/>
  <c r="D309" i="1" s="1"/>
  <c r="C309" i="1"/>
  <c r="B309" i="1"/>
  <c r="AI308" i="1"/>
  <c r="AH308" i="1"/>
  <c r="AG308" i="1"/>
  <c r="E308" i="1"/>
  <c r="G308" i="1" s="1"/>
  <c r="C308" i="1"/>
  <c r="B308" i="1"/>
  <c r="AI307" i="1"/>
  <c r="AH307" i="1"/>
  <c r="AG307" i="1"/>
  <c r="E307" i="1"/>
  <c r="G307" i="1" s="1"/>
  <c r="C307" i="1"/>
  <c r="B307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C306" i="1"/>
  <c r="AI305" i="1"/>
  <c r="AH305" i="1"/>
  <c r="AG305" i="1"/>
  <c r="AI304" i="1"/>
  <c r="AH304" i="1"/>
  <c r="AG304" i="1"/>
  <c r="E304" i="1"/>
  <c r="E298" i="1" s="1"/>
  <c r="C304" i="1"/>
  <c r="B304" i="1"/>
  <c r="B298" i="1" s="1"/>
  <c r="AI303" i="1"/>
  <c r="AH303" i="1"/>
  <c r="AG303" i="1"/>
  <c r="E303" i="1"/>
  <c r="E297" i="1" s="1"/>
  <c r="B303" i="1"/>
  <c r="AI302" i="1"/>
  <c r="AH302" i="1"/>
  <c r="AG302" i="1"/>
  <c r="F302" i="1"/>
  <c r="E302" i="1"/>
  <c r="D302" i="1"/>
  <c r="D296" i="1" s="1"/>
  <c r="C302" i="1"/>
  <c r="B302" i="1"/>
  <c r="AI301" i="1"/>
  <c r="AH301" i="1"/>
  <c r="AG301" i="1"/>
  <c r="E301" i="1"/>
  <c r="G301" i="1" s="1"/>
  <c r="C301" i="1"/>
  <c r="B301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AG300" i="1" s="1"/>
  <c r="E300" i="1"/>
  <c r="AI299" i="1"/>
  <c r="AH299" i="1"/>
  <c r="AG299" i="1"/>
  <c r="AE298" i="1"/>
  <c r="AD298" i="1"/>
  <c r="AC298" i="1"/>
  <c r="AC315" i="1" s="1"/>
  <c r="AB298" i="1"/>
  <c r="AA298" i="1"/>
  <c r="Z298" i="1"/>
  <c r="Y298" i="1"/>
  <c r="X298" i="1"/>
  <c r="W298" i="1"/>
  <c r="V298" i="1"/>
  <c r="U298" i="1"/>
  <c r="U315" i="1" s="1"/>
  <c r="T298" i="1"/>
  <c r="S298" i="1"/>
  <c r="R298" i="1"/>
  <c r="Q298" i="1"/>
  <c r="P298" i="1"/>
  <c r="O298" i="1"/>
  <c r="N298" i="1"/>
  <c r="M298" i="1"/>
  <c r="M315" i="1" s="1"/>
  <c r="L298" i="1"/>
  <c r="K298" i="1"/>
  <c r="J298" i="1"/>
  <c r="I298" i="1"/>
  <c r="H298" i="1"/>
  <c r="D298" i="1"/>
  <c r="C298" i="1"/>
  <c r="AE297" i="1"/>
  <c r="AE314" i="1" s="1"/>
  <c r="AD297" i="1"/>
  <c r="AC297" i="1"/>
  <c r="AB297" i="1"/>
  <c r="AA297" i="1"/>
  <c r="Z297" i="1"/>
  <c r="Y297" i="1"/>
  <c r="X297" i="1"/>
  <c r="W297" i="1"/>
  <c r="W314" i="1" s="1"/>
  <c r="V297" i="1"/>
  <c r="U297" i="1"/>
  <c r="T297" i="1"/>
  <c r="S297" i="1"/>
  <c r="R297" i="1"/>
  <c r="Q297" i="1"/>
  <c r="P297" i="1"/>
  <c r="O297" i="1"/>
  <c r="O314" i="1" s="1"/>
  <c r="N297" i="1"/>
  <c r="M297" i="1"/>
  <c r="L297" i="1"/>
  <c r="K297" i="1"/>
  <c r="J297" i="1"/>
  <c r="I297" i="1"/>
  <c r="H297" i="1"/>
  <c r="D297" i="1"/>
  <c r="C297" i="1"/>
  <c r="B297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N296" i="1"/>
  <c r="M296" i="1"/>
  <c r="L296" i="1"/>
  <c r="K296" i="1"/>
  <c r="J296" i="1"/>
  <c r="J294" i="1" s="1"/>
  <c r="I296" i="1"/>
  <c r="H296" i="1"/>
  <c r="B296" i="1"/>
  <c r="AE295" i="1"/>
  <c r="AD295" i="1"/>
  <c r="AC295" i="1"/>
  <c r="AB295" i="1"/>
  <c r="AA295" i="1"/>
  <c r="AA294" i="1" s="1"/>
  <c r="Z295" i="1"/>
  <c r="Y295" i="1"/>
  <c r="X295" i="1"/>
  <c r="W295" i="1"/>
  <c r="V295" i="1"/>
  <c r="U295" i="1"/>
  <c r="T295" i="1"/>
  <c r="T312" i="1" s="1"/>
  <c r="S295" i="1"/>
  <c r="S294" i="1" s="1"/>
  <c r="R295" i="1"/>
  <c r="Q295" i="1"/>
  <c r="P295" i="1"/>
  <c r="O295" i="1"/>
  <c r="N295" i="1"/>
  <c r="M295" i="1"/>
  <c r="L295" i="1"/>
  <c r="K295" i="1"/>
  <c r="K294" i="1" s="1"/>
  <c r="J295" i="1"/>
  <c r="I295" i="1"/>
  <c r="H295" i="1"/>
  <c r="D295" i="1"/>
  <c r="C295" i="1"/>
  <c r="Y294" i="1"/>
  <c r="T294" i="1"/>
  <c r="AI293" i="1"/>
  <c r="AH293" i="1"/>
  <c r="AG293" i="1"/>
  <c r="AI292" i="1"/>
  <c r="AH292" i="1"/>
  <c r="AG292" i="1"/>
  <c r="E292" i="1"/>
  <c r="C292" i="1"/>
  <c r="B292" i="1"/>
  <c r="AI291" i="1"/>
  <c r="AH291" i="1"/>
  <c r="AG291" i="1"/>
  <c r="E291" i="1"/>
  <c r="C291" i="1"/>
  <c r="B291" i="1"/>
  <c r="AI290" i="1"/>
  <c r="AH290" i="1"/>
  <c r="AG290" i="1"/>
  <c r="E290" i="1"/>
  <c r="C290" i="1"/>
  <c r="B290" i="1"/>
  <c r="AI289" i="1"/>
  <c r="AH289" i="1"/>
  <c r="AG289" i="1"/>
  <c r="E289" i="1"/>
  <c r="E271" i="1" s="1"/>
  <c r="C289" i="1"/>
  <c r="B289" i="1"/>
  <c r="B288" i="1" s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AH288" i="1" s="1"/>
  <c r="D288" i="1"/>
  <c r="AI287" i="1"/>
  <c r="AH287" i="1"/>
  <c r="AG287" i="1"/>
  <c r="AI286" i="1"/>
  <c r="AH286" i="1"/>
  <c r="AG286" i="1"/>
  <c r="F286" i="1"/>
  <c r="E286" i="1"/>
  <c r="C286" i="1"/>
  <c r="B286" i="1"/>
  <c r="AI285" i="1"/>
  <c r="AH285" i="1"/>
  <c r="AG285" i="1"/>
  <c r="F285" i="1"/>
  <c r="E285" i="1"/>
  <c r="C285" i="1"/>
  <c r="B285" i="1"/>
  <c r="AI284" i="1"/>
  <c r="AH284" i="1"/>
  <c r="AG284" i="1"/>
  <c r="E284" i="1"/>
  <c r="C284" i="1"/>
  <c r="B284" i="1"/>
  <c r="AI283" i="1"/>
  <c r="AH283" i="1"/>
  <c r="AG283" i="1"/>
  <c r="E283" i="1"/>
  <c r="C283" i="1"/>
  <c r="G283" i="1" s="1"/>
  <c r="B283" i="1"/>
  <c r="B282" i="1" s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AI281" i="1"/>
  <c r="AH281" i="1"/>
  <c r="AG281" i="1"/>
  <c r="AI280" i="1"/>
  <c r="AH280" i="1"/>
  <c r="AG280" i="1"/>
  <c r="G280" i="1"/>
  <c r="E280" i="1"/>
  <c r="C280" i="1"/>
  <c r="B280" i="1"/>
  <c r="AI279" i="1"/>
  <c r="AH279" i="1"/>
  <c r="AG279" i="1"/>
  <c r="E279" i="1"/>
  <c r="D279" i="1" s="1"/>
  <c r="D276" i="1" s="1"/>
  <c r="C279" i="1"/>
  <c r="B279" i="1"/>
  <c r="AI278" i="1"/>
  <c r="AH278" i="1"/>
  <c r="AG278" i="1"/>
  <c r="E278" i="1"/>
  <c r="F278" i="1" s="1"/>
  <c r="C278" i="1"/>
  <c r="B278" i="1"/>
  <c r="AI277" i="1"/>
  <c r="AH277" i="1"/>
  <c r="AG277" i="1"/>
  <c r="F277" i="1"/>
  <c r="E277" i="1"/>
  <c r="C277" i="1"/>
  <c r="C276" i="1" s="1"/>
  <c r="B277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AI276" i="1" s="1"/>
  <c r="H276" i="1"/>
  <c r="AI275" i="1"/>
  <c r="AH275" i="1"/>
  <c r="AG275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D274" i="1"/>
  <c r="C274" i="1"/>
  <c r="AE273" i="1"/>
  <c r="AD273" i="1"/>
  <c r="AC273" i="1"/>
  <c r="AB273" i="1"/>
  <c r="AA273" i="1"/>
  <c r="Z273" i="1"/>
  <c r="Y273" i="1"/>
  <c r="Y314" i="1" s="1"/>
  <c r="X273" i="1"/>
  <c r="W273" i="1"/>
  <c r="V273" i="1"/>
  <c r="U273" i="1"/>
  <c r="T273" i="1"/>
  <c r="S273" i="1"/>
  <c r="R273" i="1"/>
  <c r="Q273" i="1"/>
  <c r="Q314" i="1" s="1"/>
  <c r="P273" i="1"/>
  <c r="O273" i="1"/>
  <c r="N273" i="1"/>
  <c r="M273" i="1"/>
  <c r="L273" i="1"/>
  <c r="K273" i="1"/>
  <c r="J273" i="1"/>
  <c r="I273" i="1"/>
  <c r="H273" i="1"/>
  <c r="C273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O313" i="1" s="1"/>
  <c r="N272" i="1"/>
  <c r="M272" i="1"/>
  <c r="M313" i="1" s="1"/>
  <c r="L272" i="1"/>
  <c r="K272" i="1"/>
  <c r="K270" i="1" s="1"/>
  <c r="J272" i="1"/>
  <c r="I272" i="1"/>
  <c r="H272" i="1"/>
  <c r="D272" i="1"/>
  <c r="B272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AG271" i="1" s="1"/>
  <c r="D271" i="1"/>
  <c r="T270" i="1"/>
  <c r="AI269" i="1"/>
  <c r="AH269" i="1"/>
  <c r="AG269" i="1"/>
  <c r="AI268" i="1"/>
  <c r="AH268" i="1"/>
  <c r="AG268" i="1"/>
  <c r="AI262" i="1"/>
  <c r="AH262" i="1"/>
  <c r="AG262" i="1"/>
  <c r="E262" i="1"/>
  <c r="C262" i="1"/>
  <c r="B262" i="1"/>
  <c r="F262" i="1" s="1"/>
  <c r="AI261" i="1"/>
  <c r="AH261" i="1"/>
  <c r="AG261" i="1"/>
  <c r="F261" i="1"/>
  <c r="E261" i="1"/>
  <c r="C261" i="1"/>
  <c r="B261" i="1"/>
  <c r="AI260" i="1"/>
  <c r="AH260" i="1"/>
  <c r="AG260" i="1"/>
  <c r="E260" i="1"/>
  <c r="F260" i="1" s="1"/>
  <c r="C260" i="1"/>
  <c r="G260" i="1" s="1"/>
  <c r="B260" i="1"/>
  <c r="AI259" i="1"/>
  <c r="AH259" i="1"/>
  <c r="AG259" i="1"/>
  <c r="E259" i="1"/>
  <c r="F259" i="1" s="1"/>
  <c r="C259" i="1"/>
  <c r="B259" i="1"/>
  <c r="B258" i="1" s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AG258" i="1" s="1"/>
  <c r="AI257" i="1"/>
  <c r="AH257" i="1"/>
  <c r="AG257" i="1"/>
  <c r="AI256" i="1"/>
  <c r="AH256" i="1"/>
  <c r="AG256" i="1"/>
  <c r="E256" i="1"/>
  <c r="C256" i="1"/>
  <c r="B256" i="1"/>
  <c r="AI255" i="1"/>
  <c r="AH255" i="1"/>
  <c r="AG255" i="1"/>
  <c r="E255" i="1"/>
  <c r="C255" i="1"/>
  <c r="B255" i="1"/>
  <c r="AI254" i="1"/>
  <c r="AH254" i="1"/>
  <c r="AG254" i="1"/>
  <c r="F254" i="1"/>
  <c r="E254" i="1"/>
  <c r="G254" i="1" s="1"/>
  <c r="C254" i="1"/>
  <c r="B254" i="1"/>
  <c r="AI253" i="1"/>
  <c r="AH253" i="1"/>
  <c r="AG253" i="1"/>
  <c r="E253" i="1"/>
  <c r="G253" i="1" s="1"/>
  <c r="C253" i="1"/>
  <c r="B253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AI251" i="1"/>
  <c r="AH251" i="1"/>
  <c r="AG251" i="1"/>
  <c r="AI250" i="1"/>
  <c r="AH250" i="1"/>
  <c r="AG250" i="1"/>
  <c r="E250" i="1"/>
  <c r="G250" i="1" s="1"/>
  <c r="C250" i="1"/>
  <c r="B250" i="1"/>
  <c r="AI249" i="1"/>
  <c r="AH249" i="1"/>
  <c r="AG249" i="1"/>
  <c r="E249" i="1"/>
  <c r="C249" i="1"/>
  <c r="C237" i="1" s="1"/>
  <c r="B249" i="1"/>
  <c r="AI248" i="1"/>
  <c r="AH248" i="1"/>
  <c r="AG248" i="1"/>
  <c r="E248" i="1"/>
  <c r="C248" i="1"/>
  <c r="B248" i="1"/>
  <c r="F248" i="1" s="1"/>
  <c r="AI247" i="1"/>
  <c r="AH247" i="1"/>
  <c r="AG247" i="1"/>
  <c r="E247" i="1"/>
  <c r="C247" i="1"/>
  <c r="B247" i="1"/>
  <c r="F247" i="1" s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AI245" i="1"/>
  <c r="AH245" i="1"/>
  <c r="AG245" i="1"/>
  <c r="AI244" i="1"/>
  <c r="AH244" i="1"/>
  <c r="AG244" i="1"/>
  <c r="E244" i="1"/>
  <c r="C244" i="1"/>
  <c r="C238" i="1" s="1"/>
  <c r="B244" i="1"/>
  <c r="AI243" i="1"/>
  <c r="AH243" i="1"/>
  <c r="AG243" i="1"/>
  <c r="E243" i="1"/>
  <c r="F243" i="1" s="1"/>
  <c r="C243" i="1"/>
  <c r="B243" i="1"/>
  <c r="AI242" i="1"/>
  <c r="AH242" i="1"/>
  <c r="AG242" i="1"/>
  <c r="E242" i="1"/>
  <c r="C242" i="1"/>
  <c r="B242" i="1"/>
  <c r="F242" i="1" s="1"/>
  <c r="AI241" i="1"/>
  <c r="AH241" i="1"/>
  <c r="AG241" i="1"/>
  <c r="E241" i="1"/>
  <c r="G241" i="1" s="1"/>
  <c r="C241" i="1"/>
  <c r="B241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AI239" i="1"/>
  <c r="AH239" i="1"/>
  <c r="AG239" i="1"/>
  <c r="AE238" i="1"/>
  <c r="AD238" i="1"/>
  <c r="AC238" i="1"/>
  <c r="AB238" i="1"/>
  <c r="AA238" i="1"/>
  <c r="Z238" i="1"/>
  <c r="Y238" i="1"/>
  <c r="X238" i="1"/>
  <c r="W238" i="1"/>
  <c r="V238" i="1"/>
  <c r="V267" i="1" s="1"/>
  <c r="U238" i="1"/>
  <c r="T238" i="1"/>
  <c r="S238" i="1"/>
  <c r="R238" i="1"/>
  <c r="Q238" i="1"/>
  <c r="P238" i="1"/>
  <c r="O238" i="1"/>
  <c r="N238" i="1"/>
  <c r="N267" i="1" s="1"/>
  <c r="M238" i="1"/>
  <c r="L238" i="1"/>
  <c r="K238" i="1"/>
  <c r="J238" i="1"/>
  <c r="I238" i="1"/>
  <c r="H238" i="1"/>
  <c r="E238" i="1"/>
  <c r="D238" i="1"/>
  <c r="AE237" i="1"/>
  <c r="AD237" i="1"/>
  <c r="AC237" i="1"/>
  <c r="AB237" i="1"/>
  <c r="AA237" i="1"/>
  <c r="Z237" i="1"/>
  <c r="Y237" i="1"/>
  <c r="X237" i="1"/>
  <c r="X234" i="1" s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H234" i="1" s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S234" i="1" s="1"/>
  <c r="R236" i="1"/>
  <c r="Q236" i="1"/>
  <c r="P236" i="1"/>
  <c r="O236" i="1"/>
  <c r="N236" i="1"/>
  <c r="M236" i="1"/>
  <c r="L236" i="1"/>
  <c r="K236" i="1"/>
  <c r="K234" i="1" s="1"/>
  <c r="J236" i="1"/>
  <c r="I236" i="1"/>
  <c r="H236" i="1"/>
  <c r="D236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D235" i="1"/>
  <c r="B235" i="1"/>
  <c r="AA234" i="1"/>
  <c r="AI233" i="1"/>
  <c r="AH233" i="1"/>
  <c r="AG233" i="1"/>
  <c r="AI232" i="1"/>
  <c r="AH232" i="1"/>
  <c r="AG232" i="1"/>
  <c r="E232" i="1"/>
  <c r="C232" i="1"/>
  <c r="B232" i="1"/>
  <c r="B213" i="1" s="1"/>
  <c r="B207" i="1" s="1"/>
  <c r="AI231" i="1"/>
  <c r="AH231" i="1"/>
  <c r="AG231" i="1"/>
  <c r="E231" i="1"/>
  <c r="C231" i="1"/>
  <c r="B231" i="1"/>
  <c r="AI230" i="1"/>
  <c r="AH230" i="1"/>
  <c r="AG230" i="1"/>
  <c r="E230" i="1"/>
  <c r="C230" i="1"/>
  <c r="B230" i="1"/>
  <c r="AI229" i="1"/>
  <c r="AH229" i="1"/>
  <c r="AG229" i="1"/>
  <c r="E229" i="1"/>
  <c r="C229" i="1"/>
  <c r="B229" i="1"/>
  <c r="B228" i="1" s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D228" i="1"/>
  <c r="AI227" i="1"/>
  <c r="AH227" i="1"/>
  <c r="AG227" i="1"/>
  <c r="AI226" i="1"/>
  <c r="AH226" i="1"/>
  <c r="AG226" i="1"/>
  <c r="E226" i="1"/>
  <c r="G226" i="1" s="1"/>
  <c r="C226" i="1"/>
  <c r="B226" i="1"/>
  <c r="F226" i="1" s="1"/>
  <c r="AI225" i="1"/>
  <c r="AH225" i="1"/>
  <c r="AG225" i="1"/>
  <c r="E225" i="1"/>
  <c r="G225" i="1" s="1"/>
  <c r="C225" i="1"/>
  <c r="B225" i="1"/>
  <c r="AI224" i="1"/>
  <c r="AH224" i="1"/>
  <c r="AG224" i="1"/>
  <c r="E224" i="1"/>
  <c r="C224" i="1"/>
  <c r="B224" i="1"/>
  <c r="F224" i="1" s="1"/>
  <c r="AI223" i="1"/>
  <c r="AH223" i="1"/>
  <c r="AG223" i="1"/>
  <c r="E223" i="1"/>
  <c r="C223" i="1"/>
  <c r="C222" i="1" s="1"/>
  <c r="B223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E222" i="1"/>
  <c r="D222" i="1"/>
  <c r="AI221" i="1"/>
  <c r="AH221" i="1"/>
  <c r="AG221" i="1"/>
  <c r="AI220" i="1"/>
  <c r="AH220" i="1"/>
  <c r="AG220" i="1"/>
  <c r="G220" i="1"/>
  <c r="E220" i="1"/>
  <c r="C220" i="1"/>
  <c r="B220" i="1"/>
  <c r="AI219" i="1"/>
  <c r="AH219" i="1"/>
  <c r="AG219" i="1"/>
  <c r="E219" i="1"/>
  <c r="C219" i="1"/>
  <c r="B219" i="1"/>
  <c r="AI218" i="1"/>
  <c r="AH218" i="1"/>
  <c r="AG218" i="1"/>
  <c r="E218" i="1"/>
  <c r="C218" i="1"/>
  <c r="B218" i="1"/>
  <c r="AI217" i="1"/>
  <c r="AH217" i="1"/>
  <c r="AG217" i="1"/>
  <c r="E217" i="1"/>
  <c r="C217" i="1"/>
  <c r="B217" i="1"/>
  <c r="B216" i="1" s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AI215" i="1"/>
  <c r="AH215" i="1"/>
  <c r="AG215" i="1"/>
  <c r="AI214" i="1"/>
  <c r="AH214" i="1"/>
  <c r="AG214" i="1"/>
  <c r="AE213" i="1"/>
  <c r="AE207" i="1" s="1"/>
  <c r="AE267" i="1" s="1"/>
  <c r="AD213" i="1"/>
  <c r="AC213" i="1"/>
  <c r="AC207" i="1" s="1"/>
  <c r="AB213" i="1"/>
  <c r="AB207" i="1" s="1"/>
  <c r="AA213" i="1"/>
  <c r="Z213" i="1"/>
  <c r="Y213" i="1"/>
  <c r="X213" i="1"/>
  <c r="W213" i="1"/>
  <c r="W207" i="1" s="1"/>
  <c r="V213" i="1"/>
  <c r="U213" i="1"/>
  <c r="U207" i="1" s="1"/>
  <c r="U267" i="1" s="1"/>
  <c r="T213" i="1"/>
  <c r="T207" i="1" s="1"/>
  <c r="S213" i="1"/>
  <c r="R213" i="1"/>
  <c r="Q213" i="1"/>
  <c r="P213" i="1"/>
  <c r="O213" i="1"/>
  <c r="N213" i="1"/>
  <c r="M213" i="1"/>
  <c r="M207" i="1" s="1"/>
  <c r="L213" i="1"/>
  <c r="K213" i="1"/>
  <c r="J213" i="1"/>
  <c r="I213" i="1"/>
  <c r="H213" i="1"/>
  <c r="E213" i="1"/>
  <c r="AE212" i="1"/>
  <c r="AE206" i="1" s="1"/>
  <c r="AE266" i="1" s="1"/>
  <c r="AD212" i="1"/>
  <c r="AD206" i="1" s="1"/>
  <c r="AC212" i="1"/>
  <c r="AB212" i="1"/>
  <c r="AA212" i="1"/>
  <c r="AA206" i="1" s="1"/>
  <c r="Z212" i="1"/>
  <c r="Z206" i="1" s="1"/>
  <c r="Y212" i="1"/>
  <c r="Y206" i="1" s="1"/>
  <c r="X212" i="1"/>
  <c r="W212" i="1"/>
  <c r="W206" i="1" s="1"/>
  <c r="W266" i="1" s="1"/>
  <c r="V212" i="1"/>
  <c r="V206" i="1" s="1"/>
  <c r="U212" i="1"/>
  <c r="T212" i="1"/>
  <c r="S212" i="1"/>
  <c r="S206" i="1" s="1"/>
  <c r="R212" i="1"/>
  <c r="R206" i="1" s="1"/>
  <c r="Q212" i="1"/>
  <c r="Q206" i="1" s="1"/>
  <c r="P212" i="1"/>
  <c r="O212" i="1"/>
  <c r="O206" i="1" s="1"/>
  <c r="O266" i="1" s="1"/>
  <c r="N212" i="1"/>
  <c r="N209" i="1" s="1"/>
  <c r="M212" i="1"/>
  <c r="L212" i="1"/>
  <c r="K212" i="1"/>
  <c r="J212" i="1"/>
  <c r="I212" i="1"/>
  <c r="I206" i="1" s="1"/>
  <c r="H212" i="1"/>
  <c r="AE211" i="1"/>
  <c r="AE205" i="1" s="1"/>
  <c r="AE203" i="1" s="1"/>
  <c r="AD211" i="1"/>
  <c r="AC211" i="1"/>
  <c r="AB211" i="1"/>
  <c r="AA211" i="1"/>
  <c r="Z211" i="1"/>
  <c r="Z205" i="1" s="1"/>
  <c r="Y211" i="1"/>
  <c r="X211" i="1"/>
  <c r="W211" i="1"/>
  <c r="W205" i="1" s="1"/>
  <c r="V211" i="1"/>
  <c r="U211" i="1"/>
  <c r="T211" i="1"/>
  <c r="S211" i="1"/>
  <c r="R211" i="1"/>
  <c r="R205" i="1" s="1"/>
  <c r="Q211" i="1"/>
  <c r="P211" i="1"/>
  <c r="P205" i="1" s="1"/>
  <c r="P265" i="1" s="1"/>
  <c r="O211" i="1"/>
  <c r="O205" i="1" s="1"/>
  <c r="N211" i="1"/>
  <c r="M211" i="1"/>
  <c r="L211" i="1"/>
  <c r="K211" i="1"/>
  <c r="J211" i="1"/>
  <c r="J205" i="1" s="1"/>
  <c r="I211" i="1"/>
  <c r="H211" i="1"/>
  <c r="C211" i="1"/>
  <c r="AE210" i="1"/>
  <c r="AD210" i="1"/>
  <c r="AC210" i="1"/>
  <c r="AB210" i="1"/>
  <c r="AA210" i="1"/>
  <c r="Z210" i="1"/>
  <c r="Z204" i="1" s="1"/>
  <c r="Y210" i="1"/>
  <c r="X210" i="1"/>
  <c r="W210" i="1"/>
  <c r="V210" i="1"/>
  <c r="U210" i="1"/>
  <c r="T210" i="1"/>
  <c r="S210" i="1"/>
  <c r="S204" i="1" s="1"/>
  <c r="R210" i="1"/>
  <c r="R204" i="1" s="1"/>
  <c r="Q210" i="1"/>
  <c r="P210" i="1"/>
  <c r="P204" i="1" s="1"/>
  <c r="O210" i="1"/>
  <c r="N210" i="1"/>
  <c r="M210" i="1"/>
  <c r="L210" i="1"/>
  <c r="K210" i="1"/>
  <c r="K204" i="1" s="1"/>
  <c r="J210" i="1"/>
  <c r="J204" i="1" s="1"/>
  <c r="I210" i="1"/>
  <c r="H210" i="1"/>
  <c r="H209" i="1" s="1"/>
  <c r="E210" i="1"/>
  <c r="AI208" i="1"/>
  <c r="AH208" i="1"/>
  <c r="AG208" i="1"/>
  <c r="AD207" i="1"/>
  <c r="AA207" i="1"/>
  <c r="Z207" i="1"/>
  <c r="Y207" i="1"/>
  <c r="X207" i="1"/>
  <c r="V207" i="1"/>
  <c r="S207" i="1"/>
  <c r="R207" i="1"/>
  <c r="Q207" i="1"/>
  <c r="P207" i="1"/>
  <c r="O207" i="1"/>
  <c r="N207" i="1"/>
  <c r="K207" i="1"/>
  <c r="K267" i="1" s="1"/>
  <c r="J207" i="1"/>
  <c r="I207" i="1"/>
  <c r="H207" i="1"/>
  <c r="AC206" i="1"/>
  <c r="AB206" i="1"/>
  <c r="AB266" i="1" s="1"/>
  <c r="X206" i="1"/>
  <c r="U206" i="1"/>
  <c r="T206" i="1"/>
  <c r="T266" i="1" s="1"/>
  <c r="P206" i="1"/>
  <c r="M206" i="1"/>
  <c r="L206" i="1"/>
  <c r="L266" i="1" s="1"/>
  <c r="H206" i="1"/>
  <c r="AD205" i="1"/>
  <c r="AC205" i="1"/>
  <c r="AB205" i="1"/>
  <c r="AA205" i="1"/>
  <c r="Y205" i="1"/>
  <c r="X205" i="1"/>
  <c r="X265" i="1" s="1"/>
  <c r="V205" i="1"/>
  <c r="U205" i="1"/>
  <c r="T205" i="1"/>
  <c r="S205" i="1"/>
  <c r="Q205" i="1"/>
  <c r="N205" i="1"/>
  <c r="M205" i="1"/>
  <c r="M265" i="1" s="1"/>
  <c r="L205" i="1"/>
  <c r="K205" i="1"/>
  <c r="I205" i="1"/>
  <c r="AE204" i="1"/>
  <c r="AD204" i="1"/>
  <c r="AD264" i="1" s="1"/>
  <c r="AB204" i="1"/>
  <c r="W204" i="1"/>
  <c r="W203" i="1" s="1"/>
  <c r="V204" i="1"/>
  <c r="V264" i="1" s="1"/>
  <c r="T204" i="1"/>
  <c r="O204" i="1"/>
  <c r="N204" i="1"/>
  <c r="N264" i="1" s="1"/>
  <c r="L204" i="1"/>
  <c r="I204" i="1"/>
  <c r="I264" i="1" s="1"/>
  <c r="H204" i="1"/>
  <c r="AH204" i="1" s="1"/>
  <c r="AI202" i="1"/>
  <c r="AH202" i="1"/>
  <c r="AG202" i="1"/>
  <c r="AI201" i="1"/>
  <c r="AH201" i="1"/>
  <c r="AG201" i="1"/>
  <c r="AI194" i="1"/>
  <c r="AH194" i="1"/>
  <c r="AG194" i="1"/>
  <c r="E194" i="1"/>
  <c r="C194" i="1"/>
  <c r="B194" i="1"/>
  <c r="AI193" i="1"/>
  <c r="AH193" i="1"/>
  <c r="AG193" i="1"/>
  <c r="E193" i="1"/>
  <c r="C193" i="1"/>
  <c r="D193" i="1" s="1"/>
  <c r="B193" i="1"/>
  <c r="F193" i="1" s="1"/>
  <c r="AI192" i="1"/>
  <c r="AH192" i="1"/>
  <c r="AG192" i="1"/>
  <c r="E192" i="1"/>
  <c r="C192" i="1"/>
  <c r="B192" i="1"/>
  <c r="AI191" i="1"/>
  <c r="AH191" i="1"/>
  <c r="AG191" i="1"/>
  <c r="E191" i="1"/>
  <c r="D191" i="1"/>
  <c r="C191" i="1"/>
  <c r="B191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AH190" i="1" s="1"/>
  <c r="I190" i="1"/>
  <c r="AI190" i="1" s="1"/>
  <c r="H190" i="1"/>
  <c r="B190" i="1"/>
  <c r="AI189" i="1"/>
  <c r="AH189" i="1"/>
  <c r="AG189" i="1"/>
  <c r="AI188" i="1"/>
  <c r="AH188" i="1"/>
  <c r="AG188" i="1"/>
  <c r="E188" i="1"/>
  <c r="G188" i="1" s="1"/>
  <c r="C188" i="1"/>
  <c r="D188" i="1" s="1"/>
  <c r="B188" i="1"/>
  <c r="B184" i="1" s="1"/>
  <c r="AI187" i="1"/>
  <c r="AH187" i="1"/>
  <c r="AG187" i="1"/>
  <c r="E187" i="1"/>
  <c r="C187" i="1"/>
  <c r="D187" i="1" s="1"/>
  <c r="D174" i="1" s="1"/>
  <c r="B187" i="1"/>
  <c r="F187" i="1" s="1"/>
  <c r="AI186" i="1"/>
  <c r="AH186" i="1"/>
  <c r="AG186" i="1"/>
  <c r="E186" i="1"/>
  <c r="F186" i="1" s="1"/>
  <c r="C186" i="1"/>
  <c r="B186" i="1"/>
  <c r="AI185" i="1"/>
  <c r="AH185" i="1"/>
  <c r="AG185" i="1"/>
  <c r="E185" i="1"/>
  <c r="D185" i="1"/>
  <c r="D172" i="1" s="1"/>
  <c r="C185" i="1"/>
  <c r="B185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AI183" i="1"/>
  <c r="AH183" i="1"/>
  <c r="AG183" i="1"/>
  <c r="AI182" i="1"/>
  <c r="AH182" i="1"/>
  <c r="AG182" i="1"/>
  <c r="E182" i="1"/>
  <c r="G182" i="1" s="1"/>
  <c r="C182" i="1"/>
  <c r="B182" i="1"/>
  <c r="AI181" i="1"/>
  <c r="AH181" i="1"/>
  <c r="AG181" i="1"/>
  <c r="E181" i="1"/>
  <c r="C181" i="1"/>
  <c r="B181" i="1"/>
  <c r="AI180" i="1"/>
  <c r="AH180" i="1"/>
  <c r="AG180" i="1"/>
  <c r="E180" i="1"/>
  <c r="C180" i="1"/>
  <c r="B180" i="1"/>
  <c r="AI179" i="1"/>
  <c r="AH179" i="1"/>
  <c r="AG179" i="1"/>
  <c r="E179" i="1"/>
  <c r="C179" i="1"/>
  <c r="C172" i="1" s="1"/>
  <c r="B179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D178" i="1"/>
  <c r="C178" i="1"/>
  <c r="AI177" i="1"/>
  <c r="AH177" i="1"/>
  <c r="AG177" i="1"/>
  <c r="AI176" i="1"/>
  <c r="AH176" i="1"/>
  <c r="AG176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AI175" i="1" s="1"/>
  <c r="J175" i="1"/>
  <c r="I175" i="1"/>
  <c r="H175" i="1"/>
  <c r="B175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E174" i="1"/>
  <c r="C174" i="1"/>
  <c r="B174" i="1"/>
  <c r="AE173" i="1"/>
  <c r="AD173" i="1"/>
  <c r="AC173" i="1"/>
  <c r="AB173" i="1"/>
  <c r="AA173" i="1"/>
  <c r="AA171" i="1" s="1"/>
  <c r="Z173" i="1"/>
  <c r="Y173" i="1"/>
  <c r="X173" i="1"/>
  <c r="W173" i="1"/>
  <c r="V173" i="1"/>
  <c r="U173" i="1"/>
  <c r="T173" i="1"/>
  <c r="S173" i="1"/>
  <c r="S171" i="1" s="1"/>
  <c r="R173" i="1"/>
  <c r="Q173" i="1"/>
  <c r="Q171" i="1" s="1"/>
  <c r="P173" i="1"/>
  <c r="O173" i="1"/>
  <c r="N173" i="1"/>
  <c r="M173" i="1"/>
  <c r="L173" i="1"/>
  <c r="K173" i="1"/>
  <c r="K171" i="1" s="1"/>
  <c r="J173" i="1"/>
  <c r="I173" i="1"/>
  <c r="I171" i="1" s="1"/>
  <c r="H173" i="1"/>
  <c r="C173" i="1"/>
  <c r="B173" i="1"/>
  <c r="AE172" i="1"/>
  <c r="AD172" i="1"/>
  <c r="AC172" i="1"/>
  <c r="AB172" i="1"/>
  <c r="AB171" i="1" s="1"/>
  <c r="AA172" i="1"/>
  <c r="Z172" i="1"/>
  <c r="Y172" i="1"/>
  <c r="X172" i="1"/>
  <c r="W172" i="1"/>
  <c r="V172" i="1"/>
  <c r="U172" i="1"/>
  <c r="U171" i="1" s="1"/>
  <c r="T172" i="1"/>
  <c r="S172" i="1"/>
  <c r="R172" i="1"/>
  <c r="Q172" i="1"/>
  <c r="P172" i="1"/>
  <c r="O172" i="1"/>
  <c r="N172" i="1"/>
  <c r="M172" i="1"/>
  <c r="M171" i="1" s="1"/>
  <c r="L172" i="1"/>
  <c r="K172" i="1"/>
  <c r="J172" i="1"/>
  <c r="J171" i="1" s="1"/>
  <c r="I172" i="1"/>
  <c r="H172" i="1"/>
  <c r="B172" i="1"/>
  <c r="AC171" i="1"/>
  <c r="AI170" i="1"/>
  <c r="AH170" i="1"/>
  <c r="AG170" i="1"/>
  <c r="AI169" i="1"/>
  <c r="AH169" i="1"/>
  <c r="AG169" i="1"/>
  <c r="E169" i="1"/>
  <c r="G169" i="1" s="1"/>
  <c r="C169" i="1"/>
  <c r="B169" i="1"/>
  <c r="AI168" i="1"/>
  <c r="AH168" i="1"/>
  <c r="AG168" i="1"/>
  <c r="E168" i="1"/>
  <c r="C168" i="1"/>
  <c r="B168" i="1"/>
  <c r="AI167" i="1"/>
  <c r="AH167" i="1"/>
  <c r="AG167" i="1"/>
  <c r="E167" i="1"/>
  <c r="C167" i="1"/>
  <c r="C145" i="1" s="1"/>
  <c r="B167" i="1"/>
  <c r="AI166" i="1"/>
  <c r="AH166" i="1"/>
  <c r="AG166" i="1"/>
  <c r="E166" i="1"/>
  <c r="C166" i="1"/>
  <c r="C164" i="1" s="1"/>
  <c r="B166" i="1"/>
  <c r="AI165" i="1"/>
  <c r="AH165" i="1"/>
  <c r="AG165" i="1"/>
  <c r="E165" i="1"/>
  <c r="C165" i="1"/>
  <c r="B165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AI164" i="1" s="1"/>
  <c r="H164" i="1"/>
  <c r="D164" i="1"/>
  <c r="B164" i="1"/>
  <c r="AI163" i="1"/>
  <c r="AH163" i="1"/>
  <c r="AG163" i="1"/>
  <c r="AI162" i="1"/>
  <c r="AH162" i="1"/>
  <c r="AG162" i="1"/>
  <c r="E162" i="1"/>
  <c r="C162" i="1"/>
  <c r="B162" i="1"/>
  <c r="AI161" i="1"/>
  <c r="AH161" i="1"/>
  <c r="AG161" i="1"/>
  <c r="F161" i="1"/>
  <c r="E161" i="1"/>
  <c r="C161" i="1"/>
  <c r="C146" i="1" s="1"/>
  <c r="B161" i="1"/>
  <c r="AI160" i="1"/>
  <c r="AH160" i="1"/>
  <c r="AG160" i="1"/>
  <c r="E160" i="1"/>
  <c r="C160" i="1"/>
  <c r="B160" i="1"/>
  <c r="AI159" i="1"/>
  <c r="AH159" i="1"/>
  <c r="AG159" i="1"/>
  <c r="E159" i="1"/>
  <c r="C159" i="1"/>
  <c r="C144" i="1" s="1"/>
  <c r="B159" i="1"/>
  <c r="AI158" i="1"/>
  <c r="AH158" i="1"/>
  <c r="AG158" i="1"/>
  <c r="E158" i="1"/>
  <c r="C158" i="1"/>
  <c r="B158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AG157" i="1" s="1"/>
  <c r="D157" i="1"/>
  <c r="C157" i="1"/>
  <c r="AI156" i="1"/>
  <c r="AH156" i="1"/>
  <c r="AG156" i="1"/>
  <c r="AI155" i="1"/>
  <c r="AH155" i="1"/>
  <c r="AG155" i="1"/>
  <c r="E155" i="1"/>
  <c r="C155" i="1"/>
  <c r="C147" i="1" s="1"/>
  <c r="B155" i="1"/>
  <c r="AI154" i="1"/>
  <c r="AH154" i="1"/>
  <c r="AG154" i="1"/>
  <c r="E154" i="1"/>
  <c r="C154" i="1"/>
  <c r="B154" i="1"/>
  <c r="B146" i="1" s="1"/>
  <c r="AI153" i="1"/>
  <c r="AH153" i="1"/>
  <c r="AG153" i="1"/>
  <c r="E153" i="1"/>
  <c r="G153" i="1" s="1"/>
  <c r="C153" i="1"/>
  <c r="B153" i="1"/>
  <c r="B145" i="1" s="1"/>
  <c r="AI152" i="1"/>
  <c r="AH152" i="1"/>
  <c r="AG152" i="1"/>
  <c r="E152" i="1"/>
  <c r="C152" i="1"/>
  <c r="B152" i="1"/>
  <c r="B150" i="1" s="1"/>
  <c r="AI151" i="1"/>
  <c r="AH151" i="1"/>
  <c r="AG151" i="1"/>
  <c r="E151" i="1"/>
  <c r="C151" i="1"/>
  <c r="C143" i="1" s="1"/>
  <c r="C142" i="1" s="1"/>
  <c r="B151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AH150" i="1" s="1"/>
  <c r="I150" i="1"/>
  <c r="H150" i="1"/>
  <c r="D150" i="1"/>
  <c r="AI149" i="1"/>
  <c r="AH149" i="1"/>
  <c r="AG149" i="1"/>
  <c r="AI148" i="1"/>
  <c r="AH148" i="1"/>
  <c r="AG148" i="1"/>
  <c r="AE147" i="1"/>
  <c r="AD147" i="1"/>
  <c r="AD140" i="1" s="1"/>
  <c r="AC147" i="1"/>
  <c r="AC140" i="1" s="1"/>
  <c r="AB147" i="1"/>
  <c r="AB140" i="1" s="1"/>
  <c r="AA147" i="1"/>
  <c r="Z147" i="1"/>
  <c r="Y147" i="1"/>
  <c r="Y140" i="1" s="1"/>
  <c r="X147" i="1"/>
  <c r="X140" i="1" s="1"/>
  <c r="W147" i="1"/>
  <c r="V147" i="1"/>
  <c r="V140" i="1" s="1"/>
  <c r="U147" i="1"/>
  <c r="U140" i="1" s="1"/>
  <c r="T147" i="1"/>
  <c r="T140" i="1" s="1"/>
  <c r="S147" i="1"/>
  <c r="R147" i="1"/>
  <c r="Q147" i="1"/>
  <c r="Q140" i="1" s="1"/>
  <c r="P147" i="1"/>
  <c r="P140" i="1" s="1"/>
  <c r="O147" i="1"/>
  <c r="N147" i="1"/>
  <c r="N140" i="1" s="1"/>
  <c r="M147" i="1"/>
  <c r="M140" i="1" s="1"/>
  <c r="L147" i="1"/>
  <c r="L140" i="1" s="1"/>
  <c r="K147" i="1"/>
  <c r="J147" i="1"/>
  <c r="I147" i="1"/>
  <c r="I140" i="1" s="1"/>
  <c r="H147" i="1"/>
  <c r="D147" i="1"/>
  <c r="B147" i="1"/>
  <c r="AI146" i="1"/>
  <c r="AH146" i="1"/>
  <c r="AG146" i="1"/>
  <c r="D146" i="1"/>
  <c r="AE145" i="1"/>
  <c r="AD145" i="1"/>
  <c r="AC145" i="1"/>
  <c r="AB145" i="1"/>
  <c r="AA145" i="1"/>
  <c r="Z145" i="1"/>
  <c r="Z138" i="1" s="1"/>
  <c r="Y145" i="1"/>
  <c r="X145" i="1"/>
  <c r="X138" i="1" s="1"/>
  <c r="W145" i="1"/>
  <c r="W138" i="1" s="1"/>
  <c r="V145" i="1"/>
  <c r="U145" i="1"/>
  <c r="T145" i="1"/>
  <c r="S145" i="1"/>
  <c r="R145" i="1"/>
  <c r="R138" i="1" s="1"/>
  <c r="Q145" i="1"/>
  <c r="P145" i="1"/>
  <c r="P138" i="1" s="1"/>
  <c r="O145" i="1"/>
  <c r="O138" i="1" s="1"/>
  <c r="O88" i="1" s="1"/>
  <c r="N145" i="1"/>
  <c r="M145" i="1"/>
  <c r="L145" i="1"/>
  <c r="K145" i="1"/>
  <c r="J145" i="1"/>
  <c r="I145" i="1"/>
  <c r="H145" i="1"/>
  <c r="D145" i="1"/>
  <c r="AE144" i="1"/>
  <c r="AD144" i="1"/>
  <c r="AC144" i="1"/>
  <c r="AC137" i="1" s="1"/>
  <c r="AC136" i="1" s="1"/>
  <c r="AB144" i="1"/>
  <c r="AA144" i="1"/>
  <c r="Z144" i="1"/>
  <c r="Y144" i="1"/>
  <c r="X144" i="1"/>
  <c r="W144" i="1"/>
  <c r="V144" i="1"/>
  <c r="U144" i="1"/>
  <c r="U137" i="1" s="1"/>
  <c r="U136" i="1" s="1"/>
  <c r="T144" i="1"/>
  <c r="S144" i="1"/>
  <c r="R144" i="1"/>
  <c r="Q144" i="1"/>
  <c r="P144" i="1"/>
  <c r="O144" i="1"/>
  <c r="N144" i="1"/>
  <c r="M144" i="1"/>
  <c r="M137" i="1" s="1"/>
  <c r="M136" i="1" s="1"/>
  <c r="L144" i="1"/>
  <c r="K144" i="1"/>
  <c r="K137" i="1" s="1"/>
  <c r="J144" i="1"/>
  <c r="AH144" i="1" s="1"/>
  <c r="I144" i="1"/>
  <c r="H144" i="1"/>
  <c r="D144" i="1"/>
  <c r="B144" i="1"/>
  <c r="AE143" i="1"/>
  <c r="AD143" i="1"/>
  <c r="AD142" i="1" s="1"/>
  <c r="AC143" i="1"/>
  <c r="AB143" i="1"/>
  <c r="AB142" i="1" s="1"/>
  <c r="AA143" i="1"/>
  <c r="Z143" i="1"/>
  <c r="Y143" i="1"/>
  <c r="X143" i="1"/>
  <c r="X142" i="1" s="1"/>
  <c r="W143" i="1"/>
  <c r="V143" i="1"/>
  <c r="V142" i="1" s="1"/>
  <c r="U143" i="1"/>
  <c r="T143" i="1"/>
  <c r="T142" i="1" s="1"/>
  <c r="S143" i="1"/>
  <c r="R143" i="1"/>
  <c r="Q143" i="1"/>
  <c r="P143" i="1"/>
  <c r="P142" i="1" s="1"/>
  <c r="O143" i="1"/>
  <c r="N143" i="1"/>
  <c r="N142" i="1" s="1"/>
  <c r="M143" i="1"/>
  <c r="L143" i="1"/>
  <c r="L142" i="1" s="1"/>
  <c r="K143" i="1"/>
  <c r="J143" i="1"/>
  <c r="I143" i="1"/>
  <c r="H143" i="1"/>
  <c r="AH143" i="1" s="1"/>
  <c r="D143" i="1"/>
  <c r="D142" i="1" s="1"/>
  <c r="AI141" i="1"/>
  <c r="AH141" i="1"/>
  <c r="AG141" i="1"/>
  <c r="AE140" i="1"/>
  <c r="AA140" i="1"/>
  <c r="Z140" i="1"/>
  <c r="W140" i="1"/>
  <c r="S140" i="1"/>
  <c r="R140" i="1"/>
  <c r="O140" i="1"/>
  <c r="K140" i="1"/>
  <c r="J140" i="1"/>
  <c r="AE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AE138" i="1"/>
  <c r="AD138" i="1"/>
  <c r="AD136" i="1" s="1"/>
  <c r="AC138" i="1"/>
  <c r="AB138" i="1"/>
  <c r="AA138" i="1"/>
  <c r="Y138" i="1"/>
  <c r="V138" i="1"/>
  <c r="U138" i="1"/>
  <c r="T138" i="1"/>
  <c r="S138" i="1"/>
  <c r="Q138" i="1"/>
  <c r="Q87" i="1" s="1"/>
  <c r="N138" i="1"/>
  <c r="M138" i="1"/>
  <c r="L138" i="1"/>
  <c r="K138" i="1"/>
  <c r="I138" i="1"/>
  <c r="AE137" i="1"/>
  <c r="AE136" i="1" s="1"/>
  <c r="AD137" i="1"/>
  <c r="AB137" i="1"/>
  <c r="AB136" i="1" s="1"/>
  <c r="Y137" i="1"/>
  <c r="W137" i="1"/>
  <c r="V137" i="1"/>
  <c r="T137" i="1"/>
  <c r="T136" i="1" s="1"/>
  <c r="Q137" i="1"/>
  <c r="O137" i="1"/>
  <c r="N137" i="1"/>
  <c r="L137" i="1"/>
  <c r="I137" i="1"/>
  <c r="AI135" i="1"/>
  <c r="AH135" i="1"/>
  <c r="AG135" i="1"/>
  <c r="AI134" i="1"/>
  <c r="AH134" i="1"/>
  <c r="AG134" i="1"/>
  <c r="F134" i="1"/>
  <c r="E134" i="1"/>
  <c r="C134" i="1"/>
  <c r="G134" i="1" s="1"/>
  <c r="B134" i="1"/>
  <c r="AI133" i="1"/>
  <c r="AH133" i="1"/>
  <c r="AG133" i="1"/>
  <c r="E133" i="1"/>
  <c r="C133" i="1"/>
  <c r="B133" i="1"/>
  <c r="B120" i="1" s="1"/>
  <c r="AI132" i="1"/>
  <c r="AH132" i="1"/>
  <c r="AG132" i="1"/>
  <c r="E132" i="1"/>
  <c r="F132" i="1" s="1"/>
  <c r="C132" i="1"/>
  <c r="G132" i="1" s="1"/>
  <c r="B132" i="1"/>
  <c r="AI131" i="1"/>
  <c r="AH131" i="1"/>
  <c r="AG131" i="1"/>
  <c r="F131" i="1"/>
  <c r="E131" i="1"/>
  <c r="C131" i="1"/>
  <c r="B131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E130" i="1"/>
  <c r="D130" i="1"/>
  <c r="B130" i="1"/>
  <c r="F130" i="1" s="1"/>
  <c r="AI129" i="1"/>
  <c r="AH129" i="1"/>
  <c r="AG129" i="1"/>
  <c r="AI128" i="1"/>
  <c r="AH128" i="1"/>
  <c r="AG128" i="1"/>
  <c r="E128" i="1"/>
  <c r="C128" i="1"/>
  <c r="C121" i="1" s="1"/>
  <c r="B128" i="1"/>
  <c r="B121" i="1" s="1"/>
  <c r="AI127" i="1"/>
  <c r="AH127" i="1"/>
  <c r="AG127" i="1"/>
  <c r="E127" i="1"/>
  <c r="C127" i="1"/>
  <c r="B127" i="1"/>
  <c r="AI126" i="1"/>
  <c r="AH126" i="1"/>
  <c r="AG126" i="1"/>
  <c r="E126" i="1"/>
  <c r="C126" i="1"/>
  <c r="B126" i="1"/>
  <c r="B119" i="1" s="1"/>
  <c r="AI125" i="1"/>
  <c r="AH125" i="1"/>
  <c r="AG125" i="1"/>
  <c r="E125" i="1"/>
  <c r="C125" i="1"/>
  <c r="C118" i="1" s="1"/>
  <c r="B125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AI124" i="1" s="1"/>
  <c r="J124" i="1"/>
  <c r="I124" i="1"/>
  <c r="H124" i="1"/>
  <c r="D124" i="1"/>
  <c r="AI123" i="1"/>
  <c r="AH123" i="1"/>
  <c r="AG123" i="1"/>
  <c r="AI122" i="1"/>
  <c r="AH122" i="1"/>
  <c r="AG122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AI121" i="1" s="1"/>
  <c r="J121" i="1"/>
  <c r="I121" i="1"/>
  <c r="H121" i="1"/>
  <c r="D121" i="1"/>
  <c r="AE120" i="1"/>
  <c r="AD120" i="1"/>
  <c r="AC120" i="1"/>
  <c r="AB120" i="1"/>
  <c r="AA120" i="1"/>
  <c r="Z120" i="1"/>
  <c r="Y120" i="1"/>
  <c r="Y89" i="1" s="1"/>
  <c r="X120" i="1"/>
  <c r="W120" i="1"/>
  <c r="V120" i="1"/>
  <c r="U120" i="1"/>
  <c r="T120" i="1"/>
  <c r="S120" i="1"/>
  <c r="R120" i="1"/>
  <c r="Q120" i="1"/>
  <c r="Q89" i="1" s="1"/>
  <c r="P120" i="1"/>
  <c r="O120" i="1"/>
  <c r="N120" i="1"/>
  <c r="M120" i="1"/>
  <c r="L120" i="1"/>
  <c r="K120" i="1"/>
  <c r="J120" i="1"/>
  <c r="I120" i="1"/>
  <c r="H120" i="1"/>
  <c r="E120" i="1"/>
  <c r="D120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K88" i="1" s="1"/>
  <c r="J119" i="1"/>
  <c r="I119" i="1"/>
  <c r="H119" i="1"/>
  <c r="D119" i="1"/>
  <c r="C119" i="1"/>
  <c r="AE118" i="1"/>
  <c r="AD118" i="1"/>
  <c r="AC118" i="1"/>
  <c r="AC117" i="1" s="1"/>
  <c r="AB118" i="1"/>
  <c r="AA118" i="1"/>
  <c r="Z118" i="1"/>
  <c r="Y118" i="1"/>
  <c r="X118" i="1"/>
  <c r="X117" i="1" s="1"/>
  <c r="W118" i="1"/>
  <c r="V118" i="1"/>
  <c r="U118" i="1"/>
  <c r="U117" i="1" s="1"/>
  <c r="T118" i="1"/>
  <c r="S118" i="1"/>
  <c r="R118" i="1"/>
  <c r="Q118" i="1"/>
  <c r="P118" i="1"/>
  <c r="P117" i="1" s="1"/>
  <c r="O118" i="1"/>
  <c r="N118" i="1"/>
  <c r="N117" i="1" s="1"/>
  <c r="M118" i="1"/>
  <c r="L118" i="1"/>
  <c r="K118" i="1"/>
  <c r="J118" i="1"/>
  <c r="J117" i="1" s="1"/>
  <c r="I118" i="1"/>
  <c r="H118" i="1"/>
  <c r="AH118" i="1" s="1"/>
  <c r="E118" i="1"/>
  <c r="D118" i="1"/>
  <c r="AD117" i="1"/>
  <c r="V117" i="1"/>
  <c r="H117" i="1"/>
  <c r="AI116" i="1"/>
  <c r="AH116" i="1"/>
  <c r="AG116" i="1"/>
  <c r="AI115" i="1"/>
  <c r="AH115" i="1"/>
  <c r="AG115" i="1"/>
  <c r="E115" i="1"/>
  <c r="C115" i="1"/>
  <c r="G115" i="1" s="1"/>
  <c r="B115" i="1"/>
  <c r="AI114" i="1"/>
  <c r="AH114" i="1"/>
  <c r="AG114" i="1"/>
  <c r="E114" i="1"/>
  <c r="F114" i="1" s="1"/>
  <c r="C114" i="1"/>
  <c r="B114" i="1"/>
  <c r="AI113" i="1"/>
  <c r="AH113" i="1"/>
  <c r="AG113" i="1"/>
  <c r="E113" i="1"/>
  <c r="F113" i="1" s="1"/>
  <c r="C113" i="1"/>
  <c r="B113" i="1"/>
  <c r="AI112" i="1"/>
  <c r="AH112" i="1"/>
  <c r="AG112" i="1"/>
  <c r="E112" i="1"/>
  <c r="C112" i="1"/>
  <c r="B112" i="1"/>
  <c r="B93" i="1" s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AI111" i="1" s="1"/>
  <c r="H111" i="1"/>
  <c r="D111" i="1"/>
  <c r="AI110" i="1"/>
  <c r="AH110" i="1"/>
  <c r="AG110" i="1"/>
  <c r="AI109" i="1"/>
  <c r="AH109" i="1"/>
  <c r="AG109" i="1"/>
  <c r="E109" i="1"/>
  <c r="G109" i="1" s="1"/>
  <c r="C109" i="1"/>
  <c r="B109" i="1"/>
  <c r="AI108" i="1"/>
  <c r="AH108" i="1"/>
  <c r="AG108" i="1"/>
  <c r="E108" i="1"/>
  <c r="G108" i="1" s="1"/>
  <c r="C108" i="1"/>
  <c r="B108" i="1"/>
  <c r="AI107" i="1"/>
  <c r="AH107" i="1"/>
  <c r="AG107" i="1"/>
  <c r="E107" i="1"/>
  <c r="G107" i="1" s="1"/>
  <c r="C107" i="1"/>
  <c r="B107" i="1"/>
  <c r="AI106" i="1"/>
  <c r="AH106" i="1"/>
  <c r="AG106" i="1"/>
  <c r="E106" i="1"/>
  <c r="G106" i="1" s="1"/>
  <c r="C106" i="1"/>
  <c r="B106" i="1"/>
  <c r="B105" i="1" s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E105" i="1"/>
  <c r="D105" i="1"/>
  <c r="C105" i="1"/>
  <c r="AI104" i="1"/>
  <c r="AH104" i="1"/>
  <c r="AG104" i="1"/>
  <c r="AI103" i="1"/>
  <c r="AH103" i="1"/>
  <c r="AG103" i="1"/>
  <c r="E103" i="1"/>
  <c r="C103" i="1"/>
  <c r="B103" i="1"/>
  <c r="AI102" i="1"/>
  <c r="AH102" i="1"/>
  <c r="AG102" i="1"/>
  <c r="E102" i="1"/>
  <c r="D102" i="1"/>
  <c r="D95" i="1" s="1"/>
  <c r="C102" i="1"/>
  <c r="B102" i="1"/>
  <c r="AI101" i="1"/>
  <c r="AH101" i="1"/>
  <c r="AG101" i="1"/>
  <c r="E101" i="1"/>
  <c r="C101" i="1"/>
  <c r="C94" i="1" s="1"/>
  <c r="B101" i="1"/>
  <c r="B94" i="1" s="1"/>
  <c r="AI100" i="1"/>
  <c r="AH100" i="1"/>
  <c r="AG100" i="1"/>
  <c r="E100" i="1"/>
  <c r="C100" i="1"/>
  <c r="B100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E99" i="1"/>
  <c r="D99" i="1"/>
  <c r="AI98" i="1"/>
  <c r="AH98" i="1"/>
  <c r="AG98" i="1"/>
  <c r="AI97" i="1"/>
  <c r="AH97" i="1"/>
  <c r="AG97" i="1"/>
  <c r="AE96" i="1"/>
  <c r="AE90" i="1" s="1"/>
  <c r="AD96" i="1"/>
  <c r="AC96" i="1"/>
  <c r="AC90" i="1" s="1"/>
  <c r="AB96" i="1"/>
  <c r="AA96" i="1"/>
  <c r="AA90" i="1" s="1"/>
  <c r="Z96" i="1"/>
  <c r="Y96" i="1"/>
  <c r="X96" i="1"/>
  <c r="W96" i="1"/>
  <c r="W90" i="1" s="1"/>
  <c r="V96" i="1"/>
  <c r="U96" i="1"/>
  <c r="U90" i="1" s="1"/>
  <c r="T96" i="1"/>
  <c r="S96" i="1"/>
  <c r="R96" i="1"/>
  <c r="Q96" i="1"/>
  <c r="P96" i="1"/>
  <c r="O96" i="1"/>
  <c r="N96" i="1"/>
  <c r="M96" i="1"/>
  <c r="M90" i="1" s="1"/>
  <c r="L96" i="1"/>
  <c r="K96" i="1"/>
  <c r="K90" i="1" s="1"/>
  <c r="J96" i="1"/>
  <c r="AH96" i="1" s="1"/>
  <c r="I96" i="1"/>
  <c r="H96" i="1"/>
  <c r="E96" i="1"/>
  <c r="D96" i="1"/>
  <c r="B96" i="1"/>
  <c r="AE95" i="1"/>
  <c r="AE89" i="1" s="1"/>
  <c r="AD95" i="1"/>
  <c r="AC95" i="1"/>
  <c r="AB95" i="1"/>
  <c r="AB89" i="1" s="1"/>
  <c r="AA95" i="1"/>
  <c r="Z95" i="1"/>
  <c r="Z89" i="1" s="1"/>
  <c r="Y95" i="1"/>
  <c r="X95" i="1"/>
  <c r="X89" i="1" s="1"/>
  <c r="W95" i="1"/>
  <c r="V95" i="1"/>
  <c r="U95" i="1"/>
  <c r="U89" i="1" s="1"/>
  <c r="T95" i="1"/>
  <c r="T89" i="1" s="1"/>
  <c r="S95" i="1"/>
  <c r="R95" i="1"/>
  <c r="R89" i="1" s="1"/>
  <c r="Q95" i="1"/>
  <c r="Q92" i="1" s="1"/>
  <c r="P95" i="1"/>
  <c r="P89" i="1" s="1"/>
  <c r="O95" i="1"/>
  <c r="O89" i="1" s="1"/>
  <c r="N95" i="1"/>
  <c r="N89" i="1" s="1"/>
  <c r="M95" i="1"/>
  <c r="L95" i="1"/>
  <c r="L89" i="1" s="1"/>
  <c r="K95" i="1"/>
  <c r="J95" i="1"/>
  <c r="J89" i="1" s="1"/>
  <c r="I95" i="1"/>
  <c r="H95" i="1"/>
  <c r="H89" i="1" s="1"/>
  <c r="AG89" i="1" s="1"/>
  <c r="B95" i="1"/>
  <c r="AE94" i="1"/>
  <c r="AD94" i="1"/>
  <c r="AD88" i="1" s="1"/>
  <c r="AC94" i="1"/>
  <c r="AC88" i="1" s="1"/>
  <c r="AB94" i="1"/>
  <c r="AA94" i="1"/>
  <c r="AA88" i="1" s="1"/>
  <c r="AA86" i="1" s="1"/>
  <c r="Z94" i="1"/>
  <c r="Y94" i="1"/>
  <c r="X94" i="1"/>
  <c r="X88" i="1" s="1"/>
  <c r="W94" i="1"/>
  <c r="V94" i="1"/>
  <c r="V88" i="1" s="1"/>
  <c r="U94" i="1"/>
  <c r="U88" i="1" s="1"/>
  <c r="T94" i="1"/>
  <c r="S94" i="1"/>
  <c r="R94" i="1"/>
  <c r="Q94" i="1"/>
  <c r="P94" i="1"/>
  <c r="P88" i="1" s="1"/>
  <c r="O94" i="1"/>
  <c r="N94" i="1"/>
  <c r="N88" i="1" s="1"/>
  <c r="M94" i="1"/>
  <c r="M88" i="1" s="1"/>
  <c r="L94" i="1"/>
  <c r="K94" i="1"/>
  <c r="J94" i="1"/>
  <c r="I94" i="1"/>
  <c r="H94" i="1"/>
  <c r="D94" i="1"/>
  <c r="AE93" i="1"/>
  <c r="AD93" i="1"/>
  <c r="AC93" i="1"/>
  <c r="AC92" i="1" s="1"/>
  <c r="AB93" i="1"/>
  <c r="AB92" i="1" s="1"/>
  <c r="AA93" i="1"/>
  <c r="Z93" i="1"/>
  <c r="Z87" i="1" s="1"/>
  <c r="Z86" i="1" s="1"/>
  <c r="Y93" i="1"/>
  <c r="Y92" i="1" s="1"/>
  <c r="X93" i="1"/>
  <c r="X87" i="1" s="1"/>
  <c r="W93" i="1"/>
  <c r="V93" i="1"/>
  <c r="V87" i="1" s="1"/>
  <c r="U93" i="1"/>
  <c r="T93" i="1"/>
  <c r="T92" i="1" s="1"/>
  <c r="S93" i="1"/>
  <c r="R93" i="1"/>
  <c r="Q93" i="1"/>
  <c r="P93" i="1"/>
  <c r="O93" i="1"/>
  <c r="N93" i="1"/>
  <c r="N87" i="1" s="1"/>
  <c r="M93" i="1"/>
  <c r="M87" i="1" s="1"/>
  <c r="M86" i="1" s="1"/>
  <c r="L93" i="1"/>
  <c r="L92" i="1" s="1"/>
  <c r="K93" i="1"/>
  <c r="J93" i="1"/>
  <c r="I93" i="1"/>
  <c r="H93" i="1"/>
  <c r="E93" i="1"/>
  <c r="D93" i="1"/>
  <c r="X92" i="1"/>
  <c r="O92" i="1"/>
  <c r="N92" i="1"/>
  <c r="I92" i="1"/>
  <c r="AI91" i="1"/>
  <c r="AH91" i="1"/>
  <c r="AG91" i="1"/>
  <c r="Z90" i="1"/>
  <c r="Y90" i="1"/>
  <c r="X90" i="1"/>
  <c r="R90" i="1"/>
  <c r="Q90" i="1"/>
  <c r="P90" i="1"/>
  <c r="O90" i="1"/>
  <c r="J90" i="1"/>
  <c r="I90" i="1"/>
  <c r="AD89" i="1"/>
  <c r="AC89" i="1"/>
  <c r="AA89" i="1"/>
  <c r="W89" i="1"/>
  <c r="V89" i="1"/>
  <c r="S89" i="1"/>
  <c r="M89" i="1"/>
  <c r="I89" i="1"/>
  <c r="AE88" i="1"/>
  <c r="Z88" i="1"/>
  <c r="Y88" i="1"/>
  <c r="S88" i="1"/>
  <c r="R88" i="1"/>
  <c r="I88" i="1"/>
  <c r="AB87" i="1"/>
  <c r="AA87" i="1"/>
  <c r="Y87" i="1"/>
  <c r="S87" i="1"/>
  <c r="R87" i="1"/>
  <c r="P87" i="1"/>
  <c r="K87" i="1"/>
  <c r="I87" i="1"/>
  <c r="AI85" i="1"/>
  <c r="AH85" i="1"/>
  <c r="AG85" i="1"/>
  <c r="AI84" i="1"/>
  <c r="AH84" i="1"/>
  <c r="AG84" i="1"/>
  <c r="E84" i="1"/>
  <c r="C84" i="1"/>
  <c r="B84" i="1"/>
  <c r="AI83" i="1"/>
  <c r="AH83" i="1"/>
  <c r="V83" i="1"/>
  <c r="V80" i="1" s="1"/>
  <c r="E83" i="1"/>
  <c r="D83" i="1" s="1"/>
  <c r="D80" i="1" s="1"/>
  <c r="C83" i="1"/>
  <c r="B83" i="1"/>
  <c r="AI82" i="1"/>
  <c r="AH82" i="1"/>
  <c r="AG82" i="1"/>
  <c r="E82" i="1"/>
  <c r="C82" i="1"/>
  <c r="G82" i="1" s="1"/>
  <c r="B82" i="1"/>
  <c r="F82" i="1" s="1"/>
  <c r="AI81" i="1"/>
  <c r="AH81" i="1"/>
  <c r="AG81" i="1"/>
  <c r="E81" i="1"/>
  <c r="C81" i="1"/>
  <c r="G81" i="1" s="1"/>
  <c r="B81" i="1"/>
  <c r="F81" i="1" s="1"/>
  <c r="AE80" i="1"/>
  <c r="AD80" i="1"/>
  <c r="AC80" i="1"/>
  <c r="AB80" i="1"/>
  <c r="AA80" i="1"/>
  <c r="Z80" i="1"/>
  <c r="Y80" i="1"/>
  <c r="X80" i="1"/>
  <c r="W80" i="1"/>
  <c r="U80" i="1"/>
  <c r="T80" i="1"/>
  <c r="S80" i="1"/>
  <c r="R80" i="1"/>
  <c r="Q80" i="1"/>
  <c r="P80" i="1"/>
  <c r="O80" i="1"/>
  <c r="N80" i="1"/>
  <c r="M80" i="1"/>
  <c r="L80" i="1"/>
  <c r="AH80" i="1" s="1"/>
  <c r="K80" i="1"/>
  <c r="J80" i="1"/>
  <c r="I80" i="1"/>
  <c r="AI80" i="1" s="1"/>
  <c r="H80" i="1"/>
  <c r="AI79" i="1"/>
  <c r="AH79" i="1"/>
  <c r="AG79" i="1"/>
  <c r="AI78" i="1"/>
  <c r="AH78" i="1"/>
  <c r="AG78" i="1"/>
  <c r="E78" i="1"/>
  <c r="C78" i="1"/>
  <c r="B78" i="1"/>
  <c r="B74" i="1" s="1"/>
  <c r="AI77" i="1"/>
  <c r="AH77" i="1"/>
  <c r="AG77" i="1"/>
  <c r="E77" i="1"/>
  <c r="C77" i="1"/>
  <c r="B77" i="1"/>
  <c r="AI76" i="1"/>
  <c r="AH76" i="1"/>
  <c r="AG76" i="1"/>
  <c r="E76" i="1"/>
  <c r="C76" i="1"/>
  <c r="B76" i="1"/>
  <c r="F76" i="1" s="1"/>
  <c r="AI75" i="1"/>
  <c r="AH75" i="1"/>
  <c r="AG75" i="1"/>
  <c r="E75" i="1"/>
  <c r="F75" i="1" s="1"/>
  <c r="C75" i="1"/>
  <c r="B75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AI73" i="1"/>
  <c r="AH73" i="1"/>
  <c r="AG73" i="1"/>
  <c r="AI72" i="1"/>
  <c r="AH72" i="1"/>
  <c r="AG72" i="1"/>
  <c r="E72" i="1"/>
  <c r="C72" i="1"/>
  <c r="B72" i="1"/>
  <c r="AI71" i="1"/>
  <c r="AH71" i="1"/>
  <c r="AG71" i="1"/>
  <c r="E71" i="1"/>
  <c r="D71" i="1"/>
  <c r="D68" i="1" s="1"/>
  <c r="C71" i="1"/>
  <c r="B71" i="1"/>
  <c r="AI70" i="1"/>
  <c r="AH70" i="1"/>
  <c r="AG70" i="1"/>
  <c r="E70" i="1"/>
  <c r="C70" i="1"/>
  <c r="B70" i="1"/>
  <c r="AI69" i="1"/>
  <c r="AH69" i="1"/>
  <c r="AG69" i="1"/>
  <c r="E69" i="1"/>
  <c r="C69" i="1"/>
  <c r="B69" i="1"/>
  <c r="B51" i="1" s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AI67" i="1"/>
  <c r="AH67" i="1"/>
  <c r="AG67" i="1"/>
  <c r="AI66" i="1"/>
  <c r="AH66" i="1"/>
  <c r="AG66" i="1"/>
  <c r="E66" i="1"/>
  <c r="C66" i="1"/>
  <c r="C62" i="1" s="1"/>
  <c r="B66" i="1"/>
  <c r="AI65" i="1"/>
  <c r="AH65" i="1"/>
  <c r="AG65" i="1"/>
  <c r="G65" i="1"/>
  <c r="E65" i="1"/>
  <c r="C65" i="1"/>
  <c r="B65" i="1"/>
  <c r="B62" i="1" s="1"/>
  <c r="AI64" i="1"/>
  <c r="AH64" i="1"/>
  <c r="AG64" i="1"/>
  <c r="E64" i="1"/>
  <c r="C64" i="1"/>
  <c r="B64" i="1"/>
  <c r="F64" i="1" s="1"/>
  <c r="AI63" i="1"/>
  <c r="AH63" i="1"/>
  <c r="AG63" i="1"/>
  <c r="E63" i="1"/>
  <c r="G63" i="1" s="1"/>
  <c r="C63" i="1"/>
  <c r="B63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AI61" i="1"/>
  <c r="AH61" i="1"/>
  <c r="AG61" i="1"/>
  <c r="AI60" i="1"/>
  <c r="AH60" i="1"/>
  <c r="AG60" i="1"/>
  <c r="E60" i="1"/>
  <c r="C60" i="1"/>
  <c r="B60" i="1"/>
  <c r="AI59" i="1"/>
  <c r="AH59" i="1"/>
  <c r="AG59" i="1"/>
  <c r="D59" i="1"/>
  <c r="C59" i="1"/>
  <c r="G59" i="1" s="1"/>
  <c r="B59" i="1"/>
  <c r="F59" i="1" s="1"/>
  <c r="AI58" i="1"/>
  <c r="AH58" i="1"/>
  <c r="AG58" i="1"/>
  <c r="C58" i="1"/>
  <c r="G58" i="1" s="1"/>
  <c r="B58" i="1"/>
  <c r="B52" i="1" s="1"/>
  <c r="AI57" i="1"/>
  <c r="AH57" i="1"/>
  <c r="AG57" i="1"/>
  <c r="E57" i="1"/>
  <c r="F57" i="1" s="1"/>
  <c r="C57" i="1"/>
  <c r="C51" i="1" s="1"/>
  <c r="B57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AH56" i="1" s="1"/>
  <c r="K56" i="1"/>
  <c r="J56" i="1"/>
  <c r="I56" i="1"/>
  <c r="H56" i="1"/>
  <c r="E56" i="1"/>
  <c r="D56" i="1"/>
  <c r="AI55" i="1"/>
  <c r="AH55" i="1"/>
  <c r="AG55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E54" i="1"/>
  <c r="D54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AI53" i="1" s="1"/>
  <c r="L53" i="1"/>
  <c r="K53" i="1"/>
  <c r="J53" i="1"/>
  <c r="I53" i="1"/>
  <c r="H53" i="1"/>
  <c r="C53" i="1"/>
  <c r="AE52" i="1"/>
  <c r="AD52" i="1"/>
  <c r="AC52" i="1"/>
  <c r="AB52" i="1"/>
  <c r="AA52" i="1"/>
  <c r="Z52" i="1"/>
  <c r="Y52" i="1"/>
  <c r="X52" i="1"/>
  <c r="W52" i="1"/>
  <c r="V52" i="1"/>
  <c r="U52" i="1"/>
  <c r="T52" i="1"/>
  <c r="T50" i="1" s="1"/>
  <c r="S52" i="1"/>
  <c r="S50" i="1" s="1"/>
  <c r="R52" i="1"/>
  <c r="Q52" i="1"/>
  <c r="Q50" i="1" s="1"/>
  <c r="P52" i="1"/>
  <c r="O52" i="1"/>
  <c r="N52" i="1"/>
  <c r="M52" i="1"/>
  <c r="L52" i="1"/>
  <c r="K52" i="1"/>
  <c r="J52" i="1"/>
  <c r="I52" i="1"/>
  <c r="H52" i="1"/>
  <c r="D52" i="1"/>
  <c r="AE51" i="1"/>
  <c r="AD51" i="1"/>
  <c r="AC51" i="1"/>
  <c r="AC50" i="1" s="1"/>
  <c r="AB51" i="1"/>
  <c r="AB50" i="1" s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AI51" i="1" s="1"/>
  <c r="L51" i="1"/>
  <c r="K51" i="1"/>
  <c r="J51" i="1"/>
  <c r="I51" i="1"/>
  <c r="H51" i="1"/>
  <c r="D51" i="1"/>
  <c r="AD50" i="1"/>
  <c r="N50" i="1"/>
  <c r="AI49" i="1"/>
  <c r="AH49" i="1"/>
  <c r="AG49" i="1"/>
  <c r="AI48" i="1"/>
  <c r="AH48" i="1"/>
  <c r="AG48" i="1"/>
  <c r="E48" i="1"/>
  <c r="C48" i="1"/>
  <c r="B48" i="1"/>
  <c r="AI47" i="1"/>
  <c r="AH47" i="1"/>
  <c r="AG47" i="1"/>
  <c r="G47" i="1"/>
  <c r="E47" i="1"/>
  <c r="C47" i="1"/>
  <c r="B47" i="1"/>
  <c r="AI46" i="1"/>
  <c r="AH46" i="1"/>
  <c r="AG46" i="1"/>
  <c r="E46" i="1"/>
  <c r="F46" i="1" s="1"/>
  <c r="C46" i="1"/>
  <c r="B46" i="1"/>
  <c r="AI45" i="1"/>
  <c r="AH45" i="1"/>
  <c r="AG45" i="1"/>
  <c r="E45" i="1"/>
  <c r="F45" i="1" s="1"/>
  <c r="C45" i="1"/>
  <c r="C43" i="1" s="1"/>
  <c r="B45" i="1"/>
  <c r="AI44" i="1"/>
  <c r="AH44" i="1"/>
  <c r="AG44" i="1"/>
  <c r="G44" i="1"/>
  <c r="E44" i="1"/>
  <c r="C44" i="1"/>
  <c r="B44" i="1"/>
  <c r="B43" i="1" s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D43" i="1"/>
  <c r="AI42" i="1"/>
  <c r="AH42" i="1"/>
  <c r="AG42" i="1"/>
  <c r="AI41" i="1"/>
  <c r="AH41" i="1"/>
  <c r="AG41" i="1"/>
  <c r="E41" i="1"/>
  <c r="G41" i="1" s="1"/>
  <c r="C41" i="1"/>
  <c r="B41" i="1"/>
  <c r="B15" i="1" s="1"/>
  <c r="AE40" i="1"/>
  <c r="AD40" i="1"/>
  <c r="AD14" i="1" s="1"/>
  <c r="AD199" i="1" s="1"/>
  <c r="AD333" i="1" s="1"/>
  <c r="AC40" i="1"/>
  <c r="AB40" i="1"/>
  <c r="AA40" i="1"/>
  <c r="Z40" i="1"/>
  <c r="X40" i="1"/>
  <c r="X14" i="1" s="1"/>
  <c r="X199" i="1" s="1"/>
  <c r="X333" i="1" s="1"/>
  <c r="V40" i="1"/>
  <c r="V14" i="1" s="1"/>
  <c r="V199" i="1" s="1"/>
  <c r="V333" i="1" s="1"/>
  <c r="U40" i="1"/>
  <c r="T40" i="1"/>
  <c r="R40" i="1"/>
  <c r="P40" i="1"/>
  <c r="P14" i="1" s="1"/>
  <c r="P199" i="1" s="1"/>
  <c r="P333" i="1" s="1"/>
  <c r="O40" i="1"/>
  <c r="M40" i="1"/>
  <c r="L40" i="1"/>
  <c r="L14" i="1" s="1"/>
  <c r="L199" i="1" s="1"/>
  <c r="L333" i="1" s="1"/>
  <c r="K40" i="1"/>
  <c r="K14" i="1" s="1"/>
  <c r="K199" i="1" s="1"/>
  <c r="K333" i="1" s="1"/>
  <c r="J40" i="1"/>
  <c r="I40" i="1"/>
  <c r="H40" i="1"/>
  <c r="AI39" i="1"/>
  <c r="AH39" i="1"/>
  <c r="AG39" i="1"/>
  <c r="E39" i="1"/>
  <c r="E13" i="1" s="1"/>
  <c r="F13" i="1" s="1"/>
  <c r="C39" i="1"/>
  <c r="B39" i="1"/>
  <c r="AI38" i="1"/>
  <c r="AH38" i="1"/>
  <c r="AG38" i="1"/>
  <c r="E38" i="1"/>
  <c r="D38" i="1"/>
  <c r="C38" i="1"/>
  <c r="C36" i="1" s="1"/>
  <c r="B38" i="1"/>
  <c r="F38" i="1" s="1"/>
  <c r="AI37" i="1"/>
  <c r="AH37" i="1"/>
  <c r="AG37" i="1"/>
  <c r="E37" i="1"/>
  <c r="D37" i="1" s="1"/>
  <c r="D11" i="1" s="1"/>
  <c r="C37" i="1"/>
  <c r="B3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AI36" i="1" s="1"/>
  <c r="H36" i="1"/>
  <c r="AI35" i="1"/>
  <c r="AH35" i="1"/>
  <c r="AG35" i="1"/>
  <c r="AI34" i="1"/>
  <c r="AH34" i="1"/>
  <c r="AG34" i="1"/>
  <c r="F34" i="1"/>
  <c r="E34" i="1"/>
  <c r="C34" i="1"/>
  <c r="C30" i="1" s="1"/>
  <c r="B34" i="1"/>
  <c r="AI33" i="1"/>
  <c r="AH33" i="1"/>
  <c r="AG33" i="1"/>
  <c r="F33" i="1"/>
  <c r="E33" i="1"/>
  <c r="G33" i="1" s="1"/>
  <c r="D33" i="1"/>
  <c r="C33" i="1"/>
  <c r="B33" i="1"/>
  <c r="AI32" i="1"/>
  <c r="AH32" i="1"/>
  <c r="AG32" i="1"/>
  <c r="E32" i="1"/>
  <c r="C32" i="1"/>
  <c r="B32" i="1"/>
  <c r="AI31" i="1"/>
  <c r="AH31" i="1"/>
  <c r="AG31" i="1"/>
  <c r="E31" i="1"/>
  <c r="G31" i="1" s="1"/>
  <c r="C31" i="1"/>
  <c r="B31" i="1"/>
  <c r="F31" i="1" s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AI30" i="1" s="1"/>
  <c r="H30" i="1"/>
  <c r="AI29" i="1"/>
  <c r="AH29" i="1"/>
  <c r="AG29" i="1"/>
  <c r="AI28" i="1"/>
  <c r="AH28" i="1"/>
  <c r="AG28" i="1"/>
  <c r="E28" i="1"/>
  <c r="G28" i="1" s="1"/>
  <c r="C28" i="1"/>
  <c r="B28" i="1"/>
  <c r="AI27" i="1"/>
  <c r="AH27" i="1"/>
  <c r="AG27" i="1"/>
  <c r="E27" i="1"/>
  <c r="D27" i="1" s="1"/>
  <c r="D24" i="1" s="1"/>
  <c r="C27" i="1"/>
  <c r="C13" i="1" s="1"/>
  <c r="B27" i="1"/>
  <c r="AI26" i="1"/>
  <c r="AH26" i="1"/>
  <c r="AG26" i="1"/>
  <c r="E26" i="1"/>
  <c r="G26" i="1" s="1"/>
  <c r="C26" i="1"/>
  <c r="B26" i="1"/>
  <c r="AI25" i="1"/>
  <c r="AH25" i="1"/>
  <c r="AG25" i="1"/>
  <c r="E25" i="1"/>
  <c r="C25" i="1"/>
  <c r="B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AI23" i="1"/>
  <c r="AH23" i="1"/>
  <c r="AG23" i="1"/>
  <c r="AI22" i="1"/>
  <c r="AH22" i="1"/>
  <c r="AG22" i="1"/>
  <c r="E22" i="1"/>
  <c r="C22" i="1"/>
  <c r="G22" i="1" s="1"/>
  <c r="B22" i="1"/>
  <c r="AI21" i="1"/>
  <c r="AH21" i="1"/>
  <c r="AG21" i="1"/>
  <c r="E21" i="1"/>
  <c r="D21" i="1" s="1"/>
  <c r="C21" i="1"/>
  <c r="B21" i="1"/>
  <c r="AI20" i="1"/>
  <c r="AH20" i="1"/>
  <c r="AG20" i="1"/>
  <c r="E20" i="1"/>
  <c r="D20" i="1" s="1"/>
  <c r="C20" i="1"/>
  <c r="B20" i="1"/>
  <c r="AI19" i="1"/>
  <c r="AH19" i="1"/>
  <c r="AG19" i="1"/>
  <c r="E19" i="1"/>
  <c r="D19" i="1" s="1"/>
  <c r="C19" i="1"/>
  <c r="C12" i="1" s="1"/>
  <c r="B19" i="1"/>
  <c r="AI18" i="1"/>
  <c r="AH18" i="1"/>
  <c r="AG18" i="1"/>
  <c r="E18" i="1"/>
  <c r="G18" i="1" s="1"/>
  <c r="C18" i="1"/>
  <c r="C11" i="1" s="1"/>
  <c r="B18" i="1"/>
  <c r="F18" i="1" s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AI16" i="1"/>
  <c r="AH16" i="1"/>
  <c r="AG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AI15" i="1" s="1"/>
  <c r="H15" i="1"/>
  <c r="D15" i="1"/>
  <c r="AE14" i="1"/>
  <c r="AE199" i="1" s="1"/>
  <c r="AE333" i="1" s="1"/>
  <c r="AC14" i="1"/>
  <c r="AC199" i="1" s="1"/>
  <c r="AC333" i="1" s="1"/>
  <c r="AB14" i="1"/>
  <c r="AB199" i="1" s="1"/>
  <c r="AB333" i="1" s="1"/>
  <c r="AA14" i="1"/>
  <c r="AA199" i="1" s="1"/>
  <c r="AA333" i="1" s="1"/>
  <c r="Z14" i="1"/>
  <c r="Z199" i="1" s="1"/>
  <c r="Z333" i="1" s="1"/>
  <c r="Y14" i="1"/>
  <c r="Y199" i="1" s="1"/>
  <c r="Y333" i="1" s="1"/>
  <c r="W14" i="1"/>
  <c r="W199" i="1" s="1"/>
  <c r="W333" i="1" s="1"/>
  <c r="U14" i="1"/>
  <c r="U199" i="1" s="1"/>
  <c r="U333" i="1" s="1"/>
  <c r="T14" i="1"/>
  <c r="T199" i="1" s="1"/>
  <c r="T333" i="1" s="1"/>
  <c r="S14" i="1"/>
  <c r="S199" i="1" s="1"/>
  <c r="S333" i="1" s="1"/>
  <c r="R14" i="1"/>
  <c r="R199" i="1" s="1"/>
  <c r="R333" i="1" s="1"/>
  <c r="Q14" i="1"/>
  <c r="Q199" i="1" s="1"/>
  <c r="Q333" i="1" s="1"/>
  <c r="O14" i="1"/>
  <c r="O199" i="1" s="1"/>
  <c r="O333" i="1" s="1"/>
  <c r="N14" i="1"/>
  <c r="N199" i="1" s="1"/>
  <c r="N333" i="1" s="1"/>
  <c r="M14" i="1"/>
  <c r="M199" i="1" s="1"/>
  <c r="M333" i="1" s="1"/>
  <c r="J14" i="1"/>
  <c r="J199" i="1" s="1"/>
  <c r="J333" i="1" s="1"/>
  <c r="I14" i="1"/>
  <c r="I199" i="1" s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AI13" i="1" s="1"/>
  <c r="J13" i="1"/>
  <c r="I13" i="1"/>
  <c r="H13" i="1"/>
  <c r="B13" i="1"/>
  <c r="AE12" i="1"/>
  <c r="AD12" i="1"/>
  <c r="AD10" i="1" s="1"/>
  <c r="AC12" i="1"/>
  <c r="AB12" i="1"/>
  <c r="AA12" i="1"/>
  <c r="AA10" i="1" s="1"/>
  <c r="Z12" i="1"/>
  <c r="Y12" i="1"/>
  <c r="X12" i="1"/>
  <c r="W12" i="1"/>
  <c r="V12" i="1"/>
  <c r="V10" i="1" s="1"/>
  <c r="U12" i="1"/>
  <c r="T12" i="1"/>
  <c r="S12" i="1"/>
  <c r="S10" i="1" s="1"/>
  <c r="R12" i="1"/>
  <c r="Q12" i="1"/>
  <c r="P12" i="1"/>
  <c r="O12" i="1"/>
  <c r="N12" i="1"/>
  <c r="N10" i="1" s="1"/>
  <c r="M12" i="1"/>
  <c r="L12" i="1"/>
  <c r="K12" i="1"/>
  <c r="K10" i="1" s="1"/>
  <c r="J12" i="1"/>
  <c r="I12" i="1"/>
  <c r="H12" i="1"/>
  <c r="AE11" i="1"/>
  <c r="AE10" i="1" s="1"/>
  <c r="AD11" i="1"/>
  <c r="AC11" i="1"/>
  <c r="AB11" i="1"/>
  <c r="AA11" i="1"/>
  <c r="Z11" i="1"/>
  <c r="Y11" i="1"/>
  <c r="X11" i="1"/>
  <c r="W11" i="1"/>
  <c r="W10" i="1" s="1"/>
  <c r="V11" i="1"/>
  <c r="U11" i="1"/>
  <c r="T11" i="1"/>
  <c r="S11" i="1"/>
  <c r="R11" i="1"/>
  <c r="R10" i="1" s="1"/>
  <c r="Q11" i="1"/>
  <c r="P11" i="1"/>
  <c r="O11" i="1"/>
  <c r="N11" i="1"/>
  <c r="M11" i="1"/>
  <c r="L11" i="1"/>
  <c r="K11" i="1"/>
  <c r="J11" i="1"/>
  <c r="J10" i="1" s="1"/>
  <c r="I11" i="1"/>
  <c r="H11" i="1"/>
  <c r="AH12" i="1" l="1"/>
  <c r="T10" i="1"/>
  <c r="AB10" i="1"/>
  <c r="G37" i="1"/>
  <c r="G39" i="1"/>
  <c r="F48" i="1"/>
  <c r="P50" i="1"/>
  <c r="X50" i="1"/>
  <c r="AH54" i="1"/>
  <c r="F66" i="1"/>
  <c r="AI68" i="1"/>
  <c r="I86" i="1"/>
  <c r="P92" i="1"/>
  <c r="H92" i="1"/>
  <c r="AI95" i="1"/>
  <c r="AG96" i="1"/>
  <c r="AI96" i="1"/>
  <c r="F102" i="1"/>
  <c r="F105" i="1"/>
  <c r="D117" i="1"/>
  <c r="G154" i="1"/>
  <c r="E146" i="1"/>
  <c r="G146" i="1" s="1"/>
  <c r="B171" i="1"/>
  <c r="G180" i="1"/>
  <c r="E173" i="1"/>
  <c r="G173" i="1" s="1"/>
  <c r="Q204" i="1"/>
  <c r="Q264" i="1" s="1"/>
  <c r="Q209" i="1"/>
  <c r="Y204" i="1"/>
  <c r="Y264" i="1" s="1"/>
  <c r="Y209" i="1"/>
  <c r="AG211" i="1"/>
  <c r="AH211" i="1"/>
  <c r="E235" i="1"/>
  <c r="D249" i="1"/>
  <c r="D246" i="1" s="1"/>
  <c r="E237" i="1"/>
  <c r="F253" i="1"/>
  <c r="S313" i="1"/>
  <c r="AA313" i="1"/>
  <c r="H314" i="1"/>
  <c r="P314" i="1"/>
  <c r="X314" i="1"/>
  <c r="AH300" i="1"/>
  <c r="L318" i="1"/>
  <c r="T318" i="1"/>
  <c r="AB318" i="1"/>
  <c r="AH271" i="1"/>
  <c r="I313" i="1"/>
  <c r="I294" i="1"/>
  <c r="G27" i="1"/>
  <c r="F47" i="1"/>
  <c r="AI54" i="1"/>
  <c r="G78" i="1"/>
  <c r="AG83" i="1"/>
  <c r="Y86" i="1"/>
  <c r="K89" i="1"/>
  <c r="AI89" i="1" s="1"/>
  <c r="E94" i="1"/>
  <c r="W92" i="1"/>
  <c r="AE92" i="1"/>
  <c r="F112" i="1"/>
  <c r="S117" i="1"/>
  <c r="AA117" i="1"/>
  <c r="N90" i="1"/>
  <c r="V90" i="1"/>
  <c r="V86" i="1" s="1"/>
  <c r="AD90" i="1"/>
  <c r="E157" i="1"/>
  <c r="G157" i="1" s="1"/>
  <c r="C171" i="1"/>
  <c r="F192" i="1"/>
  <c r="E190" i="1"/>
  <c r="C216" i="1"/>
  <c r="D261" i="1"/>
  <c r="D258" i="1" s="1"/>
  <c r="E258" i="1"/>
  <c r="C272" i="1"/>
  <c r="F279" i="1"/>
  <c r="L312" i="1"/>
  <c r="L294" i="1"/>
  <c r="AB312" i="1"/>
  <c r="AB294" i="1"/>
  <c r="AI321" i="1"/>
  <c r="B11" i="1"/>
  <c r="C54" i="1"/>
  <c r="G54" i="1" s="1"/>
  <c r="C150" i="1"/>
  <c r="G162" i="1"/>
  <c r="F162" i="1"/>
  <c r="G179" i="1"/>
  <c r="E178" i="1"/>
  <c r="G178" i="1" s="1"/>
  <c r="F179" i="1"/>
  <c r="AA204" i="1"/>
  <c r="AA209" i="1"/>
  <c r="Q203" i="1"/>
  <c r="Y203" i="1"/>
  <c r="F230" i="1"/>
  <c r="E228" i="1"/>
  <c r="F228" i="1" s="1"/>
  <c r="AD267" i="1"/>
  <c r="E236" i="1"/>
  <c r="AH258" i="1"/>
  <c r="J314" i="1"/>
  <c r="R314" i="1"/>
  <c r="Z314" i="1"/>
  <c r="AG298" i="1"/>
  <c r="B157" i="1"/>
  <c r="B143" i="1"/>
  <c r="B142" i="1" s="1"/>
  <c r="X209" i="1"/>
  <c r="X204" i="1"/>
  <c r="AH11" i="1"/>
  <c r="P10" i="1"/>
  <c r="X10" i="1"/>
  <c r="O10" i="1"/>
  <c r="AH15" i="1"/>
  <c r="G21" i="1"/>
  <c r="AI24" i="1"/>
  <c r="AG43" i="1"/>
  <c r="AH43" i="1"/>
  <c r="K50" i="1"/>
  <c r="AA50" i="1"/>
  <c r="B53" i="1"/>
  <c r="V50" i="1"/>
  <c r="C56" i="1"/>
  <c r="G60" i="1"/>
  <c r="AH62" i="1"/>
  <c r="F63" i="1"/>
  <c r="G64" i="1"/>
  <c r="AH68" i="1"/>
  <c r="AH74" i="1"/>
  <c r="G76" i="1"/>
  <c r="E74" i="1"/>
  <c r="F74" i="1" s="1"/>
  <c r="E95" i="1"/>
  <c r="F95" i="1" s="1"/>
  <c r="F106" i="1"/>
  <c r="F107" i="1"/>
  <c r="F108" i="1"/>
  <c r="F109" i="1"/>
  <c r="B111" i="1"/>
  <c r="F115" i="1"/>
  <c r="V136" i="1"/>
  <c r="AG145" i="1"/>
  <c r="H138" i="1"/>
  <c r="AG147" i="1"/>
  <c r="H140" i="1"/>
  <c r="AH140" i="1" s="1"/>
  <c r="AH147" i="1"/>
  <c r="Y171" i="1"/>
  <c r="AI178" i="1"/>
  <c r="H205" i="1"/>
  <c r="AC265" i="1"/>
  <c r="AB209" i="1"/>
  <c r="F244" i="1"/>
  <c r="G244" i="1"/>
  <c r="AI258" i="1"/>
  <c r="AI272" i="1"/>
  <c r="E273" i="1"/>
  <c r="G328" i="1"/>
  <c r="F328" i="1"/>
  <c r="E322" i="1"/>
  <c r="E324" i="1"/>
  <c r="F324" i="1" s="1"/>
  <c r="D211" i="1"/>
  <c r="C205" i="1"/>
  <c r="AI11" i="1"/>
  <c r="M10" i="1"/>
  <c r="U10" i="1"/>
  <c r="AC10" i="1"/>
  <c r="B17" i="1"/>
  <c r="E11" i="1"/>
  <c r="G11" i="1" s="1"/>
  <c r="AI43" i="1"/>
  <c r="L50" i="1"/>
  <c r="AI52" i="1"/>
  <c r="AI62" i="1"/>
  <c r="G75" i="1"/>
  <c r="AI99" i="1"/>
  <c r="G114" i="1"/>
  <c r="L90" i="1"/>
  <c r="L200" i="1" s="1"/>
  <c r="T90" i="1"/>
  <c r="AB90" i="1"/>
  <c r="C120" i="1"/>
  <c r="C124" i="1"/>
  <c r="F133" i="1"/>
  <c r="E139" i="1"/>
  <c r="T200" i="1"/>
  <c r="AB200" i="1"/>
  <c r="D194" i="1"/>
  <c r="C175" i="1"/>
  <c r="P209" i="1"/>
  <c r="G243" i="1"/>
  <c r="C240" i="1"/>
  <c r="M270" i="1"/>
  <c r="U270" i="1"/>
  <c r="AC270" i="1"/>
  <c r="J270" i="1"/>
  <c r="R313" i="1"/>
  <c r="Z313" i="1"/>
  <c r="AI12" i="1"/>
  <c r="Y10" i="1"/>
  <c r="Z10" i="1"/>
  <c r="B30" i="1"/>
  <c r="M50" i="1"/>
  <c r="U50" i="1"/>
  <c r="AH52" i="1"/>
  <c r="AH53" i="1"/>
  <c r="B80" i="1"/>
  <c r="P86" i="1"/>
  <c r="Q88" i="1"/>
  <c r="Q86" i="1" s="1"/>
  <c r="AC87" i="1"/>
  <c r="AC86" i="1" s="1"/>
  <c r="G105" i="1"/>
  <c r="E111" i="1"/>
  <c r="M142" i="1"/>
  <c r="U142" i="1"/>
  <c r="AC142" i="1"/>
  <c r="AI144" i="1"/>
  <c r="S137" i="1"/>
  <c r="AI137" i="1" s="1"/>
  <c r="AA137" i="1"/>
  <c r="AH145" i="1"/>
  <c r="J138" i="1"/>
  <c r="AI150" i="1"/>
  <c r="AH157" i="1"/>
  <c r="G160" i="1"/>
  <c r="F160" i="1"/>
  <c r="G165" i="1"/>
  <c r="E164" i="1"/>
  <c r="G164" i="1" s="1"/>
  <c r="U265" i="1"/>
  <c r="V209" i="1"/>
  <c r="G222" i="1"/>
  <c r="B271" i="1"/>
  <c r="N312" i="1"/>
  <c r="N270" i="1"/>
  <c r="V312" i="1"/>
  <c r="V270" i="1"/>
  <c r="AD312" i="1"/>
  <c r="AD270" i="1"/>
  <c r="G300" i="1"/>
  <c r="C300" i="1"/>
  <c r="C296" i="1"/>
  <c r="C313" i="1" s="1"/>
  <c r="F308" i="1"/>
  <c r="R86" i="1"/>
  <c r="AD203" i="1"/>
  <c r="Q10" i="1"/>
  <c r="AI17" i="1"/>
  <c r="C24" i="1"/>
  <c r="AG30" i="1"/>
  <c r="AH30" i="1"/>
  <c r="AH36" i="1"/>
  <c r="F44" i="1"/>
  <c r="Y50" i="1"/>
  <c r="C68" i="1"/>
  <c r="C80" i="1"/>
  <c r="D92" i="1"/>
  <c r="G102" i="1"/>
  <c r="F103" i="1"/>
  <c r="G113" i="1"/>
  <c r="R137" i="1"/>
  <c r="Z137" i="1"/>
  <c r="G151" i="1"/>
  <c r="E150" i="1"/>
  <c r="E143" i="1"/>
  <c r="G155" i="1"/>
  <c r="L171" i="1"/>
  <c r="E184" i="1"/>
  <c r="G184" i="1" s="1"/>
  <c r="V265" i="1"/>
  <c r="V203" i="1"/>
  <c r="AB203" i="1"/>
  <c r="G285" i="1"/>
  <c r="D285" i="1"/>
  <c r="D282" i="1" s="1"/>
  <c r="B295" i="1"/>
  <c r="B294" i="1" s="1"/>
  <c r="B300" i="1"/>
  <c r="D294" i="1"/>
  <c r="F307" i="1"/>
  <c r="N318" i="1"/>
  <c r="V318" i="1"/>
  <c r="AD318" i="1"/>
  <c r="AH119" i="1"/>
  <c r="T88" i="1"/>
  <c r="AB88" i="1"/>
  <c r="AB86" i="1" s="1"/>
  <c r="AH120" i="1"/>
  <c r="W136" i="1"/>
  <c r="G161" i="1"/>
  <c r="G168" i="1"/>
  <c r="N171" i="1"/>
  <c r="V171" i="1"/>
  <c r="AD171" i="1"/>
  <c r="AH184" i="1"/>
  <c r="F194" i="1"/>
  <c r="AH222" i="1"/>
  <c r="G224" i="1"/>
  <c r="AH228" i="1"/>
  <c r="F229" i="1"/>
  <c r="B240" i="1"/>
  <c r="G259" i="1"/>
  <c r="O270" i="1"/>
  <c r="W270" i="1"/>
  <c r="AE270" i="1"/>
  <c r="L270" i="1"/>
  <c r="AB270" i="1"/>
  <c r="AH282" i="1"/>
  <c r="F283" i="1"/>
  <c r="C288" i="1"/>
  <c r="M294" i="1"/>
  <c r="U294" i="1"/>
  <c r="AC294" i="1"/>
  <c r="K313" i="1"/>
  <c r="O315" i="1"/>
  <c r="W315" i="1"/>
  <c r="AE315" i="1"/>
  <c r="G302" i="1"/>
  <c r="G319" i="1"/>
  <c r="O318" i="1"/>
  <c r="AI318" i="1" s="1"/>
  <c r="W318" i="1"/>
  <c r="AE318" i="1"/>
  <c r="AG321" i="1"/>
  <c r="AI322" i="1"/>
  <c r="AG130" i="1"/>
  <c r="AH130" i="1"/>
  <c r="G133" i="1"/>
  <c r="O136" i="1"/>
  <c r="AI139" i="1"/>
  <c r="AI145" i="1"/>
  <c r="AI157" i="1"/>
  <c r="G159" i="1"/>
  <c r="G167" i="1"/>
  <c r="AH172" i="1"/>
  <c r="X171" i="1"/>
  <c r="D175" i="1"/>
  <c r="G194" i="1"/>
  <c r="AI207" i="1"/>
  <c r="S209" i="1"/>
  <c r="G223" i="1"/>
  <c r="N265" i="1"/>
  <c r="J267" i="1"/>
  <c r="R267" i="1"/>
  <c r="Z267" i="1"/>
  <c r="AI246" i="1"/>
  <c r="AH252" i="1"/>
  <c r="B252" i="1"/>
  <c r="D312" i="1"/>
  <c r="O294" i="1"/>
  <c r="W294" i="1"/>
  <c r="AE294" i="1"/>
  <c r="K314" i="1"/>
  <c r="S314" i="1"/>
  <c r="AA314" i="1"/>
  <c r="AI298" i="1"/>
  <c r="Q315" i="1"/>
  <c r="Y315" i="1"/>
  <c r="AH306" i="1"/>
  <c r="AI319" i="1"/>
  <c r="AI320" i="1"/>
  <c r="AG324" i="1"/>
  <c r="G327" i="1"/>
  <c r="AI130" i="1"/>
  <c r="Q136" i="1"/>
  <c r="AA136" i="1"/>
  <c r="B139" i="1"/>
  <c r="B89" i="1" s="1"/>
  <c r="J142" i="1"/>
  <c r="R142" i="1"/>
  <c r="Z142" i="1"/>
  <c r="O142" i="1"/>
  <c r="W142" i="1"/>
  <c r="AE142" i="1"/>
  <c r="G158" i="1"/>
  <c r="F159" i="1"/>
  <c r="AH164" i="1"/>
  <c r="AH175" i="1"/>
  <c r="T209" i="1"/>
  <c r="AI212" i="1"/>
  <c r="S203" i="1"/>
  <c r="AA203" i="1"/>
  <c r="I209" i="1"/>
  <c r="G217" i="1"/>
  <c r="AI228" i="1"/>
  <c r="F232" i="1"/>
  <c r="M234" i="1"/>
  <c r="U234" i="1"/>
  <c r="AC234" i="1"/>
  <c r="B238" i="1"/>
  <c r="R270" i="1"/>
  <c r="Z270" i="1"/>
  <c r="AH273" i="1"/>
  <c r="AI282" i="1"/>
  <c r="B273" i="1"/>
  <c r="H294" i="1"/>
  <c r="P294" i="1"/>
  <c r="X294" i="1"/>
  <c r="B313" i="1"/>
  <c r="N313" i="1"/>
  <c r="W313" i="1"/>
  <c r="AE313" i="1"/>
  <c r="J315" i="1"/>
  <c r="R315" i="1"/>
  <c r="Z315" i="1"/>
  <c r="AH320" i="1"/>
  <c r="AH322" i="1"/>
  <c r="AI324" i="1"/>
  <c r="G326" i="1"/>
  <c r="F327" i="1"/>
  <c r="R117" i="1"/>
  <c r="Z117" i="1"/>
  <c r="AH124" i="1"/>
  <c r="B124" i="1"/>
  <c r="G131" i="1"/>
  <c r="S142" i="1"/>
  <c r="AA142" i="1"/>
  <c r="AG144" i="1"/>
  <c r="AG150" i="1"/>
  <c r="P137" i="1"/>
  <c r="P136" i="1" s="1"/>
  <c r="X137" i="1"/>
  <c r="X136" i="1" s="1"/>
  <c r="F158" i="1"/>
  <c r="G166" i="1"/>
  <c r="R171" i="1"/>
  <c r="Z171" i="1"/>
  <c r="AI174" i="1"/>
  <c r="AH178" i="1"/>
  <c r="B178" i="1"/>
  <c r="G181" i="1"/>
  <c r="G186" i="1"/>
  <c r="F188" i="1"/>
  <c r="AI216" i="1"/>
  <c r="F225" i="1"/>
  <c r="F231" i="1"/>
  <c r="AG236" i="1"/>
  <c r="AH236" i="1"/>
  <c r="AH240" i="1"/>
  <c r="F241" i="1"/>
  <c r="G242" i="1"/>
  <c r="AG252" i="1"/>
  <c r="G256" i="1"/>
  <c r="C258" i="1"/>
  <c r="G258" i="1" s="1"/>
  <c r="G262" i="1"/>
  <c r="S270" i="1"/>
  <c r="AA270" i="1"/>
  <c r="AI274" i="1"/>
  <c r="C282" i="1"/>
  <c r="AI288" i="1"/>
  <c r="I312" i="1"/>
  <c r="Q312" i="1"/>
  <c r="Q311" i="1" s="1"/>
  <c r="Y312" i="1"/>
  <c r="P313" i="1"/>
  <c r="X313" i="1"/>
  <c r="M314" i="1"/>
  <c r="U314" i="1"/>
  <c r="AC314" i="1"/>
  <c r="K315" i="1"/>
  <c r="S315" i="1"/>
  <c r="AA315" i="1"/>
  <c r="AI300" i="1"/>
  <c r="AG306" i="1"/>
  <c r="B312" i="1"/>
  <c r="B314" i="1"/>
  <c r="K318" i="1"/>
  <c r="S318" i="1"/>
  <c r="AA318" i="1"/>
  <c r="G325" i="1"/>
  <c r="F326" i="1"/>
  <c r="AI119" i="1"/>
  <c r="Q117" i="1"/>
  <c r="Y117" i="1"/>
  <c r="C117" i="1"/>
  <c r="G152" i="1"/>
  <c r="AI172" i="1"/>
  <c r="W171" i="1"/>
  <c r="F181" i="1"/>
  <c r="AI184" i="1"/>
  <c r="C184" i="1"/>
  <c r="D186" i="1"/>
  <c r="D184" i="1" s="1"/>
  <c r="G192" i="1"/>
  <c r="T203" i="1"/>
  <c r="F220" i="1"/>
  <c r="G231" i="1"/>
  <c r="I234" i="1"/>
  <c r="Q265" i="1"/>
  <c r="Y265" i="1"/>
  <c r="AI238" i="1"/>
  <c r="AI240" i="1"/>
  <c r="AH246" i="1"/>
  <c r="AI252" i="1"/>
  <c r="C252" i="1"/>
  <c r="AH276" i="1"/>
  <c r="G279" i="1"/>
  <c r="G286" i="1"/>
  <c r="Q294" i="1"/>
  <c r="Q313" i="1"/>
  <c r="Y313" i="1"/>
  <c r="N314" i="1"/>
  <c r="N311" i="1" s="1"/>
  <c r="V314" i="1"/>
  <c r="AD314" i="1"/>
  <c r="AI306" i="1"/>
  <c r="J318" i="1"/>
  <c r="R318" i="1"/>
  <c r="Z318" i="1"/>
  <c r="F325" i="1"/>
  <c r="D17" i="1"/>
  <c r="N86" i="1"/>
  <c r="AH89" i="1"/>
  <c r="AI14" i="1"/>
  <c r="AH17" i="1"/>
  <c r="G48" i="1"/>
  <c r="AG62" i="1"/>
  <c r="G70" i="1"/>
  <c r="E52" i="1"/>
  <c r="G71" i="1"/>
  <c r="F71" i="1"/>
  <c r="AG74" i="1"/>
  <c r="F94" i="1"/>
  <c r="G118" i="1"/>
  <c r="O117" i="1"/>
  <c r="O87" i="1"/>
  <c r="O86" i="1" s="1"/>
  <c r="W117" i="1"/>
  <c r="W87" i="1"/>
  <c r="AE117" i="1"/>
  <c r="AE87" i="1"/>
  <c r="AE86" i="1" s="1"/>
  <c r="G128" i="1"/>
  <c r="F128" i="1"/>
  <c r="E121" i="1"/>
  <c r="N198" i="1"/>
  <c r="V198" i="1"/>
  <c r="AD198" i="1"/>
  <c r="J50" i="1"/>
  <c r="R50" i="1"/>
  <c r="Z50" i="1"/>
  <c r="AG54" i="1"/>
  <c r="G56" i="1"/>
  <c r="G69" i="1"/>
  <c r="F70" i="1"/>
  <c r="AI74" i="1"/>
  <c r="AG80" i="1"/>
  <c r="B92" i="1"/>
  <c r="G94" i="1"/>
  <c r="F96" i="1"/>
  <c r="C96" i="1"/>
  <c r="G143" i="1"/>
  <c r="F143" i="1"/>
  <c r="I198" i="1"/>
  <c r="Q198" i="1"/>
  <c r="Y198" i="1"/>
  <c r="R197" i="1"/>
  <c r="Z197" i="1"/>
  <c r="AG11" i="1"/>
  <c r="H50" i="1"/>
  <c r="AH51" i="1"/>
  <c r="C17" i="1"/>
  <c r="F22" i="1"/>
  <c r="F25" i="1"/>
  <c r="F26" i="1"/>
  <c r="D32" i="1"/>
  <c r="D30" i="1" s="1"/>
  <c r="E30" i="1"/>
  <c r="F32" i="1"/>
  <c r="F41" i="1"/>
  <c r="G46" i="1"/>
  <c r="C52" i="1"/>
  <c r="C50" i="1" s="1"/>
  <c r="AG53" i="1"/>
  <c r="F69" i="1"/>
  <c r="E80" i="1"/>
  <c r="F84" i="1"/>
  <c r="E92" i="1"/>
  <c r="M92" i="1"/>
  <c r="U92" i="1"/>
  <c r="F111" i="1"/>
  <c r="H10" i="1"/>
  <c r="B24" i="1"/>
  <c r="B12" i="1"/>
  <c r="B10" i="1" s="1"/>
  <c r="I10" i="1"/>
  <c r="AI10" i="1" s="1"/>
  <c r="C15" i="1"/>
  <c r="C10" i="1" s="1"/>
  <c r="L10" i="1"/>
  <c r="E12" i="1"/>
  <c r="I333" i="1"/>
  <c r="AI333" i="1" s="1"/>
  <c r="AI199" i="1"/>
  <c r="F21" i="1"/>
  <c r="E24" i="1"/>
  <c r="G25" i="1"/>
  <c r="F27" i="1"/>
  <c r="F28" i="1"/>
  <c r="G32" i="1"/>
  <c r="B36" i="1"/>
  <c r="D39" i="1"/>
  <c r="D36" i="1" s="1"/>
  <c r="F39" i="1"/>
  <c r="AG40" i="1"/>
  <c r="C40" i="1"/>
  <c r="C14" i="1" s="1"/>
  <c r="C199" i="1" s="1"/>
  <c r="C333" i="1" s="1"/>
  <c r="B40" i="1"/>
  <c r="H14" i="1"/>
  <c r="G45" i="1"/>
  <c r="I50" i="1"/>
  <c r="AG56" i="1"/>
  <c r="B56" i="1"/>
  <c r="F56" i="1" s="1"/>
  <c r="D65" i="1"/>
  <c r="D62" i="1" s="1"/>
  <c r="E62" i="1"/>
  <c r="E53" i="1"/>
  <c r="F65" i="1"/>
  <c r="G66" i="1"/>
  <c r="C74" i="1"/>
  <c r="G74" i="1" s="1"/>
  <c r="D77" i="1"/>
  <c r="D74" i="1" s="1"/>
  <c r="F83" i="1"/>
  <c r="G84" i="1"/>
  <c r="V92" i="1"/>
  <c r="AD92" i="1"/>
  <c r="AD87" i="1"/>
  <c r="AD86" i="1" s="1"/>
  <c r="C95" i="1"/>
  <c r="AH99" i="1"/>
  <c r="AG99" i="1"/>
  <c r="G103" i="1"/>
  <c r="AG119" i="1"/>
  <c r="E124" i="1"/>
  <c r="E140" i="1"/>
  <c r="AI140" i="1"/>
  <c r="AH13" i="1"/>
  <c r="G19" i="1"/>
  <c r="G34" i="1"/>
  <c r="F37" i="1"/>
  <c r="G38" i="1"/>
  <c r="AI40" i="1"/>
  <c r="E40" i="1"/>
  <c r="E43" i="1"/>
  <c r="O50" i="1"/>
  <c r="W50" i="1"/>
  <c r="AE50" i="1"/>
  <c r="AI56" i="1"/>
  <c r="D53" i="1"/>
  <c r="D50" i="1" s="1"/>
  <c r="E68" i="1"/>
  <c r="T87" i="1"/>
  <c r="T86" i="1" s="1"/>
  <c r="F93" i="1"/>
  <c r="E89" i="1"/>
  <c r="B99" i="1"/>
  <c r="F99" i="1" s="1"/>
  <c r="G101" i="1"/>
  <c r="F101" i="1"/>
  <c r="AG36" i="1"/>
  <c r="AG51" i="1"/>
  <c r="E14" i="1"/>
  <c r="AG13" i="1"/>
  <c r="AG15" i="1"/>
  <c r="E17" i="1"/>
  <c r="F19" i="1"/>
  <c r="AG52" i="1"/>
  <c r="B54" i="1"/>
  <c r="B50" i="1" s="1"/>
  <c r="F58" i="1"/>
  <c r="F60" i="1"/>
  <c r="B68" i="1"/>
  <c r="F77" i="1"/>
  <c r="F78" i="1"/>
  <c r="U87" i="1"/>
  <c r="U86" i="1" s="1"/>
  <c r="W88" i="1"/>
  <c r="AI88" i="1"/>
  <c r="AI93" i="1"/>
  <c r="S92" i="1"/>
  <c r="S90" i="1"/>
  <c r="AI90" i="1" s="1"/>
  <c r="C99" i="1"/>
  <c r="G99" i="1" s="1"/>
  <c r="AH111" i="1"/>
  <c r="C111" i="1"/>
  <c r="G111" i="1" s="1"/>
  <c r="G112" i="1"/>
  <c r="G13" i="1"/>
  <c r="G20" i="1"/>
  <c r="F20" i="1"/>
  <c r="AG12" i="1"/>
  <c r="AH24" i="1"/>
  <c r="AG24" i="1"/>
  <c r="E36" i="1"/>
  <c r="AH40" i="1"/>
  <c r="E51" i="1"/>
  <c r="G57" i="1"/>
  <c r="AG68" i="1"/>
  <c r="G72" i="1"/>
  <c r="F72" i="1"/>
  <c r="G77" i="1"/>
  <c r="L87" i="1"/>
  <c r="X86" i="1"/>
  <c r="L88" i="1"/>
  <c r="K92" i="1"/>
  <c r="AI92" i="1" s="1"/>
  <c r="AA92" i="1"/>
  <c r="AH94" i="1"/>
  <c r="AH95" i="1"/>
  <c r="AG95" i="1"/>
  <c r="AI105" i="1"/>
  <c r="M117" i="1"/>
  <c r="AI118" i="1"/>
  <c r="G120" i="1"/>
  <c r="F120" i="1"/>
  <c r="G125" i="1"/>
  <c r="F125" i="1"/>
  <c r="G83" i="1"/>
  <c r="J92" i="1"/>
  <c r="R92" i="1"/>
  <c r="Z92" i="1"/>
  <c r="L117" i="1"/>
  <c r="AH117" i="1" s="1"/>
  <c r="T117" i="1"/>
  <c r="AB117" i="1"/>
  <c r="AH121" i="1"/>
  <c r="E119" i="1"/>
  <c r="G126" i="1"/>
  <c r="F126" i="1"/>
  <c r="AH139" i="1"/>
  <c r="AG140" i="1"/>
  <c r="R136" i="1"/>
  <c r="Z136" i="1"/>
  <c r="B198" i="1"/>
  <c r="S200" i="1"/>
  <c r="AA200" i="1"/>
  <c r="I136" i="1"/>
  <c r="O196" i="1"/>
  <c r="W196" i="1"/>
  <c r="K197" i="1"/>
  <c r="S197" i="1"/>
  <c r="AA197" i="1"/>
  <c r="P196" i="1"/>
  <c r="O200" i="1"/>
  <c r="W200" i="1"/>
  <c r="AE200" i="1"/>
  <c r="AE334" i="1" s="1"/>
  <c r="AG17" i="1"/>
  <c r="AG94" i="1"/>
  <c r="C93" i="1"/>
  <c r="AG111" i="1"/>
  <c r="L136" i="1"/>
  <c r="J198" i="1"/>
  <c r="R198" i="1"/>
  <c r="Z198" i="1"/>
  <c r="P200" i="1"/>
  <c r="X200" i="1"/>
  <c r="E15" i="1"/>
  <c r="AH93" i="1"/>
  <c r="AG93" i="1"/>
  <c r="AI94" i="1"/>
  <c r="G100" i="1"/>
  <c r="F100" i="1"/>
  <c r="AH105" i="1"/>
  <c r="AG105" i="1"/>
  <c r="AI120" i="1"/>
  <c r="K117" i="1"/>
  <c r="AG121" i="1"/>
  <c r="G127" i="1"/>
  <c r="F127" i="1"/>
  <c r="AI143" i="1"/>
  <c r="M198" i="1"/>
  <c r="U198" i="1"/>
  <c r="AC198" i="1"/>
  <c r="N197" i="1"/>
  <c r="N331" i="1" s="1"/>
  <c r="V197" i="1"/>
  <c r="AD197" i="1"/>
  <c r="Y136" i="1"/>
  <c r="AI138" i="1"/>
  <c r="S196" i="1"/>
  <c r="AA196" i="1"/>
  <c r="O197" i="1"/>
  <c r="AE197" i="1"/>
  <c r="E172" i="1"/>
  <c r="M196" i="1"/>
  <c r="U196" i="1"/>
  <c r="T197" i="1"/>
  <c r="AB197" i="1"/>
  <c r="M200" i="1"/>
  <c r="U200" i="1"/>
  <c r="U334" i="1" s="1"/>
  <c r="AC200" i="1"/>
  <c r="F178" i="1"/>
  <c r="C190" i="1"/>
  <c r="G190" i="1" s="1"/>
  <c r="D192" i="1"/>
  <c r="D173" i="1" s="1"/>
  <c r="X196" i="1"/>
  <c r="W197" i="1"/>
  <c r="AG204" i="1"/>
  <c r="L209" i="1"/>
  <c r="L207" i="1"/>
  <c r="AG207" i="1" s="1"/>
  <c r="I117" i="1"/>
  <c r="AG118" i="1"/>
  <c r="N136" i="1"/>
  <c r="C139" i="1"/>
  <c r="G139" i="1" s="1"/>
  <c r="C140" i="1"/>
  <c r="E144" i="1"/>
  <c r="AI147" i="1"/>
  <c r="O171" i="1"/>
  <c r="AI171" i="1" s="1"/>
  <c r="AE171" i="1"/>
  <c r="N196" i="1"/>
  <c r="V196" i="1"/>
  <c r="M197" i="1"/>
  <c r="M331" i="1" s="1"/>
  <c r="U197" i="1"/>
  <c r="AC197" i="1"/>
  <c r="G174" i="1"/>
  <c r="E175" i="1"/>
  <c r="N200" i="1"/>
  <c r="V200" i="1"/>
  <c r="AD200" i="1"/>
  <c r="AG178" i="1"/>
  <c r="D190" i="1"/>
  <c r="K196" i="1"/>
  <c r="P203" i="1"/>
  <c r="F219" i="1"/>
  <c r="G219" i="1"/>
  <c r="D219" i="1"/>
  <c r="D216" i="1" s="1"/>
  <c r="E212" i="1"/>
  <c r="C130" i="1"/>
  <c r="G130" i="1" s="1"/>
  <c r="E138" i="1"/>
  <c r="D139" i="1"/>
  <c r="D89" i="1" s="1"/>
  <c r="H142" i="1"/>
  <c r="E145" i="1"/>
  <c r="H171" i="1"/>
  <c r="P171" i="1"/>
  <c r="F174" i="1"/>
  <c r="O198" i="1"/>
  <c r="O332" i="1" s="1"/>
  <c r="W198" i="1"/>
  <c r="W332" i="1" s="1"/>
  <c r="AE198" i="1"/>
  <c r="AE332" i="1" s="1"/>
  <c r="G191" i="1"/>
  <c r="F191" i="1"/>
  <c r="G193" i="1"/>
  <c r="L196" i="1"/>
  <c r="AB196" i="1"/>
  <c r="O203" i="1"/>
  <c r="B118" i="1"/>
  <c r="B117" i="1" s="1"/>
  <c r="AG120" i="1"/>
  <c r="AG124" i="1"/>
  <c r="I142" i="1"/>
  <c r="Q142" i="1"/>
  <c r="Y142" i="1"/>
  <c r="AG143" i="1"/>
  <c r="AG172" i="1"/>
  <c r="H198" i="1"/>
  <c r="P198" i="1"/>
  <c r="X198" i="1"/>
  <c r="AG174" i="1"/>
  <c r="AG175" i="1"/>
  <c r="K200" i="1"/>
  <c r="K334" i="1" s="1"/>
  <c r="G218" i="1"/>
  <c r="E211" i="1"/>
  <c r="F218" i="1"/>
  <c r="O264" i="1"/>
  <c r="W264" i="1"/>
  <c r="AE264" i="1"/>
  <c r="H137" i="1"/>
  <c r="F139" i="1"/>
  <c r="F146" i="1"/>
  <c r="E147" i="1"/>
  <c r="F150" i="1"/>
  <c r="F151" i="1"/>
  <c r="F152" i="1"/>
  <c r="F153" i="1"/>
  <c r="F154" i="1"/>
  <c r="F155" i="1"/>
  <c r="F164" i="1"/>
  <c r="F165" i="1"/>
  <c r="F166" i="1"/>
  <c r="F167" i="1"/>
  <c r="F168" i="1"/>
  <c r="F169" i="1"/>
  <c r="I196" i="1"/>
  <c r="Q196" i="1"/>
  <c r="Y196" i="1"/>
  <c r="AG173" i="1"/>
  <c r="P197" i="1"/>
  <c r="P331" i="1" s="1"/>
  <c r="X197" i="1"/>
  <c r="X331" i="1" s="1"/>
  <c r="AH173" i="1"/>
  <c r="AH174" i="1"/>
  <c r="I200" i="1"/>
  <c r="Q200" i="1"/>
  <c r="Y200" i="1"/>
  <c r="F182" i="1"/>
  <c r="G185" i="1"/>
  <c r="F185" i="1"/>
  <c r="G187" i="1"/>
  <c r="F190" i="1"/>
  <c r="AI205" i="1"/>
  <c r="H203" i="1"/>
  <c r="M209" i="1"/>
  <c r="M204" i="1"/>
  <c r="M203" i="1" s="1"/>
  <c r="AI210" i="1"/>
  <c r="U204" i="1"/>
  <c r="U203" i="1" s="1"/>
  <c r="U209" i="1"/>
  <c r="AC204" i="1"/>
  <c r="AC203" i="1" s="1"/>
  <c r="AC209" i="1"/>
  <c r="C212" i="1"/>
  <c r="C206" i="1" s="1"/>
  <c r="J206" i="1"/>
  <c r="AG139" i="1"/>
  <c r="K142" i="1"/>
  <c r="R196" i="1"/>
  <c r="Z196" i="1"/>
  <c r="I197" i="1"/>
  <c r="Q197" i="1"/>
  <c r="Q331" i="1" s="1"/>
  <c r="Y197" i="1"/>
  <c r="Y331" i="1" s="1"/>
  <c r="AI173" i="1"/>
  <c r="J200" i="1"/>
  <c r="J334" i="1" s="1"/>
  <c r="R200" i="1"/>
  <c r="R334" i="1" s="1"/>
  <c r="Z200" i="1"/>
  <c r="AG190" i="1"/>
  <c r="I203" i="1"/>
  <c r="K136" i="1"/>
  <c r="J137" i="1"/>
  <c r="J136" i="1" s="1"/>
  <c r="AG164" i="1"/>
  <c r="T171" i="1"/>
  <c r="K198" i="1"/>
  <c r="S198" i="1"/>
  <c r="AA198" i="1"/>
  <c r="F180" i="1"/>
  <c r="X203" i="1"/>
  <c r="E204" i="1"/>
  <c r="L198" i="1"/>
  <c r="T198" i="1"/>
  <c r="AB198" i="1"/>
  <c r="AB332" i="1" s="1"/>
  <c r="AG184" i="1"/>
  <c r="E198" i="1"/>
  <c r="L203" i="1"/>
  <c r="O209" i="1"/>
  <c r="W209" i="1"/>
  <c r="AE209" i="1"/>
  <c r="AI211" i="1"/>
  <c r="B212" i="1"/>
  <c r="B206" i="1" s="1"/>
  <c r="F213" i="1"/>
  <c r="F217" i="1"/>
  <c r="AG222" i="1"/>
  <c r="Y234" i="1"/>
  <c r="H264" i="1"/>
  <c r="AH235" i="1"/>
  <c r="P264" i="1"/>
  <c r="X264" i="1"/>
  <c r="AG235" i="1"/>
  <c r="J234" i="1"/>
  <c r="R234" i="1"/>
  <c r="Z234" i="1"/>
  <c r="L267" i="1"/>
  <c r="T267" i="1"/>
  <c r="AB267" i="1"/>
  <c r="AG240" i="1"/>
  <c r="C236" i="1"/>
  <c r="G248" i="1"/>
  <c r="G255" i="1"/>
  <c r="D255" i="1"/>
  <c r="D252" i="1" s="1"/>
  <c r="E252" i="1"/>
  <c r="F256" i="1"/>
  <c r="D273" i="1"/>
  <c r="D270" i="1" s="1"/>
  <c r="R203" i="1"/>
  <c r="Z203" i="1"/>
  <c r="K206" i="1"/>
  <c r="K266" i="1" s="1"/>
  <c r="AD209" i="1"/>
  <c r="AH210" i="1"/>
  <c r="AG210" i="1"/>
  <c r="AI222" i="1"/>
  <c r="AG228" i="1"/>
  <c r="G232" i="1"/>
  <c r="AI235" i="1"/>
  <c r="K265" i="1"/>
  <c r="S265" i="1"/>
  <c r="AA265" i="1"/>
  <c r="H266" i="1"/>
  <c r="AH237" i="1"/>
  <c r="P266" i="1"/>
  <c r="X266" i="1"/>
  <c r="AG237" i="1"/>
  <c r="AC267" i="1"/>
  <c r="AG246" i="1"/>
  <c r="F255" i="1"/>
  <c r="F258" i="1"/>
  <c r="M266" i="1"/>
  <c r="M267" i="1"/>
  <c r="AH274" i="1"/>
  <c r="H315" i="1"/>
  <c r="H270" i="1"/>
  <c r="P315" i="1"/>
  <c r="P270" i="1"/>
  <c r="X315" i="1"/>
  <c r="X270" i="1"/>
  <c r="AG274" i="1"/>
  <c r="F284" i="1"/>
  <c r="G284" i="1"/>
  <c r="E282" i="1"/>
  <c r="E272" i="1"/>
  <c r="K209" i="1"/>
  <c r="AI209" i="1" s="1"/>
  <c r="C213" i="1"/>
  <c r="AI213" i="1"/>
  <c r="E216" i="1"/>
  <c r="B222" i="1"/>
  <c r="F222" i="1" s="1"/>
  <c r="F223" i="1"/>
  <c r="C228" i="1"/>
  <c r="G228" i="1" s="1"/>
  <c r="J264" i="1"/>
  <c r="R264" i="1"/>
  <c r="Z264" i="1"/>
  <c r="L265" i="1"/>
  <c r="T265" i="1"/>
  <c r="AB265" i="1"/>
  <c r="I266" i="1"/>
  <c r="Q266" i="1"/>
  <c r="Q263" i="1" s="1"/>
  <c r="Y266" i="1"/>
  <c r="Y263" i="1" s="1"/>
  <c r="G247" i="1"/>
  <c r="C235" i="1"/>
  <c r="D205" i="1"/>
  <c r="D265" i="1" s="1"/>
  <c r="J209" i="1"/>
  <c r="R209" i="1"/>
  <c r="Z209" i="1"/>
  <c r="G230" i="1"/>
  <c r="K264" i="1"/>
  <c r="AI264" i="1" s="1"/>
  <c r="S264" i="1"/>
  <c r="AA264" i="1"/>
  <c r="R266" i="1"/>
  <c r="Z266" i="1"/>
  <c r="F238" i="1"/>
  <c r="G238" i="1"/>
  <c r="O267" i="1"/>
  <c r="W267" i="1"/>
  <c r="B267" i="1"/>
  <c r="U266" i="1"/>
  <c r="N206" i="1"/>
  <c r="N203" i="1" s="1"/>
  <c r="E207" i="1"/>
  <c r="E267" i="1" s="1"/>
  <c r="B210" i="1"/>
  <c r="F210" i="1" s="1"/>
  <c r="AH212" i="1"/>
  <c r="AG212" i="1"/>
  <c r="AH213" i="1"/>
  <c r="AH216" i="1"/>
  <c r="AG216" i="1"/>
  <c r="B211" i="1"/>
  <c r="B205" i="1" s="1"/>
  <c r="G229" i="1"/>
  <c r="P234" i="1"/>
  <c r="L264" i="1"/>
  <c r="T264" i="1"/>
  <c r="AB264" i="1"/>
  <c r="N234" i="1"/>
  <c r="V234" i="1"/>
  <c r="AD234" i="1"/>
  <c r="S266" i="1"/>
  <c r="AA266" i="1"/>
  <c r="H267" i="1"/>
  <c r="P267" i="1"/>
  <c r="X267" i="1"/>
  <c r="C210" i="1"/>
  <c r="Q234" i="1"/>
  <c r="M264" i="1"/>
  <c r="U264" i="1"/>
  <c r="O265" i="1"/>
  <c r="O234" i="1"/>
  <c r="W265" i="1"/>
  <c r="W234" i="1"/>
  <c r="AE265" i="1"/>
  <c r="AE234" i="1"/>
  <c r="I267" i="1"/>
  <c r="Q267" i="1"/>
  <c r="Y267" i="1"/>
  <c r="B246" i="1"/>
  <c r="AD265" i="1"/>
  <c r="AC266" i="1"/>
  <c r="B274" i="1"/>
  <c r="B315" i="1" s="1"/>
  <c r="B311" i="1" s="1"/>
  <c r="B276" i="1"/>
  <c r="F280" i="1"/>
  <c r="G292" i="1"/>
  <c r="E274" i="1"/>
  <c r="E270" i="1" s="1"/>
  <c r="F292" i="1"/>
  <c r="L314" i="1"/>
  <c r="AH314" i="1" s="1"/>
  <c r="T314" i="1"/>
  <c r="AB314" i="1"/>
  <c r="E264" i="1"/>
  <c r="C266" i="1"/>
  <c r="AG276" i="1"/>
  <c r="G298" i="1"/>
  <c r="F298" i="1"/>
  <c r="E315" i="1"/>
  <c r="I265" i="1"/>
  <c r="AI236" i="1"/>
  <c r="G237" i="1"/>
  <c r="E234" i="1"/>
  <c r="V266" i="1"/>
  <c r="V263" i="1" s="1"/>
  <c r="AD266" i="1"/>
  <c r="S267" i="1"/>
  <c r="AA267" i="1"/>
  <c r="C246" i="1"/>
  <c r="H265" i="1"/>
  <c r="AG288" i="1"/>
  <c r="F297" i="1"/>
  <c r="G297" i="1"/>
  <c r="D306" i="1"/>
  <c r="AG213" i="1"/>
  <c r="L234" i="1"/>
  <c r="T234" i="1"/>
  <c r="AB234" i="1"/>
  <c r="B236" i="1"/>
  <c r="AG238" i="1"/>
  <c r="F249" i="1"/>
  <c r="F250" i="1"/>
  <c r="C271" i="1"/>
  <c r="G273" i="1"/>
  <c r="G290" i="1"/>
  <c r="F290" i="1"/>
  <c r="C315" i="1"/>
  <c r="N315" i="1"/>
  <c r="V315" i="1"/>
  <c r="AD315" i="1"/>
  <c r="D313" i="1"/>
  <c r="B237" i="1"/>
  <c r="B266" i="1" s="1"/>
  <c r="B332" i="1" s="1"/>
  <c r="AI237" i="1"/>
  <c r="AH238" i="1"/>
  <c r="E240" i="1"/>
  <c r="D243" i="1"/>
  <c r="G249" i="1"/>
  <c r="J265" i="1"/>
  <c r="R265" i="1"/>
  <c r="Z265" i="1"/>
  <c r="AG273" i="1"/>
  <c r="T313" i="1"/>
  <c r="AB313" i="1"/>
  <c r="D315" i="1"/>
  <c r="AI273" i="1"/>
  <c r="I314" i="1"/>
  <c r="G277" i="1"/>
  <c r="G278" i="1"/>
  <c r="G289" i="1"/>
  <c r="F289" i="1"/>
  <c r="L313" i="1"/>
  <c r="U313" i="1"/>
  <c r="AC313" i="1"/>
  <c r="AG318" i="1"/>
  <c r="AH318" i="1"/>
  <c r="F235" i="1"/>
  <c r="G261" i="1"/>
  <c r="F271" i="1"/>
  <c r="AH272" i="1"/>
  <c r="AG272" i="1"/>
  <c r="AG282" i="1"/>
  <c r="V313" i="1"/>
  <c r="V311" i="1" s="1"/>
  <c r="AD313" i="1"/>
  <c r="AD311" i="1" s="1"/>
  <c r="G322" i="1"/>
  <c r="E246" i="1"/>
  <c r="I270" i="1"/>
  <c r="Q270" i="1"/>
  <c r="Y270" i="1"/>
  <c r="AI271" i="1"/>
  <c r="E288" i="1"/>
  <c r="G291" i="1"/>
  <c r="F291" i="1"/>
  <c r="J312" i="1"/>
  <c r="R312" i="1"/>
  <c r="R311" i="1" s="1"/>
  <c r="Z312" i="1"/>
  <c r="H313" i="1"/>
  <c r="C314" i="1"/>
  <c r="L315" i="1"/>
  <c r="T315" i="1"/>
  <c r="AB315" i="1"/>
  <c r="AG295" i="1"/>
  <c r="AG296" i="1"/>
  <c r="C312" i="1"/>
  <c r="C311" i="1" s="1"/>
  <c r="K312" i="1"/>
  <c r="S312" i="1"/>
  <c r="AA312" i="1"/>
  <c r="AA311" i="1" s="1"/>
  <c r="J313" i="1"/>
  <c r="AG319" i="1"/>
  <c r="R294" i="1"/>
  <c r="Z294" i="1"/>
  <c r="AH295" i="1"/>
  <c r="AH296" i="1"/>
  <c r="AG297" i="1"/>
  <c r="F309" i="1"/>
  <c r="F310" i="1"/>
  <c r="I315" i="1"/>
  <c r="AH319" i="1"/>
  <c r="AG320" i="1"/>
  <c r="F322" i="1"/>
  <c r="AI295" i="1"/>
  <c r="AI296" i="1"/>
  <c r="AH297" i="1"/>
  <c r="D300" i="1"/>
  <c r="G309" i="1"/>
  <c r="G310" i="1"/>
  <c r="M312" i="1"/>
  <c r="M311" i="1" s="1"/>
  <c r="U312" i="1"/>
  <c r="U311" i="1" s="1"/>
  <c r="AC312" i="1"/>
  <c r="C324" i="1"/>
  <c r="AI297" i="1"/>
  <c r="AH298" i="1"/>
  <c r="AH321" i="1"/>
  <c r="AG322" i="1"/>
  <c r="F300" i="1"/>
  <c r="F301" i="1"/>
  <c r="F303" i="1"/>
  <c r="F304" i="1"/>
  <c r="B306" i="1"/>
  <c r="O312" i="1"/>
  <c r="O311" i="1" s="1"/>
  <c r="W312" i="1"/>
  <c r="W311" i="1" s="1"/>
  <c r="AE312" i="1"/>
  <c r="E314" i="1"/>
  <c r="N294" i="1"/>
  <c r="AH294" i="1" s="1"/>
  <c r="V294" i="1"/>
  <c r="AD294" i="1"/>
  <c r="E295" i="1"/>
  <c r="E312" i="1" s="1"/>
  <c r="G303" i="1"/>
  <c r="G304" i="1"/>
  <c r="H312" i="1"/>
  <c r="P312" i="1"/>
  <c r="P311" i="1" s="1"/>
  <c r="X312" i="1"/>
  <c r="X311" i="1" s="1"/>
  <c r="E276" i="1"/>
  <c r="E296" i="1"/>
  <c r="F319" i="1"/>
  <c r="E320" i="1"/>
  <c r="E306" i="1"/>
  <c r="T334" i="1" l="1"/>
  <c r="S332" i="1"/>
  <c r="Z334" i="1"/>
  <c r="F173" i="1"/>
  <c r="AD196" i="1"/>
  <c r="AC332" i="1"/>
  <c r="S311" i="1"/>
  <c r="K311" i="1"/>
  <c r="AG294" i="1"/>
  <c r="AD263" i="1"/>
  <c r="B270" i="1"/>
  <c r="L334" i="1"/>
  <c r="E137" i="1"/>
  <c r="E87" i="1" s="1"/>
  <c r="AA334" i="1"/>
  <c r="S136" i="1"/>
  <c r="AI136" i="1" s="1"/>
  <c r="AG138" i="1"/>
  <c r="H88" i="1"/>
  <c r="H197" i="1" s="1"/>
  <c r="H331" i="1" s="1"/>
  <c r="C138" i="1"/>
  <c r="C88" i="1" s="1"/>
  <c r="C197" i="1" s="1"/>
  <c r="H87" i="1"/>
  <c r="AI294" i="1"/>
  <c r="Z311" i="1"/>
  <c r="N266" i="1"/>
  <c r="N263" i="1" s="1"/>
  <c r="AI312" i="1"/>
  <c r="AI234" i="1"/>
  <c r="AB263" i="1"/>
  <c r="X332" i="1"/>
  <c r="T331" i="1"/>
  <c r="AA331" i="1"/>
  <c r="AG92" i="1"/>
  <c r="L86" i="1"/>
  <c r="F11" i="1"/>
  <c r="AI313" i="1"/>
  <c r="AG117" i="1"/>
  <c r="AI314" i="1"/>
  <c r="O263" i="1"/>
  <c r="AC196" i="1"/>
  <c r="G150" i="1"/>
  <c r="C294" i="1"/>
  <c r="AG205" i="1"/>
  <c r="AH205" i="1"/>
  <c r="H90" i="1"/>
  <c r="K86" i="1"/>
  <c r="AC264" i="1"/>
  <c r="AG206" i="1"/>
  <c r="AI117" i="1"/>
  <c r="T196" i="1"/>
  <c r="AH138" i="1"/>
  <c r="J87" i="1"/>
  <c r="B138" i="1"/>
  <c r="B88" i="1" s="1"/>
  <c r="B197" i="1" s="1"/>
  <c r="F273" i="1"/>
  <c r="AE311" i="1"/>
  <c r="AI315" i="1"/>
  <c r="AB334" i="1"/>
  <c r="G324" i="1"/>
  <c r="F184" i="1"/>
  <c r="E209" i="1"/>
  <c r="AE196" i="1"/>
  <c r="AE195" i="1" s="1"/>
  <c r="B140" i="1"/>
  <c r="B90" i="1" s="1"/>
  <c r="B200" i="1" s="1"/>
  <c r="B334" i="1" s="1"/>
  <c r="F157" i="1"/>
  <c r="J88" i="1"/>
  <c r="J197" i="1" s="1"/>
  <c r="AE331" i="1"/>
  <c r="T311" i="1"/>
  <c r="L311" i="1"/>
  <c r="D314" i="1"/>
  <c r="D311" i="1" s="1"/>
  <c r="AG314" i="1"/>
  <c r="M263" i="1"/>
  <c r="U331" i="1"/>
  <c r="V331" i="1"/>
  <c r="W334" i="1"/>
  <c r="C89" i="1"/>
  <c r="C198" i="1" s="1"/>
  <c r="G198" i="1" s="1"/>
  <c r="E10" i="1"/>
  <c r="D13" i="1"/>
  <c r="D198" i="1" s="1"/>
  <c r="Y311" i="1"/>
  <c r="D171" i="1"/>
  <c r="F270" i="1"/>
  <c r="F267" i="1"/>
  <c r="G10" i="1"/>
  <c r="F10" i="1"/>
  <c r="F320" i="1"/>
  <c r="G320" i="1"/>
  <c r="AB311" i="1"/>
  <c r="F282" i="1"/>
  <c r="G282" i="1"/>
  <c r="L330" i="1"/>
  <c r="R332" i="1"/>
  <c r="G95" i="1"/>
  <c r="G295" i="1"/>
  <c r="F295" i="1"/>
  <c r="E294" i="1"/>
  <c r="AI265" i="1"/>
  <c r="AH315" i="1"/>
  <c r="AG315" i="1"/>
  <c r="AH234" i="1"/>
  <c r="AG234" i="1"/>
  <c r="K332" i="1"/>
  <c r="I331" i="1"/>
  <c r="AI197" i="1"/>
  <c r="AH206" i="1"/>
  <c r="P332" i="1"/>
  <c r="G144" i="1"/>
  <c r="F144" i="1"/>
  <c r="L197" i="1"/>
  <c r="L331" i="1" s="1"/>
  <c r="O331" i="1"/>
  <c r="S331" i="1"/>
  <c r="S334" i="1"/>
  <c r="G51" i="1"/>
  <c r="F51" i="1"/>
  <c r="E50" i="1"/>
  <c r="E199" i="1"/>
  <c r="G14" i="1"/>
  <c r="AG10" i="1"/>
  <c r="AH10" i="1"/>
  <c r="AG50" i="1"/>
  <c r="AH50" i="1"/>
  <c r="I332" i="1"/>
  <c r="AI198" i="1"/>
  <c r="C209" i="1"/>
  <c r="G209" i="1" s="1"/>
  <c r="C204" i="1"/>
  <c r="D204" i="1" s="1"/>
  <c r="D264" i="1" s="1"/>
  <c r="D210" i="1"/>
  <c r="F296" i="1"/>
  <c r="E313" i="1"/>
  <c r="G296" i="1"/>
  <c r="B234" i="1"/>
  <c r="F234" i="1" s="1"/>
  <c r="B265" i="1"/>
  <c r="F236" i="1"/>
  <c r="G274" i="1"/>
  <c r="F274" i="1"/>
  <c r="AH209" i="1"/>
  <c r="AG209" i="1"/>
  <c r="C265" i="1"/>
  <c r="G236" i="1"/>
  <c r="C234" i="1"/>
  <c r="H332" i="1"/>
  <c r="AG198" i="1"/>
  <c r="AH198" i="1"/>
  <c r="AA330" i="1"/>
  <c r="AA195" i="1"/>
  <c r="AH92" i="1"/>
  <c r="F92" i="1"/>
  <c r="F276" i="1"/>
  <c r="G276" i="1"/>
  <c r="C332" i="1"/>
  <c r="D237" i="1"/>
  <c r="D240" i="1"/>
  <c r="AC263" i="1"/>
  <c r="J266" i="1"/>
  <c r="J332" i="1" s="1"/>
  <c r="G216" i="1"/>
  <c r="F216" i="1"/>
  <c r="J203" i="1"/>
  <c r="AH203" i="1" s="1"/>
  <c r="X263" i="1"/>
  <c r="T332" i="1"/>
  <c r="R330" i="1"/>
  <c r="R195" i="1"/>
  <c r="Q334" i="1"/>
  <c r="Y330" i="1"/>
  <c r="Y329" i="1" s="1"/>
  <c r="Y195" i="1"/>
  <c r="G145" i="1"/>
  <c r="F145" i="1"/>
  <c r="V334" i="1"/>
  <c r="AD330" i="1"/>
  <c r="AD195" i="1"/>
  <c r="U330" i="1"/>
  <c r="U195" i="1"/>
  <c r="S330" i="1"/>
  <c r="S195" i="1"/>
  <c r="U332" i="1"/>
  <c r="G15" i="1"/>
  <c r="F15" i="1"/>
  <c r="O334" i="1"/>
  <c r="T330" i="1"/>
  <c r="T195" i="1"/>
  <c r="G119" i="1"/>
  <c r="F119" i="1"/>
  <c r="G36" i="1"/>
  <c r="F36" i="1"/>
  <c r="F43" i="1"/>
  <c r="G43" i="1"/>
  <c r="G12" i="1"/>
  <c r="F12" i="1"/>
  <c r="Z331" i="1"/>
  <c r="AI266" i="1"/>
  <c r="G288" i="1"/>
  <c r="F288" i="1"/>
  <c r="K203" i="1"/>
  <c r="AI203" i="1" s="1"/>
  <c r="Y334" i="1"/>
  <c r="K331" i="1"/>
  <c r="AC311" i="1"/>
  <c r="AH313" i="1"/>
  <c r="AG313" i="1"/>
  <c r="G240" i="1"/>
  <c r="F240" i="1"/>
  <c r="AI267" i="1"/>
  <c r="U263" i="1"/>
  <c r="AG267" i="1"/>
  <c r="AH267" i="1"/>
  <c r="T263" i="1"/>
  <c r="AA263" i="1"/>
  <c r="G235" i="1"/>
  <c r="P263" i="1"/>
  <c r="I263" i="1"/>
  <c r="L332" i="1"/>
  <c r="I334" i="1"/>
  <c r="AI200" i="1"/>
  <c r="Q330" i="1"/>
  <c r="Q195" i="1"/>
  <c r="AH142" i="1"/>
  <c r="AG142" i="1"/>
  <c r="N334" i="1"/>
  <c r="V330" i="1"/>
  <c r="V195" i="1"/>
  <c r="E136" i="1"/>
  <c r="D137" i="1"/>
  <c r="AC334" i="1"/>
  <c r="M330" i="1"/>
  <c r="M195" i="1"/>
  <c r="M332" i="1"/>
  <c r="W330" i="1"/>
  <c r="W195" i="1"/>
  <c r="G40" i="1"/>
  <c r="F40" i="1"/>
  <c r="D40" i="1"/>
  <c r="D14" i="1" s="1"/>
  <c r="D199" i="1" s="1"/>
  <c r="D333" i="1" s="1"/>
  <c r="G140" i="1"/>
  <c r="F140" i="1"/>
  <c r="D140" i="1"/>
  <c r="D90" i="1" s="1"/>
  <c r="D200" i="1" s="1"/>
  <c r="H199" i="1"/>
  <c r="AG14" i="1"/>
  <c r="B14" i="1"/>
  <c r="B199" i="1" s="1"/>
  <c r="B333" i="1" s="1"/>
  <c r="AH14" i="1"/>
  <c r="AH87" i="1"/>
  <c r="R331" i="1"/>
  <c r="E142" i="1"/>
  <c r="AI206" i="1"/>
  <c r="G312" i="1"/>
  <c r="F312" i="1"/>
  <c r="E311" i="1"/>
  <c r="G147" i="1"/>
  <c r="F147" i="1"/>
  <c r="AD334" i="1"/>
  <c r="AI50" i="1"/>
  <c r="E318" i="1"/>
  <c r="L263" i="1"/>
  <c r="S263" i="1"/>
  <c r="Z263" i="1"/>
  <c r="D213" i="1"/>
  <c r="C207" i="1"/>
  <c r="G207" i="1" s="1"/>
  <c r="G213" i="1"/>
  <c r="AH266" i="1"/>
  <c r="AG266" i="1"/>
  <c r="F237" i="1"/>
  <c r="I330" i="1"/>
  <c r="AI196" i="1"/>
  <c r="I195" i="1"/>
  <c r="C137" i="1"/>
  <c r="B137" i="1"/>
  <c r="F137" i="1" s="1"/>
  <c r="AH137" i="1"/>
  <c r="AG137" i="1"/>
  <c r="H136" i="1"/>
  <c r="F175" i="1"/>
  <c r="G175" i="1"/>
  <c r="N330" i="1"/>
  <c r="N195" i="1"/>
  <c r="AI204" i="1"/>
  <c r="E196" i="1"/>
  <c r="E171" i="1"/>
  <c r="G172" i="1"/>
  <c r="F172" i="1"/>
  <c r="X334" i="1"/>
  <c r="C92" i="1"/>
  <c r="G92" i="1" s="1"/>
  <c r="B331" i="1"/>
  <c r="O330" i="1"/>
  <c r="O329" i="1" s="1"/>
  <c r="O195" i="1"/>
  <c r="G68" i="1"/>
  <c r="F68" i="1"/>
  <c r="G124" i="1"/>
  <c r="F124" i="1"/>
  <c r="G93" i="1"/>
  <c r="G53" i="1"/>
  <c r="F53" i="1"/>
  <c r="E117" i="1"/>
  <c r="J331" i="1"/>
  <c r="C90" i="1"/>
  <c r="C200" i="1" s="1"/>
  <c r="G96" i="1"/>
  <c r="AD332" i="1"/>
  <c r="W86" i="1"/>
  <c r="S86" i="1"/>
  <c r="F207" i="1"/>
  <c r="AH270" i="1"/>
  <c r="AG270" i="1"/>
  <c r="F198" i="1"/>
  <c r="G212" i="1"/>
  <c r="D212" i="1"/>
  <c r="E206" i="1"/>
  <c r="F212" i="1"/>
  <c r="Z330" i="1"/>
  <c r="Z195" i="1"/>
  <c r="AH312" i="1"/>
  <c r="AG312" i="1"/>
  <c r="H311" i="1"/>
  <c r="G314" i="1"/>
  <c r="F314" i="1"/>
  <c r="AI270" i="1"/>
  <c r="C270" i="1"/>
  <c r="G270" i="1" s="1"/>
  <c r="G271" i="1"/>
  <c r="AH265" i="1"/>
  <c r="AG265" i="1"/>
  <c r="G234" i="1"/>
  <c r="K263" i="1"/>
  <c r="R263" i="1"/>
  <c r="G252" i="1"/>
  <c r="F252" i="1"/>
  <c r="AG264" i="1"/>
  <c r="AH264" i="1"/>
  <c r="H263" i="1"/>
  <c r="G210" i="1"/>
  <c r="AE263" i="1"/>
  <c r="F138" i="1"/>
  <c r="D138" i="1"/>
  <c r="D88" i="1" s="1"/>
  <c r="D197" i="1" s="1"/>
  <c r="D331" i="1" s="1"/>
  <c r="W331" i="1"/>
  <c r="M334" i="1"/>
  <c r="P334" i="1"/>
  <c r="P330" i="1"/>
  <c r="P329" i="1" s="1"/>
  <c r="P195" i="1"/>
  <c r="F17" i="1"/>
  <c r="G17" i="1"/>
  <c r="G62" i="1"/>
  <c r="F62" i="1"/>
  <c r="F118" i="1"/>
  <c r="V332" i="1"/>
  <c r="E88" i="1"/>
  <c r="E86" i="1" s="1"/>
  <c r="G315" i="1"/>
  <c r="F315" i="1"/>
  <c r="F211" i="1"/>
  <c r="E205" i="1"/>
  <c r="G211" i="1"/>
  <c r="AH171" i="1"/>
  <c r="AG171" i="1"/>
  <c r="AC330" i="1"/>
  <c r="AC195" i="1"/>
  <c r="AG87" i="1"/>
  <c r="G306" i="1"/>
  <c r="F306" i="1"/>
  <c r="J311" i="1"/>
  <c r="G246" i="1"/>
  <c r="F246" i="1"/>
  <c r="I311" i="1"/>
  <c r="B209" i="1"/>
  <c r="F209" i="1" s="1"/>
  <c r="B204" i="1"/>
  <c r="B264" i="1" s="1"/>
  <c r="B263" i="1" s="1"/>
  <c r="J263" i="1"/>
  <c r="G272" i="1"/>
  <c r="F272" i="1"/>
  <c r="AA332" i="1"/>
  <c r="W263" i="1"/>
  <c r="AI142" i="1"/>
  <c r="AB330" i="1"/>
  <c r="AB195" i="1"/>
  <c r="K330" i="1"/>
  <c r="K329" i="1" s="1"/>
  <c r="K195" i="1"/>
  <c r="AC331" i="1"/>
  <c r="X330" i="1"/>
  <c r="X195" i="1"/>
  <c r="AB331" i="1"/>
  <c r="AD331" i="1"/>
  <c r="Z332" i="1"/>
  <c r="AH207" i="1"/>
  <c r="F89" i="1"/>
  <c r="F24" i="1"/>
  <c r="G24" i="1"/>
  <c r="F80" i="1"/>
  <c r="G80" i="1"/>
  <c r="G30" i="1"/>
  <c r="F30" i="1"/>
  <c r="F54" i="1"/>
  <c r="Y332" i="1"/>
  <c r="N332" i="1"/>
  <c r="AI87" i="1"/>
  <c r="D12" i="1"/>
  <c r="Q332" i="1"/>
  <c r="G121" i="1"/>
  <c r="F121" i="1"/>
  <c r="E90" i="1"/>
  <c r="E200" i="1" s="1"/>
  <c r="F52" i="1"/>
  <c r="G52" i="1"/>
  <c r="C136" i="1" l="1"/>
  <c r="AI311" i="1"/>
  <c r="AE330" i="1"/>
  <c r="AE329" i="1" s="1"/>
  <c r="U329" i="1"/>
  <c r="C331" i="1"/>
  <c r="AI332" i="1"/>
  <c r="AG88" i="1"/>
  <c r="C87" i="1"/>
  <c r="C86" i="1" s="1"/>
  <c r="G86" i="1" s="1"/>
  <c r="AG197" i="1"/>
  <c r="X329" i="1"/>
  <c r="G89" i="1"/>
  <c r="G204" i="1"/>
  <c r="C264" i="1"/>
  <c r="G264" i="1" s="1"/>
  <c r="AH197" i="1"/>
  <c r="AI86" i="1"/>
  <c r="H86" i="1"/>
  <c r="H196" i="1"/>
  <c r="AH90" i="1"/>
  <c r="H200" i="1"/>
  <c r="AG90" i="1"/>
  <c r="D10" i="1"/>
  <c r="G138" i="1"/>
  <c r="B136" i="1"/>
  <c r="T329" i="1"/>
  <c r="AH88" i="1"/>
  <c r="AI331" i="1"/>
  <c r="L195" i="1"/>
  <c r="J196" i="1"/>
  <c r="J86" i="1"/>
  <c r="G311" i="1"/>
  <c r="F311" i="1"/>
  <c r="AB329" i="1"/>
  <c r="E265" i="1"/>
  <c r="F205" i="1"/>
  <c r="E203" i="1"/>
  <c r="G205" i="1"/>
  <c r="AH263" i="1"/>
  <c r="AG263" i="1"/>
  <c r="AH311" i="1"/>
  <c r="AG311" i="1"/>
  <c r="G171" i="1"/>
  <c r="F171" i="1"/>
  <c r="AH136" i="1"/>
  <c r="AG136" i="1"/>
  <c r="H333" i="1"/>
  <c r="AH199" i="1"/>
  <c r="AG199" i="1"/>
  <c r="W329" i="1"/>
  <c r="G137" i="1"/>
  <c r="AG203" i="1"/>
  <c r="D234" i="1"/>
  <c r="AA329" i="1"/>
  <c r="C203" i="1"/>
  <c r="G313" i="1"/>
  <c r="F313" i="1"/>
  <c r="E330" i="1"/>
  <c r="G318" i="1"/>
  <c r="F318" i="1"/>
  <c r="AI334" i="1"/>
  <c r="B87" i="1"/>
  <c r="AD329" i="1"/>
  <c r="D209" i="1"/>
  <c r="L329" i="1"/>
  <c r="E334" i="1"/>
  <c r="F200" i="1"/>
  <c r="G200" i="1"/>
  <c r="G294" i="1"/>
  <c r="F294" i="1"/>
  <c r="G142" i="1"/>
  <c r="F142" i="1"/>
  <c r="V329" i="1"/>
  <c r="M329" i="1"/>
  <c r="R329" i="1"/>
  <c r="AH332" i="1"/>
  <c r="AG332" i="1"/>
  <c r="AH331" i="1"/>
  <c r="AG331" i="1"/>
  <c r="G206" i="1"/>
  <c r="F206" i="1"/>
  <c r="D206" i="1"/>
  <c r="E266" i="1"/>
  <c r="G136" i="1"/>
  <c r="F136" i="1"/>
  <c r="Q329" i="1"/>
  <c r="F90" i="1"/>
  <c r="G90" i="1"/>
  <c r="AC329" i="1"/>
  <c r="F88" i="1"/>
  <c r="G88" i="1"/>
  <c r="E197" i="1"/>
  <c r="E195" i="1" s="1"/>
  <c r="Z329" i="1"/>
  <c r="C334" i="1"/>
  <c r="N329" i="1"/>
  <c r="D207" i="1"/>
  <c r="D267" i="1" s="1"/>
  <c r="D334" i="1" s="1"/>
  <c r="C267" i="1"/>
  <c r="G267" i="1" s="1"/>
  <c r="F264" i="1"/>
  <c r="F14" i="1"/>
  <c r="G117" i="1"/>
  <c r="F117" i="1"/>
  <c r="G50" i="1"/>
  <c r="F50" i="1"/>
  <c r="AI330" i="1"/>
  <c r="I329" i="1"/>
  <c r="F204" i="1"/>
  <c r="AI195" i="1"/>
  <c r="D136" i="1"/>
  <c r="D87" i="1"/>
  <c r="AI263" i="1"/>
  <c r="S329" i="1"/>
  <c r="E333" i="1"/>
  <c r="G199" i="1"/>
  <c r="F199" i="1"/>
  <c r="B203" i="1"/>
  <c r="G87" i="1"/>
  <c r="AG86" i="1" l="1"/>
  <c r="AH86" i="1"/>
  <c r="H334" i="1"/>
  <c r="AH200" i="1"/>
  <c r="AG200" i="1"/>
  <c r="J195" i="1"/>
  <c r="J330" i="1"/>
  <c r="J329" i="1" s="1"/>
  <c r="C196" i="1"/>
  <c r="G196" i="1" s="1"/>
  <c r="C263" i="1"/>
  <c r="H330" i="1"/>
  <c r="H195" i="1"/>
  <c r="AG196" i="1"/>
  <c r="AH196" i="1"/>
  <c r="G203" i="1"/>
  <c r="F203" i="1"/>
  <c r="D86" i="1"/>
  <c r="D196" i="1"/>
  <c r="E331" i="1"/>
  <c r="F197" i="1"/>
  <c r="G197" i="1"/>
  <c r="B86" i="1"/>
  <c r="F86" i="1" s="1"/>
  <c r="B196" i="1"/>
  <c r="F87" i="1"/>
  <c r="AI329" i="1"/>
  <c r="F266" i="1"/>
  <c r="G266" i="1"/>
  <c r="E332" i="1"/>
  <c r="G265" i="1"/>
  <c r="F265" i="1"/>
  <c r="E263" i="1"/>
  <c r="D203" i="1"/>
  <c r="G333" i="1"/>
  <c r="F333" i="1"/>
  <c r="G334" i="1"/>
  <c r="F334" i="1"/>
  <c r="AH333" i="1"/>
  <c r="AG333" i="1"/>
  <c r="D266" i="1"/>
  <c r="C330" i="1" l="1"/>
  <c r="E329" i="1"/>
  <c r="C195" i="1"/>
  <c r="G195" i="1" s="1"/>
  <c r="AG195" i="1"/>
  <c r="AH195" i="1"/>
  <c r="AH334" i="1"/>
  <c r="AG334" i="1"/>
  <c r="AG330" i="1"/>
  <c r="H329" i="1"/>
  <c r="AH330" i="1"/>
  <c r="F263" i="1"/>
  <c r="G263" i="1"/>
  <c r="D330" i="1"/>
  <c r="D195" i="1"/>
  <c r="B330" i="1"/>
  <c r="B195" i="1"/>
  <c r="F195" i="1" s="1"/>
  <c r="F196" i="1"/>
  <c r="G331" i="1"/>
  <c r="F331" i="1"/>
  <c r="G332" i="1"/>
  <c r="F332" i="1"/>
  <c r="D332" i="1"/>
  <c r="D263" i="1"/>
  <c r="AH329" i="1" l="1"/>
  <c r="AG329" i="1"/>
  <c r="C329" i="1"/>
  <c r="G329" i="1" s="1"/>
  <c r="G330" i="1"/>
  <c r="D329" i="1"/>
  <c r="B329" i="1"/>
  <c r="F329" i="1" s="1"/>
  <c r="F330" i="1"/>
</calcChain>
</file>

<file path=xl/sharedStrings.xml><?xml version="1.0" encoding="utf-8"?>
<sst xmlns="http://schemas.openxmlformats.org/spreadsheetml/2006/main" count="390" uniqueCount="99">
  <si>
    <t>Отчет о ходе реализации муниципальной программы (сетевой график)</t>
  </si>
  <si>
    <t>ОГЛАВЛЕНИЕ!A1</t>
  </si>
  <si>
    <t xml:space="preserve"> "Культурное пространство города Когалыма" (постановление от 15.10.2013 №2932)</t>
  </si>
  <si>
    <t>Наименование мероприятий программы</t>
  </si>
  <si>
    <t xml:space="preserve">План на 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</si>
  <si>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</si>
  <si>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</si>
  <si>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</si>
  <si>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</si>
  <si>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</si>
  <si>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</si>
  <si>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</si>
  <si>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</si>
  <si>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</si>
  <si>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</si>
  <si>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</si>
  <si>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</si>
  <si>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</si>
  <si>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</si>
  <si>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</si>
  <si>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</si>
  <si>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</si>
  <si>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</si>
  <si>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</si>
  <si>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</si>
  <si>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"Модернизация и развитие учреждений и организаций культуры"</t>
  </si>
  <si>
    <t>1.1. Основное мероприятие "Развитие библиотечного дела" (показатель 1)</t>
  </si>
  <si>
    <t>Всего</t>
  </si>
  <si>
    <t>федеральный бюджет</t>
  </si>
  <si>
    <t>бюджет автономного округа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</si>
  <si>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</si>
  <si>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</si>
  <si>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</si>
  <si>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1.1.1. Комплектование книжного фонда города Когалыма</t>
  </si>
  <si>
    <t xml:space="preserve">Оказание информационных услуг (Консультант-Плюс)92,750т.р.  т.р..Приобретение печатных изданий для комплектования фонда 2 420 шт. (МБ-719,1,т.р., ОБ-46,46т.р.)
Оформление периодических печатных изданий 31,240т.р. (ОБ-24,9 т.р., МБ-6,2 т.р.)  </t>
  </si>
  <si>
    <t>1.1.2. Проведение библиотечных мероприятий, направленных на повышение читательского интереса</t>
  </si>
  <si>
    <t>Приобретение товара (книги,дипломы,грамоты для награждения,канц. товары, картриджи,батарейки, диски, фотобумага)</t>
  </si>
  <si>
    <t>1.1.3. Обеспечение деятельности (оказание услуг) общедоступных библиотек города Когалыма</t>
  </si>
  <si>
    <t xml:space="preserve">Отклонение возникло:
-по оплате труда и начисления - 2741,65т.р (возмещение расходов по заработной плате ООО "ЛУКОЙЛ-АИК", возмещение расходв по начислениям на выплаты по оплате труда ФСС,средства будут освоены на очередной отпуск сотрудников в течение 2020 года)                                                                                                                                                                                                                                                                                                                                                                                                                                              -прочие несоциальные выплаты персоналу в денежной форме- 3,0т.р (будут освоены в течение 2020 года по факту произведенных расходов сотрудников на командировочные расходы)                                                                                                                                                     -прочие несоциальные выплаты персоналу в натуральной форме- 364,0т.р. (будут освоены в течение 2020 года)                                                                                                                                    -услуги связи - 21,636т.р. (в учреждении действует режим экономиии на телефонную связь)                                                                                                                               
-по коммунальным услугам -197,048т.р.(фактические показания счетчиков);
-по работам и услугам по содержанию имущества-114,906т.р. (остаток средств будет освоен  на работы по уборке снега, также на содержание,тех. обслуживание эл. сетей и электрооборудования в декабре 2020г., на работы по ремонту пожарной сигнализации, работы по ремонту и замене оконного блока по факту выполненных работ)                                                                                                                               - прочие работы, услуги- 477,737т.р. (остаток средств будет освоен в течение 2020 года на командировочные расходы, физ. охрану обьекта, работы по установке системы видеонаблюдения)                                                                                                                                                  -страхование -0,6т.р. (будут освоены в течение 2020 года)                                                                                                                                                                                                                                                                                                                                  -соц. пособия и компенсации персоналу в денежной форме - 26,211т..р (будут использованы в декабре 2020 года)                                                                                                                               -соц. компенсации персоналу в натуральной форме - 122,5т..р (будут использованы в течение 2020 года)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</si>
  <si>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1.1.4.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</t>
  </si>
  <si>
    <t>Оказание услуг связи (Интернет) 111,5 т.р.
Оказание услуг по микрофильмированию 42,3 т.р. 
Приобретение прогр.обеспечения -70 т.р.</t>
  </si>
  <si>
    <t>1.1.5. Модернизация общедоступных библиотек города Когалыма</t>
  </si>
  <si>
    <t xml:space="preserve">1.2. Основное мероприятие "Развитие музейного дела" (показатель 1) 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</si>
  <si>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</si>
  <si>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</si>
  <si>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</si>
  <si>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>Остаток средств в сумме -104,1 т.руб., в т.ч. за оплата за приобретение канц.товаров -38,6  т.руб., прочее приобретение-65,50 т.руб.оплата по факту на основании документов на оплату и акта выполненных работ, средства будут использованы в декабре (остаток средств в связи с переносом мероприятий на более поздний срок)</t>
  </si>
  <si>
    <t>1.2.4. Реализация музейных проектов</t>
  </si>
  <si>
    <t xml:space="preserve">1.2.5. Обеспечение деятельности (оказание  музейных услуг) </t>
  </si>
  <si>
    <t>Остаток средств в сумме 6 015,695 т.руб., в т.ч.по выплате заработной платы и соц.выплат - 3 510,614 т.руб. , начисл. на зар.плату - 1 267,183 т.руб., оплаты за коммунальные услуги по фактическим расходам и показаниям счетчиков- 515,980 т.р.,оплаты за содержание здания по факту предоставленных документов на оплату от поставщика - 268,050 т.руб., оплата услуг связи - 171,806 т.руб.,оплата б/л за счет ср-в работод -7,957 т.руб., прочее приобр. - 18,704 т.руб., оплата командировочных расходов -158,582 т.руб., проезд в льготный отпуск и обратно-30,319 т.р.,оплата сан.кур.путевок -66,500 т.руб.</t>
  </si>
  <si>
    <t>1.3. Основное мероприятие  "Укрепление материально-технической базы учреждений культуры города Когалыма " (показатель 1)</t>
  </si>
  <si>
    <t>1.3.1. Развитие материально-технического состояния учреждений культуры города Когалыма</t>
  </si>
  <si>
    <t>в том числе:</t>
  </si>
  <si>
    <t>МАУ "КДК "АРТ-Праздник"</t>
  </si>
  <si>
    <t>Отклонение 2,38 тыс. руб. - экономия по оплате за оборудование для клуба "Беловодье"</t>
  </si>
  <si>
    <t>МБУ "ЦБС"</t>
  </si>
  <si>
    <t>МБУ "МВЦ"</t>
  </si>
  <si>
    <t>1.3.2. Реконструкция и строительство учреждений культуры города Когалыма</t>
  </si>
  <si>
    <t>МУ "УКС г.Когалыма"</t>
  </si>
  <si>
    <t>КУМИ</t>
  </si>
  <si>
    <t>1.3.3. Музейно-выстовочный комплекс "Взлетно-посадочая полоса "Ингуягун" в городе Когалыме, в том числе реконструкция объектов муниципальной собственности (в том числе ПИР)</t>
  </si>
  <si>
    <t xml:space="preserve">
20.11.2020 контракт №1ИЯ от 19.06.2020  на выполнение проектно-изыскательских работ по объекту "Музейно-выставочный комплекс "Взлетно-посадочная полоса "Ингуягун" в городе Когалыме" на сумму 4455,00 тыс.руб. рассторгнут.
Плановые асигнования перераспределены на реализацию других мероприятий в соответсвии с Соглашением о сотрудничестве между Правительством ХМАО-Югры и ПАО "ЛУКОЙЛ" на 2020 год.
</t>
  </si>
  <si>
    <t>бюджет города Когалыма (привлеч.средства)</t>
  </si>
  <si>
    <t>1.4. Основное мероприятие "Региональный проект "Культурная среда" (показатель 1)</t>
  </si>
  <si>
    <t>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</t>
  </si>
  <si>
    <t>Комплектование книжного фонда города Когалыма</t>
  </si>
  <si>
    <t>Модернизация общедоступных библиотек города Когалыма</t>
  </si>
  <si>
    <t>1.5. Основное мероприятие "Реализация инициатив граждан, способствующих развитию учреждений культуры" (показатель 1)</t>
  </si>
  <si>
    <t>Приобретение сценических костюмов (18 шт)</t>
  </si>
  <si>
    <t>Итого по подпрограмме 1  "Модернизация и развитие учреждений и организаций культуры", в том числе</t>
  </si>
  <si>
    <t>Подпрограмма 2. "Поддержка творческих инициатив, способствующих самореализации населения"</t>
  </si>
  <si>
    <t>2.1. Основное мероприятие "Сохранение нематериального и материального наследия города Когалыма и продвижение культурных проектов" (показатель1)</t>
  </si>
  <si>
    <t>2.1.1. Сохранение, возрождение и развитие народных художественных промыслов и ремесел</t>
  </si>
  <si>
    <t>Остаток средств в сумме -150,0 т.руб., в т.ч.  оплата за прочие услуги - 90,0 т.руб., прочее приобр.-60,0 т.руб.оплата по факту на основании документов на оплату и акта выполненных работ, средства будут использованы в декабре (остаток средств в связи с переносом мероприятий на более поздний срок)</t>
  </si>
  <si>
    <t>МАУ "ДС"</t>
  </si>
  <si>
    <t>2.2. Основное мероприятие "Стимулирование культурного разнообразия" (показатели 1, 4, 5)</t>
  </si>
  <si>
    <t>2.2.1. Организация и проведение культурно-массовых мероприятий</t>
  </si>
  <si>
    <t>Отклонение - 2674,120 тыс.руб., в том числе 7,2 тыс. руб. - суточные не оплачивались (отмена поездки на конкурс-фестиваль); 50,435 тыс.руб. - транспортные услуги на День Города не оплачивались, 13,041 тыс. руб. - оплата за потребление электроэнергии на мероприятие День города не оплачивалась (отмена мероприятия), 36,714 тыс. руб. - проезд на конкурс-фестиваль не оплачивался (отмена конкурса-фестиваля); 90,00тыс.руб.- не оплачивалось проведение мастер-классов в театре "Мираж" (мероприятие  перенесено на декабрь), 425,869 тыс. руб. - экономия средств по фестивалю "Золотая лента", 1260,0 тыс. руб. - отмена "Театрального сезона" в связи с неблагоприятной эпидобстановкой, 50,0 тыс. руб. - экономия по оплате мастер-классов в дни школьных каникул, 23,087 тыс. руб. - участие в конкурсе-фестивале (отмена мероприятия), 6,812 тыс. руб. - оплата сценических костюмов - по факту поставки, 6,42 тыс. руб. - приобретение бутилированной воды на мероприятия не производилось, 11,26 тыс. руб. - прочие приобретение в рамках мероприятий  не оплачивались, 32,657 тыс. руб. -  призы на мер. не оплачивались, 247,080 тыс. руб. - оплата за концерт ВИА "Пламя"на День города не производилась,190,99 тыс. руб. - экономия по Дню Победы (средства ПАО "ЛУКОЙЛ"), 222,555 тыс. руб. - оплата приобретений и услуг в рамках проекта "Когалыму - 35!" не производилась.</t>
  </si>
  <si>
    <t>2.2.2. Поддержка деятелей культуры и искусства</t>
  </si>
  <si>
    <t>2.2.3. Обеспечение деятельности (оказание услуг) муниципального культурно-досугового учреждения города Когалыма</t>
  </si>
  <si>
    <t>Отклонение -10330,561 тыс. руб., в том числе: 3775,313 тыс. руб. - оплата труда, 1489,629 тыс. руб. - начисление на оплату труда, 87,586 тыс. руб. -  услуги связи, 361,736 тыс. руб. - экономия по оплате транспортных услуг,  1082,225 тыс. руб. - теплоснабжение, 254,140 тыс. руб. - энергоснабжение, 44,284 тыс. руб. - водопотребление, 35,202 руб. - вывоз ТКО, 187,535 тыс. руб.- вывоз снега,  33,734 тыс. руб. - дезинфекция помещений не производилась, 755,086 тыс. руб. - по содержанию зданий, 102,985 тыс. руб. - противопожарные договоры, 27,350 тыс. руб. - экономия по техническому освидетельствованию аттракционов, 23,5 тыс. руб. - экономия по облуживанию УРМ, 0,123 тыс. руб.- экономия по оплате контур-экстерн, 25,274 тыс. руб. - отклонение по оплате за мед. услуги, 1231,464 тыс. руб. - отклонение по оплате за охрану объектов, 32,473 тыс.руб. - отклонение по оплате больничных (трёх дней за счёт средств работодателя), 21,650 тыс. руб. -экономия по оплате госпошлины за регистрацию аттракционов, 655,935 тыс. руб. - оплата льготного проезда не производилась, 103,3387 тыс. руб. - компенсация санаторно-курортной путевки не производилась.</t>
  </si>
  <si>
    <t>2.2.4. Поддержка немуниципальных организаций (коммерческих, некоммерческих), осуществляющих деятельность в сфере культуры</t>
  </si>
  <si>
    <t>На основании распоряжения Администрации города Когалыма от 21.08.2020 №14:  ИП Мирсаяповой Айгуль Ринатовне, ИП Курамшиной Лилии Ринатовне  предоставлена субсидия из бюджета города Когалыма в целях финансового обеспечения затрат в связи с выполнением муниципальной работы «Организация деятельности клубных формирований и формирований самодеятельного народного творчества»</t>
  </si>
  <si>
    <t>Итого по подпрограмме 2. "Поддержка творческих инициатив, способствующих самореализации населения", в том числе</t>
  </si>
  <si>
    <t>Подпрограмма 3. "Организационные, экономические механизмы развития культуры, архивного дела и историко-культурного наследия"</t>
  </si>
  <si>
    <t>3.1. Основное мероприятие "Реализация единой государственной политики в сфере культуры и архивного дела" (показатели 1, 2, 3)</t>
  </si>
  <si>
    <t>3.1.1. Обеспечение функций Управления культуры, спорта и молодежной политики Администрации города Когалыма</t>
  </si>
  <si>
    <t>3.1.2. Обеспечение деятельности (оказание услуг) архивного отдела Администрации города Когалыма</t>
  </si>
  <si>
    <t>3.1.3. Проведение независимой оценки качества оказания услуг учреждениями культуры города Когалыма</t>
  </si>
  <si>
    <t>3.2. Основное мероприятие "Развитие архивного дела" (показатели 2, 3)</t>
  </si>
  <si>
    <t>3.2.1. Осуществление полномочий по хранению, комплектованию, учету и использованию документов, относящихся к государственной собственности ХМАО-Югры</t>
  </si>
  <si>
    <t xml:space="preserve"> приобретены модули архивного хранения в количестве 175шт.</t>
  </si>
  <si>
    <t>3.3. Основное мероприятие "Обеспечение хозяйственной деятельности учреждений культуры города Когалыма" (показатель 1)</t>
  </si>
  <si>
    <t xml:space="preserve">Кассовый расход сформировался меньше планового в связи с: образованием листов временной нетрудоспособности, вакантных ставок (гардеробщик, уборщик служебных помещений, уборщик территории); неиспользованием сотрудниками права на компенсацию расходов по проезду к месту отдыха и обратно.  </t>
  </si>
  <si>
    <t>Итого по подпрограмме 3. "Организационные, экономические механизмы развития культуры, архивного дела и историко-культурного наследия", в том числе</t>
  </si>
  <si>
    <t>Подпрограмма 4. "Развитие туризма"</t>
  </si>
  <si>
    <t>4.1. Основное мероприятие "Продвижение внутреннего и въездного туризма" (показатель 6)</t>
  </si>
  <si>
    <t>4.1. Создание условий для развития туризма</t>
  </si>
  <si>
    <t>ИТОГО по программе, в том числе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</si>
</sst>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#,##0_ ;[Red]\-#,##0\ "/>
    <numFmt numFmtId="166" formatCode="#,##0.00\ _₽"/>
  </numFmts>
  <fonts count="11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2">
    <xf numFmtId="0" fontId="0" fillId="0" borderId="0" xfId="0"/>
    <xf numFmtId="0" fontId="7" fillId="2" borderId="2" xfId="0" applyFont="1" applyFill="1" applyBorder="1" applyAlignment="1" applyProtection="1">
      <alignment horizontal="justify" wrapText="1"/>
    </xf>
    <xf numFmtId="0" fontId="8" fillId="2" borderId="0" xfId="0" applyFont="1" applyFill="1" applyBorder="1" applyAlignment="1">
      <alignment vertical="center" wrapText="1"/>
    </xf>
    <xf numFmtId="166" fontId="6" fillId="2" borderId="2" xfId="0" applyNumberFormat="1" applyFont="1" applyFill="1" applyBorder="1" applyAlignment="1">
      <alignment horizontal="right" vertical="center" wrapText="1"/>
    </xf>
    <xf numFmtId="166" fontId="7" fillId="2" borderId="2" xfId="0" applyNumberFormat="1" applyFont="1" applyFill="1" applyBorder="1" applyAlignment="1">
      <alignment horizontal="right" vertical="center" wrapText="1"/>
    </xf>
    <xf numFmtId="166" fontId="7" fillId="2" borderId="1" xfId="0" applyNumberFormat="1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>
      <alignment horizontal="justify" wrapText="1"/>
    </xf>
    <xf numFmtId="166" fontId="6" fillId="2" borderId="2" xfId="0" applyNumberFormat="1" applyFont="1" applyFill="1" applyBorder="1" applyAlignment="1">
      <alignment vertical="center" wrapText="1"/>
    </xf>
    <xf numFmtId="166" fontId="6" fillId="2" borderId="2" xfId="0" applyNumberFormat="1" applyFont="1" applyFill="1" applyBorder="1" applyAlignment="1" applyProtection="1">
      <alignment vertical="center" wrapText="1"/>
    </xf>
    <xf numFmtId="166" fontId="7" fillId="2" borderId="7" xfId="0" applyNumberFormat="1" applyFont="1" applyFill="1" applyBorder="1" applyAlignment="1" applyProtection="1">
      <alignment horizontal="left" vertical="top" wrapText="1"/>
    </xf>
    <xf numFmtId="0" fontId="7" fillId="2" borderId="2" xfId="0" applyFont="1" applyFill="1" applyBorder="1" applyAlignment="1">
      <alignment horizontal="justify" wrapText="1"/>
    </xf>
    <xf numFmtId="166" fontId="7" fillId="2" borderId="2" xfId="0" applyNumberFormat="1" applyFont="1" applyFill="1" applyBorder="1" applyAlignment="1">
      <alignment vertical="center" wrapText="1"/>
    </xf>
    <xf numFmtId="166" fontId="7" fillId="2" borderId="2" xfId="0" applyNumberFormat="1" applyFont="1" applyFill="1" applyBorder="1" applyAlignment="1" applyProtection="1">
      <alignment vertical="center" wrapText="1"/>
    </xf>
    <xf numFmtId="166" fontId="7" fillId="2" borderId="8" xfId="0" applyNumberFormat="1" applyFont="1" applyFill="1" applyBorder="1" applyAlignment="1" applyProtection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166" fontId="6" fillId="2" borderId="2" xfId="0" applyNumberFormat="1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right" vertical="top" wrapText="1"/>
    </xf>
    <xf numFmtId="166" fontId="6" fillId="2" borderId="2" xfId="0" applyNumberFormat="1" applyFont="1" applyFill="1" applyBorder="1" applyAlignment="1" applyProtection="1">
      <alignment horizontal="right" vertical="top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4" fontId="6" fillId="2" borderId="8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Alignment="1">
      <alignment vertical="center" wrapText="1"/>
    </xf>
    <xf numFmtId="0" fontId="1" fillId="2" borderId="3" xfId="0" applyFont="1" applyFill="1" applyBorder="1" applyAlignment="1" applyProtection="1">
      <alignment horizontal="left" vertical="top" wrapText="1"/>
    </xf>
    <xf numFmtId="0" fontId="1" fillId="2" borderId="9" xfId="0" applyFont="1" applyFill="1" applyBorder="1" applyAlignment="1" applyProtection="1">
      <alignment horizontal="left" vertical="top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6" fillId="2" borderId="4" xfId="0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4" fontId="8" fillId="2" borderId="0" xfId="0" applyNumberFormat="1" applyFont="1" applyFill="1" applyBorder="1" applyAlignment="1">
      <alignment vertical="center" wrapText="1"/>
    </xf>
    <xf numFmtId="166" fontId="7" fillId="2" borderId="1" xfId="0" applyNumberFormat="1" applyFont="1" applyFill="1" applyBorder="1" applyAlignment="1" applyProtection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166" fontId="7" fillId="2" borderId="2" xfId="0" applyNumberFormat="1" applyFont="1" applyFill="1" applyBorder="1" applyAlignment="1" applyProtection="1">
      <alignment horizontal="right" vertical="center" wrapText="1"/>
    </xf>
    <xf numFmtId="166" fontId="7" fillId="2" borderId="1" xfId="0" applyNumberFormat="1" applyFont="1" applyFill="1" applyBorder="1" applyAlignment="1" applyProtection="1">
      <alignment horizontal="center" vertical="top" wrapText="1"/>
    </xf>
    <xf numFmtId="166" fontId="7" fillId="2" borderId="7" xfId="0" applyNumberFormat="1" applyFont="1" applyFill="1" applyBorder="1" applyAlignment="1" applyProtection="1">
      <alignment horizontal="center" vertical="top" wrapText="1"/>
    </xf>
    <xf numFmtId="166" fontId="7" fillId="2" borderId="8" xfId="0" applyNumberFormat="1" applyFont="1" applyFill="1" applyBorder="1" applyAlignment="1" applyProtection="1">
      <alignment horizontal="center" vertical="top" wrapText="1"/>
    </xf>
    <xf numFmtId="166" fontId="7" fillId="2" borderId="8" xfId="0" applyNumberFormat="1" applyFont="1" applyFill="1" applyBorder="1" applyAlignment="1" applyProtection="1">
      <alignment horizontal="left" vertical="top" wrapText="1"/>
    </xf>
    <xf numFmtId="166" fontId="7" fillId="2" borderId="2" xfId="0" applyNumberFormat="1" applyFont="1" applyFill="1" applyBorder="1" applyAlignment="1" applyProtection="1">
      <alignment vertical="top" wrapText="1"/>
    </xf>
    <xf numFmtId="0" fontId="6" fillId="2" borderId="2" xfId="0" applyFont="1" applyFill="1" applyBorder="1" applyAlignment="1">
      <alignment horizontal="left" wrapText="1"/>
    </xf>
    <xf numFmtId="166" fontId="7" fillId="2" borderId="7" xfId="0" applyNumberFormat="1" applyFont="1" applyFill="1" applyBorder="1" applyAlignment="1" applyProtection="1">
      <alignment horizontal="left" vertical="top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166" fontId="7" fillId="2" borderId="2" xfId="0" applyNumberFormat="1" applyFont="1" applyFill="1" applyBorder="1" applyAlignment="1" applyProtection="1">
      <alignment horizontal="left" vertical="top" wrapText="1"/>
    </xf>
    <xf numFmtId="0" fontId="7" fillId="2" borderId="2" xfId="0" applyFont="1" applyFill="1" applyBorder="1" applyAlignment="1" applyProtection="1">
      <alignment horizontal="left" vertical="top" wrapText="1"/>
    </xf>
    <xf numFmtId="166" fontId="6" fillId="2" borderId="1" xfId="0" applyNumberFormat="1" applyFont="1" applyFill="1" applyBorder="1" applyAlignment="1" applyProtection="1">
      <alignment horizontal="left" vertical="top" wrapText="1"/>
    </xf>
    <xf numFmtId="166" fontId="6" fillId="2" borderId="7" xfId="0" applyNumberFormat="1" applyFont="1" applyFill="1" applyBorder="1" applyAlignment="1" applyProtection="1">
      <alignment horizontal="left" vertical="top" wrapText="1"/>
    </xf>
    <xf numFmtId="166" fontId="7" fillId="2" borderId="1" xfId="0" applyNumberFormat="1" applyFont="1" applyFill="1" applyBorder="1" applyAlignment="1">
      <alignment horizontal="right" vertical="center" wrapText="1"/>
    </xf>
    <xf numFmtId="166" fontId="6" fillId="2" borderId="8" xfId="0" applyNumberFormat="1" applyFont="1" applyFill="1" applyBorder="1" applyAlignment="1" applyProtection="1">
      <alignment horizontal="left" vertical="top" wrapText="1"/>
    </xf>
    <xf numFmtId="166" fontId="6" fillId="2" borderId="8" xfId="0" applyNumberFormat="1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right" vertical="top" wrapText="1"/>
    </xf>
    <xf numFmtId="166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top" wrapText="1"/>
    </xf>
    <xf numFmtId="166" fontId="6" fillId="2" borderId="1" xfId="0" applyNumberFormat="1" applyFont="1" applyFill="1" applyBorder="1" applyAlignment="1">
      <alignment vertical="center" wrapText="1"/>
    </xf>
    <xf numFmtId="166" fontId="7" fillId="2" borderId="1" xfId="0" applyNumberFormat="1" applyFont="1" applyFill="1" applyBorder="1" applyAlignment="1" applyProtection="1">
      <alignment horizontal="left" vertical="top" wrapText="1"/>
    </xf>
    <xf numFmtId="166" fontId="9" fillId="2" borderId="7" xfId="0" applyNumberFormat="1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166" fontId="6" fillId="2" borderId="2" xfId="0" applyNumberFormat="1" applyFont="1" applyFill="1" applyBorder="1" applyAlignment="1" applyProtection="1">
      <alignment horizontal="left" vertical="top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166" fontId="7" fillId="2" borderId="8" xfId="0" applyNumberFormat="1" applyFont="1" applyFill="1" applyBorder="1" applyAlignment="1" applyProtection="1">
      <alignment vertical="center" wrapText="1"/>
    </xf>
    <xf numFmtId="166" fontId="6" fillId="2" borderId="8" xfId="0" applyNumberFormat="1" applyFont="1" applyFill="1" applyBorder="1" applyAlignment="1" applyProtection="1">
      <alignment vertical="center" wrapText="1"/>
    </xf>
    <xf numFmtId="2" fontId="7" fillId="2" borderId="2" xfId="0" applyNumberFormat="1" applyFont="1" applyFill="1" applyBorder="1" applyAlignment="1" applyProtection="1">
      <alignment horizontal="right" vertical="top" wrapText="1"/>
    </xf>
    <xf numFmtId="2" fontId="7" fillId="2" borderId="2" xfId="0" applyNumberFormat="1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>
      <alignment horizontal="left" wrapText="1"/>
    </xf>
    <xf numFmtId="166" fontId="6" fillId="2" borderId="7" xfId="0" applyNumberFormat="1" applyFont="1" applyFill="1" applyBorder="1" applyAlignment="1" applyProtection="1">
      <alignment horizontal="left" vertical="top" wrapText="1"/>
    </xf>
    <xf numFmtId="0" fontId="8" fillId="2" borderId="2" xfId="0" applyFont="1" applyFill="1" applyBorder="1" applyAlignment="1">
      <alignment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166" fontId="6" fillId="2" borderId="8" xfId="0" applyNumberFormat="1" applyFont="1" applyFill="1" applyBorder="1" applyAlignment="1" applyProtection="1">
      <alignment vertical="top" wrapText="1"/>
    </xf>
    <xf numFmtId="166" fontId="6" fillId="2" borderId="12" xfId="0" applyNumberFormat="1" applyFont="1" applyFill="1" applyBorder="1" applyAlignment="1" applyProtection="1">
      <alignment horizontal="left" vertical="top" wrapText="1"/>
    </xf>
    <xf numFmtId="166" fontId="7" fillId="2" borderId="12" xfId="0" applyNumberFormat="1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>
      <alignment horizontal="justify" wrapText="1"/>
    </xf>
    <xf numFmtId="166" fontId="5" fillId="2" borderId="2" xfId="0" applyNumberFormat="1" applyFont="1" applyFill="1" applyBorder="1" applyAlignment="1">
      <alignment vertical="center" wrapText="1"/>
    </xf>
    <xf numFmtId="166" fontId="5" fillId="2" borderId="2" xfId="0" applyNumberFormat="1" applyFont="1" applyFill="1" applyBorder="1" applyAlignment="1">
      <alignment horizontal="right" vertical="center" wrapText="1"/>
    </xf>
    <xf numFmtId="166" fontId="5" fillId="2" borderId="2" xfId="0" applyNumberFormat="1" applyFont="1" applyFill="1" applyBorder="1" applyAlignment="1" applyProtection="1">
      <alignment vertical="center" wrapText="1"/>
    </xf>
    <xf numFmtId="0" fontId="10" fillId="2" borderId="0" xfId="0" applyFont="1" applyFill="1" applyAlignment="1">
      <alignment vertical="center" wrapText="1"/>
    </xf>
    <xf numFmtId="164" fontId="6" fillId="2" borderId="1" xfId="0" applyNumberFormat="1" applyFont="1" applyFill="1" applyBorder="1" applyAlignment="1" applyProtection="1">
      <alignment horizontal="right" vertical="center" wrapText="1"/>
    </xf>
    <xf numFmtId="164" fontId="4" fillId="2" borderId="0" xfId="0" applyNumberFormat="1" applyFont="1" applyFill="1" applyAlignment="1">
      <alignment vertical="center" wrapText="1"/>
    </xf>
    <xf numFmtId="0" fontId="4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 applyProtection="1">
      <alignment horizontal="justify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72;&#1103;/&#1059;&#1055;&#1056;&#1040;&#1042;&#1051;&#1045;&#1053;&#1048;&#1045;%20&#1069;&#1050;&#1054;&#1053;&#1054;&#1052;&#1048;&#1050;&#1048;/&#1045;&#1046;&#1045;&#1052;&#1045;&#1057;&#1071;&#1063;&#1053;&#1067;&#1045;%20&#1054;&#1058;&#1063;&#1045;&#1058;&#1067;%20&#1087;&#1086;%20&#1052;&#1059;&#1053;&#1048;&#1062;&#1048;&#1055;&#1040;&#1051;&#1068;&#1053;&#1067;&#1052;%20&#1055;&#1056;&#1054;&#1043;&#1056;&#1040;&#1052;&#1052;&#1040;&#1052;/2020%20&#1075;&#1086;&#1076;/&#1064;&#1072;&#1073;&#1083;&#1086;&#1085;%20&#1072;&#1085;&#1072;&#1083;&#1080;&#1090;&#1080;&#1095;&#1077;&#1089;&#1082;&#1086;&#1075;&#1086;%20&#1086;&#1090;&#1095;&#1077;&#1090;&#1072;%20&#1087;&#1086;%20&#1052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1"/>
      <sheetName val="ОГЛАВЛЕНИЕ"/>
      <sheetName val="2899 Развитие образования"/>
      <sheetName val="2904 Социальное и демог. развит"/>
      <sheetName val="2864 Доступная среда"/>
      <sheetName val="2932 Культурное прост-во"/>
      <sheetName val="Лист2"/>
      <sheetName val="2920 Развитие физ. кул. и спорт"/>
      <sheetName val="2901 СЗН"/>
      <sheetName val="2900 АПК"/>
      <sheetName val="2931 Развитие жил. сферы"/>
      <sheetName val="2908 Развитие ЖКК "/>
      <sheetName val="2928 Профилактика правона-ний"/>
      <sheetName val="2810 Безопасность жизне-ти"/>
      <sheetName val="2909 Экологическая безо-сть"/>
      <sheetName val="2919 СЭР"/>
      <sheetName val="2906 Развитие транспортной "/>
      <sheetName val="2863 Управление мун. финансами"/>
      <sheetName val="2811 Развитие институтов гражд."/>
      <sheetName val="2934 Управление мун. имущ-вом"/>
      <sheetName val="2927 Экстремизм"/>
      <sheetName val="2903 Развитие мун. службы"/>
      <sheetName val="2907 Содержание объектов"/>
      <sheetName val="2354 ФКГС"/>
      <sheetName val="879 Переселение"/>
      <sheetName val="Лист1"/>
      <sheetName val="ВСЕГО"/>
      <sheetName val="ВКС1"/>
      <sheetName val="ВК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CC"/>
  </sheetPr>
  <dimension ref="A1:AI336"/>
  <sheetViews>
    <sheetView tabSelected="1" zoomScale="50" zoomScaleNormal="50" workbookViewId="0">
      <pane xSplit="7" ySplit="6" topLeftCell="Y7" activePane="bottomRight" state="frozen"/>
      <selection pane="topRight" activeCell="H1" sqref="H1"/>
      <selection pane="bottomLeft" activeCell="A7" sqref="A7"/>
      <selection pane="bottomRight" activeCell="T346" sqref="T346"/>
    </sheetView>
  </sheetViews>
  <sheetFormatPr defaultRowHeight="15.75" x14ac:dyDescent="0.25"/>
  <cols>
    <col min="1" max="1" width="62.42578125" style="110" customWidth="1"/>
    <col min="2" max="5" width="19.42578125" style="110" customWidth="1"/>
    <col min="6" max="7" width="17.5703125" style="110" customWidth="1"/>
    <col min="8" max="9" width="17.5703125" style="22" customWidth="1"/>
    <col min="10" max="10" width="18" style="22" customWidth="1"/>
    <col min="11" max="11" width="17.28515625" style="22" customWidth="1"/>
    <col min="12" max="12" width="19" style="22" customWidth="1"/>
    <col min="13" max="14" width="18.5703125" style="22" customWidth="1"/>
    <col min="15" max="15" width="16.7109375" style="22" customWidth="1"/>
    <col min="16" max="16" width="17.5703125" style="22" customWidth="1"/>
    <col min="17" max="17" width="17" style="22" customWidth="1"/>
    <col min="18" max="18" width="17.42578125" style="22" customWidth="1"/>
    <col min="19" max="19" width="17.28515625" style="22" customWidth="1"/>
    <col min="20" max="20" width="17.5703125" style="109" customWidth="1"/>
    <col min="21" max="21" width="16.7109375" style="109" customWidth="1"/>
    <col min="22" max="22" width="18.140625" style="109" customWidth="1"/>
    <col min="23" max="23" width="15.5703125" style="109" customWidth="1"/>
    <col min="24" max="24" width="17" style="109" customWidth="1"/>
    <col min="25" max="25" width="21" style="109" customWidth="1"/>
    <col min="26" max="26" width="17.5703125" style="109" customWidth="1"/>
    <col min="27" max="27" width="21.28515625" style="109" customWidth="1"/>
    <col min="28" max="28" width="21.5703125" style="109" customWidth="1"/>
    <col min="29" max="29" width="20.7109375" style="109" customWidth="1"/>
    <col min="30" max="30" width="19.28515625" style="109" customWidth="1"/>
    <col min="31" max="31" width="15.5703125" style="109" customWidth="1"/>
    <col min="32" max="32" width="103.42578125" style="109" customWidth="1"/>
    <col min="33" max="33" width="25.28515625" style="22" customWidth="1"/>
    <col min="34" max="34" width="18" style="22" customWidth="1"/>
    <col min="35" max="35" width="19.28515625" style="22" customWidth="1"/>
    <col min="36" max="256" width="9.140625" style="22"/>
    <col min="257" max="257" width="45.42578125" style="22" customWidth="1"/>
    <col min="258" max="265" width="17.5703125" style="22" customWidth="1"/>
    <col min="266" max="287" width="15.5703125" style="22" customWidth="1"/>
    <col min="288" max="288" width="81.7109375" style="22" customWidth="1"/>
    <col min="289" max="289" width="15.5703125" style="22" customWidth="1"/>
    <col min="290" max="290" width="13.7109375" style="22" customWidth="1"/>
    <col min="291" max="291" width="19.28515625" style="22" customWidth="1"/>
    <col min="292" max="512" width="9.140625" style="22"/>
    <col min="513" max="513" width="45.42578125" style="22" customWidth="1"/>
    <col min="514" max="521" width="17.5703125" style="22" customWidth="1"/>
    <col min="522" max="543" width="15.5703125" style="22" customWidth="1"/>
    <col min="544" max="544" width="81.7109375" style="22" customWidth="1"/>
    <col min="545" max="545" width="15.5703125" style="22" customWidth="1"/>
    <col min="546" max="546" width="13.7109375" style="22" customWidth="1"/>
    <col min="547" max="547" width="19.28515625" style="22" customWidth="1"/>
    <col min="548" max="768" width="9.140625" style="22"/>
    <col min="769" max="769" width="45.42578125" style="22" customWidth="1"/>
    <col min="770" max="777" width="17.5703125" style="22" customWidth="1"/>
    <col min="778" max="799" width="15.5703125" style="22" customWidth="1"/>
    <col min="800" max="800" width="81.7109375" style="22" customWidth="1"/>
    <col min="801" max="801" width="15.5703125" style="22" customWidth="1"/>
    <col min="802" max="802" width="13.7109375" style="22" customWidth="1"/>
    <col min="803" max="803" width="19.28515625" style="22" customWidth="1"/>
    <col min="804" max="1024" width="9.140625" style="22"/>
    <col min="1025" max="1025" width="45.42578125" style="22" customWidth="1"/>
    <col min="1026" max="1033" width="17.5703125" style="22" customWidth="1"/>
    <col min="1034" max="1055" width="15.5703125" style="22" customWidth="1"/>
    <col min="1056" max="1056" width="81.7109375" style="22" customWidth="1"/>
    <col min="1057" max="1057" width="15.5703125" style="22" customWidth="1"/>
    <col min="1058" max="1058" width="13.7109375" style="22" customWidth="1"/>
    <col min="1059" max="1059" width="19.28515625" style="22" customWidth="1"/>
    <col min="1060" max="1280" width="9.140625" style="22"/>
    <col min="1281" max="1281" width="45.42578125" style="22" customWidth="1"/>
    <col min="1282" max="1289" width="17.5703125" style="22" customWidth="1"/>
    <col min="1290" max="1311" width="15.5703125" style="22" customWidth="1"/>
    <col min="1312" max="1312" width="81.7109375" style="22" customWidth="1"/>
    <col min="1313" max="1313" width="15.5703125" style="22" customWidth="1"/>
    <col min="1314" max="1314" width="13.7109375" style="22" customWidth="1"/>
    <col min="1315" max="1315" width="19.28515625" style="22" customWidth="1"/>
    <col min="1316" max="1536" width="9.140625" style="22"/>
    <col min="1537" max="1537" width="45.42578125" style="22" customWidth="1"/>
    <col min="1538" max="1545" width="17.5703125" style="22" customWidth="1"/>
    <col min="1546" max="1567" width="15.5703125" style="22" customWidth="1"/>
    <col min="1568" max="1568" width="81.7109375" style="22" customWidth="1"/>
    <col min="1569" max="1569" width="15.5703125" style="22" customWidth="1"/>
    <col min="1570" max="1570" width="13.7109375" style="22" customWidth="1"/>
    <col min="1571" max="1571" width="19.28515625" style="22" customWidth="1"/>
    <col min="1572" max="1792" width="9.140625" style="22"/>
    <col min="1793" max="1793" width="45.42578125" style="22" customWidth="1"/>
    <col min="1794" max="1801" width="17.5703125" style="22" customWidth="1"/>
    <col min="1802" max="1823" width="15.5703125" style="22" customWidth="1"/>
    <col min="1824" max="1824" width="81.7109375" style="22" customWidth="1"/>
    <col min="1825" max="1825" width="15.5703125" style="22" customWidth="1"/>
    <col min="1826" max="1826" width="13.7109375" style="22" customWidth="1"/>
    <col min="1827" max="1827" width="19.28515625" style="22" customWidth="1"/>
    <col min="1828" max="2048" width="9.140625" style="22"/>
    <col min="2049" max="2049" width="45.42578125" style="22" customWidth="1"/>
    <col min="2050" max="2057" width="17.5703125" style="22" customWidth="1"/>
    <col min="2058" max="2079" width="15.5703125" style="22" customWidth="1"/>
    <col min="2080" max="2080" width="81.7109375" style="22" customWidth="1"/>
    <col min="2081" max="2081" width="15.5703125" style="22" customWidth="1"/>
    <col min="2082" max="2082" width="13.7109375" style="22" customWidth="1"/>
    <col min="2083" max="2083" width="19.28515625" style="22" customWidth="1"/>
    <col min="2084" max="2304" width="9.140625" style="22"/>
    <col min="2305" max="2305" width="45.42578125" style="22" customWidth="1"/>
    <col min="2306" max="2313" width="17.5703125" style="22" customWidth="1"/>
    <col min="2314" max="2335" width="15.5703125" style="22" customWidth="1"/>
    <col min="2336" max="2336" width="81.7109375" style="22" customWidth="1"/>
    <col min="2337" max="2337" width="15.5703125" style="22" customWidth="1"/>
    <col min="2338" max="2338" width="13.7109375" style="22" customWidth="1"/>
    <col min="2339" max="2339" width="19.28515625" style="22" customWidth="1"/>
    <col min="2340" max="2560" width="9.140625" style="22"/>
    <col min="2561" max="2561" width="45.42578125" style="22" customWidth="1"/>
    <col min="2562" max="2569" width="17.5703125" style="22" customWidth="1"/>
    <col min="2570" max="2591" width="15.5703125" style="22" customWidth="1"/>
    <col min="2592" max="2592" width="81.7109375" style="22" customWidth="1"/>
    <col min="2593" max="2593" width="15.5703125" style="22" customWidth="1"/>
    <col min="2594" max="2594" width="13.7109375" style="22" customWidth="1"/>
    <col min="2595" max="2595" width="19.28515625" style="22" customWidth="1"/>
    <col min="2596" max="2816" width="9.140625" style="22"/>
    <col min="2817" max="2817" width="45.42578125" style="22" customWidth="1"/>
    <col min="2818" max="2825" width="17.5703125" style="22" customWidth="1"/>
    <col min="2826" max="2847" width="15.5703125" style="22" customWidth="1"/>
    <col min="2848" max="2848" width="81.7109375" style="22" customWidth="1"/>
    <col min="2849" max="2849" width="15.5703125" style="22" customWidth="1"/>
    <col min="2850" max="2850" width="13.7109375" style="22" customWidth="1"/>
    <col min="2851" max="2851" width="19.28515625" style="22" customWidth="1"/>
    <col min="2852" max="3072" width="9.140625" style="22"/>
    <col min="3073" max="3073" width="45.42578125" style="22" customWidth="1"/>
    <col min="3074" max="3081" width="17.5703125" style="22" customWidth="1"/>
    <col min="3082" max="3103" width="15.5703125" style="22" customWidth="1"/>
    <col min="3104" max="3104" width="81.7109375" style="22" customWidth="1"/>
    <col min="3105" max="3105" width="15.5703125" style="22" customWidth="1"/>
    <col min="3106" max="3106" width="13.7109375" style="22" customWidth="1"/>
    <col min="3107" max="3107" width="19.28515625" style="22" customWidth="1"/>
    <col min="3108" max="3328" width="9.140625" style="22"/>
    <col min="3329" max="3329" width="45.42578125" style="22" customWidth="1"/>
    <col min="3330" max="3337" width="17.5703125" style="22" customWidth="1"/>
    <col min="3338" max="3359" width="15.5703125" style="22" customWidth="1"/>
    <col min="3360" max="3360" width="81.7109375" style="22" customWidth="1"/>
    <col min="3361" max="3361" width="15.5703125" style="22" customWidth="1"/>
    <col min="3362" max="3362" width="13.7109375" style="22" customWidth="1"/>
    <col min="3363" max="3363" width="19.28515625" style="22" customWidth="1"/>
    <col min="3364" max="3584" width="9.140625" style="22"/>
    <col min="3585" max="3585" width="45.42578125" style="22" customWidth="1"/>
    <col min="3586" max="3593" width="17.5703125" style="22" customWidth="1"/>
    <col min="3594" max="3615" width="15.5703125" style="22" customWidth="1"/>
    <col min="3616" max="3616" width="81.7109375" style="22" customWidth="1"/>
    <col min="3617" max="3617" width="15.5703125" style="22" customWidth="1"/>
    <col min="3618" max="3618" width="13.7109375" style="22" customWidth="1"/>
    <col min="3619" max="3619" width="19.28515625" style="22" customWidth="1"/>
    <col min="3620" max="3840" width="9.140625" style="22"/>
    <col min="3841" max="3841" width="45.42578125" style="22" customWidth="1"/>
    <col min="3842" max="3849" width="17.5703125" style="22" customWidth="1"/>
    <col min="3850" max="3871" width="15.5703125" style="22" customWidth="1"/>
    <col min="3872" max="3872" width="81.7109375" style="22" customWidth="1"/>
    <col min="3873" max="3873" width="15.5703125" style="22" customWidth="1"/>
    <col min="3874" max="3874" width="13.7109375" style="22" customWidth="1"/>
    <col min="3875" max="3875" width="19.28515625" style="22" customWidth="1"/>
    <col min="3876" max="4096" width="9.140625" style="22"/>
    <col min="4097" max="4097" width="45.42578125" style="22" customWidth="1"/>
    <col min="4098" max="4105" width="17.5703125" style="22" customWidth="1"/>
    <col min="4106" max="4127" width="15.5703125" style="22" customWidth="1"/>
    <col min="4128" max="4128" width="81.7109375" style="22" customWidth="1"/>
    <col min="4129" max="4129" width="15.5703125" style="22" customWidth="1"/>
    <col min="4130" max="4130" width="13.7109375" style="22" customWidth="1"/>
    <col min="4131" max="4131" width="19.28515625" style="22" customWidth="1"/>
    <col min="4132" max="4352" width="9.140625" style="22"/>
    <col min="4353" max="4353" width="45.42578125" style="22" customWidth="1"/>
    <col min="4354" max="4361" width="17.5703125" style="22" customWidth="1"/>
    <col min="4362" max="4383" width="15.5703125" style="22" customWidth="1"/>
    <col min="4384" max="4384" width="81.7109375" style="22" customWidth="1"/>
    <col min="4385" max="4385" width="15.5703125" style="22" customWidth="1"/>
    <col min="4386" max="4386" width="13.7109375" style="22" customWidth="1"/>
    <col min="4387" max="4387" width="19.28515625" style="22" customWidth="1"/>
    <col min="4388" max="4608" width="9.140625" style="22"/>
    <col min="4609" max="4609" width="45.42578125" style="22" customWidth="1"/>
    <col min="4610" max="4617" width="17.5703125" style="22" customWidth="1"/>
    <col min="4618" max="4639" width="15.5703125" style="22" customWidth="1"/>
    <col min="4640" max="4640" width="81.7109375" style="22" customWidth="1"/>
    <col min="4641" max="4641" width="15.5703125" style="22" customWidth="1"/>
    <col min="4642" max="4642" width="13.7109375" style="22" customWidth="1"/>
    <col min="4643" max="4643" width="19.28515625" style="22" customWidth="1"/>
    <col min="4644" max="4864" width="9.140625" style="22"/>
    <col min="4865" max="4865" width="45.42578125" style="22" customWidth="1"/>
    <col min="4866" max="4873" width="17.5703125" style="22" customWidth="1"/>
    <col min="4874" max="4895" width="15.5703125" style="22" customWidth="1"/>
    <col min="4896" max="4896" width="81.7109375" style="22" customWidth="1"/>
    <col min="4897" max="4897" width="15.5703125" style="22" customWidth="1"/>
    <col min="4898" max="4898" width="13.7109375" style="22" customWidth="1"/>
    <col min="4899" max="4899" width="19.28515625" style="22" customWidth="1"/>
    <col min="4900" max="5120" width="9.140625" style="22"/>
    <col min="5121" max="5121" width="45.42578125" style="22" customWidth="1"/>
    <col min="5122" max="5129" width="17.5703125" style="22" customWidth="1"/>
    <col min="5130" max="5151" width="15.5703125" style="22" customWidth="1"/>
    <col min="5152" max="5152" width="81.7109375" style="22" customWidth="1"/>
    <col min="5153" max="5153" width="15.5703125" style="22" customWidth="1"/>
    <col min="5154" max="5154" width="13.7109375" style="22" customWidth="1"/>
    <col min="5155" max="5155" width="19.28515625" style="22" customWidth="1"/>
    <col min="5156" max="5376" width="9.140625" style="22"/>
    <col min="5377" max="5377" width="45.42578125" style="22" customWidth="1"/>
    <col min="5378" max="5385" width="17.5703125" style="22" customWidth="1"/>
    <col min="5386" max="5407" width="15.5703125" style="22" customWidth="1"/>
    <col min="5408" max="5408" width="81.7109375" style="22" customWidth="1"/>
    <col min="5409" max="5409" width="15.5703125" style="22" customWidth="1"/>
    <col min="5410" max="5410" width="13.7109375" style="22" customWidth="1"/>
    <col min="5411" max="5411" width="19.28515625" style="22" customWidth="1"/>
    <col min="5412" max="5632" width="9.140625" style="22"/>
    <col min="5633" max="5633" width="45.42578125" style="22" customWidth="1"/>
    <col min="5634" max="5641" width="17.5703125" style="22" customWidth="1"/>
    <col min="5642" max="5663" width="15.5703125" style="22" customWidth="1"/>
    <col min="5664" max="5664" width="81.7109375" style="22" customWidth="1"/>
    <col min="5665" max="5665" width="15.5703125" style="22" customWidth="1"/>
    <col min="5666" max="5666" width="13.7109375" style="22" customWidth="1"/>
    <col min="5667" max="5667" width="19.28515625" style="22" customWidth="1"/>
    <col min="5668" max="5888" width="9.140625" style="22"/>
    <col min="5889" max="5889" width="45.42578125" style="22" customWidth="1"/>
    <col min="5890" max="5897" width="17.5703125" style="22" customWidth="1"/>
    <col min="5898" max="5919" width="15.5703125" style="22" customWidth="1"/>
    <col min="5920" max="5920" width="81.7109375" style="22" customWidth="1"/>
    <col min="5921" max="5921" width="15.5703125" style="22" customWidth="1"/>
    <col min="5922" max="5922" width="13.7109375" style="22" customWidth="1"/>
    <col min="5923" max="5923" width="19.28515625" style="22" customWidth="1"/>
    <col min="5924" max="6144" width="9.140625" style="22"/>
    <col min="6145" max="6145" width="45.42578125" style="22" customWidth="1"/>
    <col min="6146" max="6153" width="17.5703125" style="22" customWidth="1"/>
    <col min="6154" max="6175" width="15.5703125" style="22" customWidth="1"/>
    <col min="6176" max="6176" width="81.7109375" style="22" customWidth="1"/>
    <col min="6177" max="6177" width="15.5703125" style="22" customWidth="1"/>
    <col min="6178" max="6178" width="13.7109375" style="22" customWidth="1"/>
    <col min="6179" max="6179" width="19.28515625" style="22" customWidth="1"/>
    <col min="6180" max="6400" width="9.140625" style="22"/>
    <col min="6401" max="6401" width="45.42578125" style="22" customWidth="1"/>
    <col min="6402" max="6409" width="17.5703125" style="22" customWidth="1"/>
    <col min="6410" max="6431" width="15.5703125" style="22" customWidth="1"/>
    <col min="6432" max="6432" width="81.7109375" style="22" customWidth="1"/>
    <col min="6433" max="6433" width="15.5703125" style="22" customWidth="1"/>
    <col min="6434" max="6434" width="13.7109375" style="22" customWidth="1"/>
    <col min="6435" max="6435" width="19.28515625" style="22" customWidth="1"/>
    <col min="6436" max="6656" width="9.140625" style="22"/>
    <col min="6657" max="6657" width="45.42578125" style="22" customWidth="1"/>
    <col min="6658" max="6665" width="17.5703125" style="22" customWidth="1"/>
    <col min="6666" max="6687" width="15.5703125" style="22" customWidth="1"/>
    <col min="6688" max="6688" width="81.7109375" style="22" customWidth="1"/>
    <col min="6689" max="6689" width="15.5703125" style="22" customWidth="1"/>
    <col min="6690" max="6690" width="13.7109375" style="22" customWidth="1"/>
    <col min="6691" max="6691" width="19.28515625" style="22" customWidth="1"/>
    <col min="6692" max="6912" width="9.140625" style="22"/>
    <col min="6913" max="6913" width="45.42578125" style="22" customWidth="1"/>
    <col min="6914" max="6921" width="17.5703125" style="22" customWidth="1"/>
    <col min="6922" max="6943" width="15.5703125" style="22" customWidth="1"/>
    <col min="6944" max="6944" width="81.7109375" style="22" customWidth="1"/>
    <col min="6945" max="6945" width="15.5703125" style="22" customWidth="1"/>
    <col min="6946" max="6946" width="13.7109375" style="22" customWidth="1"/>
    <col min="6947" max="6947" width="19.28515625" style="22" customWidth="1"/>
    <col min="6948" max="7168" width="9.140625" style="22"/>
    <col min="7169" max="7169" width="45.42578125" style="22" customWidth="1"/>
    <col min="7170" max="7177" width="17.5703125" style="22" customWidth="1"/>
    <col min="7178" max="7199" width="15.5703125" style="22" customWidth="1"/>
    <col min="7200" max="7200" width="81.7109375" style="22" customWidth="1"/>
    <col min="7201" max="7201" width="15.5703125" style="22" customWidth="1"/>
    <col min="7202" max="7202" width="13.7109375" style="22" customWidth="1"/>
    <col min="7203" max="7203" width="19.28515625" style="22" customWidth="1"/>
    <col min="7204" max="7424" width="9.140625" style="22"/>
    <col min="7425" max="7425" width="45.42578125" style="22" customWidth="1"/>
    <col min="7426" max="7433" width="17.5703125" style="22" customWidth="1"/>
    <col min="7434" max="7455" width="15.5703125" style="22" customWidth="1"/>
    <col min="7456" max="7456" width="81.7109375" style="22" customWidth="1"/>
    <col min="7457" max="7457" width="15.5703125" style="22" customWidth="1"/>
    <col min="7458" max="7458" width="13.7109375" style="22" customWidth="1"/>
    <col min="7459" max="7459" width="19.28515625" style="22" customWidth="1"/>
    <col min="7460" max="7680" width="9.140625" style="22"/>
    <col min="7681" max="7681" width="45.42578125" style="22" customWidth="1"/>
    <col min="7682" max="7689" width="17.5703125" style="22" customWidth="1"/>
    <col min="7690" max="7711" width="15.5703125" style="22" customWidth="1"/>
    <col min="7712" max="7712" width="81.7109375" style="22" customWidth="1"/>
    <col min="7713" max="7713" width="15.5703125" style="22" customWidth="1"/>
    <col min="7714" max="7714" width="13.7109375" style="22" customWidth="1"/>
    <col min="7715" max="7715" width="19.28515625" style="22" customWidth="1"/>
    <col min="7716" max="7936" width="9.140625" style="22"/>
    <col min="7937" max="7937" width="45.42578125" style="22" customWidth="1"/>
    <col min="7938" max="7945" width="17.5703125" style="22" customWidth="1"/>
    <col min="7946" max="7967" width="15.5703125" style="22" customWidth="1"/>
    <col min="7968" max="7968" width="81.7109375" style="22" customWidth="1"/>
    <col min="7969" max="7969" width="15.5703125" style="22" customWidth="1"/>
    <col min="7970" max="7970" width="13.7109375" style="22" customWidth="1"/>
    <col min="7971" max="7971" width="19.28515625" style="22" customWidth="1"/>
    <col min="7972" max="8192" width="9.140625" style="22"/>
    <col min="8193" max="8193" width="45.42578125" style="22" customWidth="1"/>
    <col min="8194" max="8201" width="17.5703125" style="22" customWidth="1"/>
    <col min="8202" max="8223" width="15.5703125" style="22" customWidth="1"/>
    <col min="8224" max="8224" width="81.7109375" style="22" customWidth="1"/>
    <col min="8225" max="8225" width="15.5703125" style="22" customWidth="1"/>
    <col min="8226" max="8226" width="13.7109375" style="22" customWidth="1"/>
    <col min="8227" max="8227" width="19.28515625" style="22" customWidth="1"/>
    <col min="8228" max="8448" width="9.140625" style="22"/>
    <col min="8449" max="8449" width="45.42578125" style="22" customWidth="1"/>
    <col min="8450" max="8457" width="17.5703125" style="22" customWidth="1"/>
    <col min="8458" max="8479" width="15.5703125" style="22" customWidth="1"/>
    <col min="8480" max="8480" width="81.7109375" style="22" customWidth="1"/>
    <col min="8481" max="8481" width="15.5703125" style="22" customWidth="1"/>
    <col min="8482" max="8482" width="13.7109375" style="22" customWidth="1"/>
    <col min="8483" max="8483" width="19.28515625" style="22" customWidth="1"/>
    <col min="8484" max="8704" width="9.140625" style="22"/>
    <col min="8705" max="8705" width="45.42578125" style="22" customWidth="1"/>
    <col min="8706" max="8713" width="17.5703125" style="22" customWidth="1"/>
    <col min="8714" max="8735" width="15.5703125" style="22" customWidth="1"/>
    <col min="8736" max="8736" width="81.7109375" style="22" customWidth="1"/>
    <col min="8737" max="8737" width="15.5703125" style="22" customWidth="1"/>
    <col min="8738" max="8738" width="13.7109375" style="22" customWidth="1"/>
    <col min="8739" max="8739" width="19.28515625" style="22" customWidth="1"/>
    <col min="8740" max="8960" width="9.140625" style="22"/>
    <col min="8961" max="8961" width="45.42578125" style="22" customWidth="1"/>
    <col min="8962" max="8969" width="17.5703125" style="22" customWidth="1"/>
    <col min="8970" max="8991" width="15.5703125" style="22" customWidth="1"/>
    <col min="8992" max="8992" width="81.7109375" style="22" customWidth="1"/>
    <col min="8993" max="8993" width="15.5703125" style="22" customWidth="1"/>
    <col min="8994" max="8994" width="13.7109375" style="22" customWidth="1"/>
    <col min="8995" max="8995" width="19.28515625" style="22" customWidth="1"/>
    <col min="8996" max="9216" width="9.140625" style="22"/>
    <col min="9217" max="9217" width="45.42578125" style="22" customWidth="1"/>
    <col min="9218" max="9225" width="17.5703125" style="22" customWidth="1"/>
    <col min="9226" max="9247" width="15.5703125" style="22" customWidth="1"/>
    <col min="9248" max="9248" width="81.7109375" style="22" customWidth="1"/>
    <col min="9249" max="9249" width="15.5703125" style="22" customWidth="1"/>
    <col min="9250" max="9250" width="13.7109375" style="22" customWidth="1"/>
    <col min="9251" max="9251" width="19.28515625" style="22" customWidth="1"/>
    <col min="9252" max="9472" width="9.140625" style="22"/>
    <col min="9473" max="9473" width="45.42578125" style="22" customWidth="1"/>
    <col min="9474" max="9481" width="17.5703125" style="22" customWidth="1"/>
    <col min="9482" max="9503" width="15.5703125" style="22" customWidth="1"/>
    <col min="9504" max="9504" width="81.7109375" style="22" customWidth="1"/>
    <col min="9505" max="9505" width="15.5703125" style="22" customWidth="1"/>
    <col min="9506" max="9506" width="13.7109375" style="22" customWidth="1"/>
    <col min="9507" max="9507" width="19.28515625" style="22" customWidth="1"/>
    <col min="9508" max="9728" width="9.140625" style="22"/>
    <col min="9729" max="9729" width="45.42578125" style="22" customWidth="1"/>
    <col min="9730" max="9737" width="17.5703125" style="22" customWidth="1"/>
    <col min="9738" max="9759" width="15.5703125" style="22" customWidth="1"/>
    <col min="9760" max="9760" width="81.7109375" style="22" customWidth="1"/>
    <col min="9761" max="9761" width="15.5703125" style="22" customWidth="1"/>
    <col min="9762" max="9762" width="13.7109375" style="22" customWidth="1"/>
    <col min="9763" max="9763" width="19.28515625" style="22" customWidth="1"/>
    <col min="9764" max="9984" width="9.140625" style="22"/>
    <col min="9985" max="9985" width="45.42578125" style="22" customWidth="1"/>
    <col min="9986" max="9993" width="17.5703125" style="22" customWidth="1"/>
    <col min="9994" max="10015" width="15.5703125" style="22" customWidth="1"/>
    <col min="10016" max="10016" width="81.7109375" style="22" customWidth="1"/>
    <col min="10017" max="10017" width="15.5703125" style="22" customWidth="1"/>
    <col min="10018" max="10018" width="13.7109375" style="22" customWidth="1"/>
    <col min="10019" max="10019" width="19.28515625" style="22" customWidth="1"/>
    <col min="10020" max="10240" width="9.140625" style="22"/>
    <col min="10241" max="10241" width="45.42578125" style="22" customWidth="1"/>
    <col min="10242" max="10249" width="17.5703125" style="22" customWidth="1"/>
    <col min="10250" max="10271" width="15.5703125" style="22" customWidth="1"/>
    <col min="10272" max="10272" width="81.7109375" style="22" customWidth="1"/>
    <col min="10273" max="10273" width="15.5703125" style="22" customWidth="1"/>
    <col min="10274" max="10274" width="13.7109375" style="22" customWidth="1"/>
    <col min="10275" max="10275" width="19.28515625" style="22" customWidth="1"/>
    <col min="10276" max="10496" width="9.140625" style="22"/>
    <col min="10497" max="10497" width="45.42578125" style="22" customWidth="1"/>
    <col min="10498" max="10505" width="17.5703125" style="22" customWidth="1"/>
    <col min="10506" max="10527" width="15.5703125" style="22" customWidth="1"/>
    <col min="10528" max="10528" width="81.7109375" style="22" customWidth="1"/>
    <col min="10529" max="10529" width="15.5703125" style="22" customWidth="1"/>
    <col min="10530" max="10530" width="13.7109375" style="22" customWidth="1"/>
    <col min="10531" max="10531" width="19.28515625" style="22" customWidth="1"/>
    <col min="10532" max="10752" width="9.140625" style="22"/>
    <col min="10753" max="10753" width="45.42578125" style="22" customWidth="1"/>
    <col min="10754" max="10761" width="17.5703125" style="22" customWidth="1"/>
    <col min="10762" max="10783" width="15.5703125" style="22" customWidth="1"/>
    <col min="10784" max="10784" width="81.7109375" style="22" customWidth="1"/>
    <col min="10785" max="10785" width="15.5703125" style="22" customWidth="1"/>
    <col min="10786" max="10786" width="13.7109375" style="22" customWidth="1"/>
    <col min="10787" max="10787" width="19.28515625" style="22" customWidth="1"/>
    <col min="10788" max="11008" width="9.140625" style="22"/>
    <col min="11009" max="11009" width="45.42578125" style="22" customWidth="1"/>
    <col min="11010" max="11017" width="17.5703125" style="22" customWidth="1"/>
    <col min="11018" max="11039" width="15.5703125" style="22" customWidth="1"/>
    <col min="11040" max="11040" width="81.7109375" style="22" customWidth="1"/>
    <col min="11041" max="11041" width="15.5703125" style="22" customWidth="1"/>
    <col min="11042" max="11042" width="13.7109375" style="22" customWidth="1"/>
    <col min="11043" max="11043" width="19.28515625" style="22" customWidth="1"/>
    <col min="11044" max="11264" width="9.140625" style="22"/>
    <col min="11265" max="11265" width="45.42578125" style="22" customWidth="1"/>
    <col min="11266" max="11273" width="17.5703125" style="22" customWidth="1"/>
    <col min="11274" max="11295" width="15.5703125" style="22" customWidth="1"/>
    <col min="11296" max="11296" width="81.7109375" style="22" customWidth="1"/>
    <col min="11297" max="11297" width="15.5703125" style="22" customWidth="1"/>
    <col min="11298" max="11298" width="13.7109375" style="22" customWidth="1"/>
    <col min="11299" max="11299" width="19.28515625" style="22" customWidth="1"/>
    <col min="11300" max="11520" width="9.140625" style="22"/>
    <col min="11521" max="11521" width="45.42578125" style="22" customWidth="1"/>
    <col min="11522" max="11529" width="17.5703125" style="22" customWidth="1"/>
    <col min="11530" max="11551" width="15.5703125" style="22" customWidth="1"/>
    <col min="11552" max="11552" width="81.7109375" style="22" customWidth="1"/>
    <col min="11553" max="11553" width="15.5703125" style="22" customWidth="1"/>
    <col min="11554" max="11554" width="13.7109375" style="22" customWidth="1"/>
    <col min="11555" max="11555" width="19.28515625" style="22" customWidth="1"/>
    <col min="11556" max="11776" width="9.140625" style="22"/>
    <col min="11777" max="11777" width="45.42578125" style="22" customWidth="1"/>
    <col min="11778" max="11785" width="17.5703125" style="22" customWidth="1"/>
    <col min="11786" max="11807" width="15.5703125" style="22" customWidth="1"/>
    <col min="11808" max="11808" width="81.7109375" style="22" customWidth="1"/>
    <col min="11809" max="11809" width="15.5703125" style="22" customWidth="1"/>
    <col min="11810" max="11810" width="13.7109375" style="22" customWidth="1"/>
    <col min="11811" max="11811" width="19.28515625" style="22" customWidth="1"/>
    <col min="11812" max="12032" width="9.140625" style="22"/>
    <col min="12033" max="12033" width="45.42578125" style="22" customWidth="1"/>
    <col min="12034" max="12041" width="17.5703125" style="22" customWidth="1"/>
    <col min="12042" max="12063" width="15.5703125" style="22" customWidth="1"/>
    <col min="12064" max="12064" width="81.7109375" style="22" customWidth="1"/>
    <col min="12065" max="12065" width="15.5703125" style="22" customWidth="1"/>
    <col min="12066" max="12066" width="13.7109375" style="22" customWidth="1"/>
    <col min="12067" max="12067" width="19.28515625" style="22" customWidth="1"/>
    <col min="12068" max="12288" width="9.140625" style="22"/>
    <col min="12289" max="12289" width="45.42578125" style="22" customWidth="1"/>
    <col min="12290" max="12297" width="17.5703125" style="22" customWidth="1"/>
    <col min="12298" max="12319" width="15.5703125" style="22" customWidth="1"/>
    <col min="12320" max="12320" width="81.7109375" style="22" customWidth="1"/>
    <col min="12321" max="12321" width="15.5703125" style="22" customWidth="1"/>
    <col min="12322" max="12322" width="13.7109375" style="22" customWidth="1"/>
    <col min="12323" max="12323" width="19.28515625" style="22" customWidth="1"/>
    <col min="12324" max="12544" width="9.140625" style="22"/>
    <col min="12545" max="12545" width="45.42578125" style="22" customWidth="1"/>
    <col min="12546" max="12553" width="17.5703125" style="22" customWidth="1"/>
    <col min="12554" max="12575" width="15.5703125" style="22" customWidth="1"/>
    <col min="12576" max="12576" width="81.7109375" style="22" customWidth="1"/>
    <col min="12577" max="12577" width="15.5703125" style="22" customWidth="1"/>
    <col min="12578" max="12578" width="13.7109375" style="22" customWidth="1"/>
    <col min="12579" max="12579" width="19.28515625" style="22" customWidth="1"/>
    <col min="12580" max="12800" width="9.140625" style="22"/>
    <col min="12801" max="12801" width="45.42578125" style="22" customWidth="1"/>
    <col min="12802" max="12809" width="17.5703125" style="22" customWidth="1"/>
    <col min="12810" max="12831" width="15.5703125" style="22" customWidth="1"/>
    <col min="12832" max="12832" width="81.7109375" style="22" customWidth="1"/>
    <col min="12833" max="12833" width="15.5703125" style="22" customWidth="1"/>
    <col min="12834" max="12834" width="13.7109375" style="22" customWidth="1"/>
    <col min="12835" max="12835" width="19.28515625" style="22" customWidth="1"/>
    <col min="12836" max="13056" width="9.140625" style="22"/>
    <col min="13057" max="13057" width="45.42578125" style="22" customWidth="1"/>
    <col min="13058" max="13065" width="17.5703125" style="22" customWidth="1"/>
    <col min="13066" max="13087" width="15.5703125" style="22" customWidth="1"/>
    <col min="13088" max="13088" width="81.7109375" style="22" customWidth="1"/>
    <col min="13089" max="13089" width="15.5703125" style="22" customWidth="1"/>
    <col min="13090" max="13090" width="13.7109375" style="22" customWidth="1"/>
    <col min="13091" max="13091" width="19.28515625" style="22" customWidth="1"/>
    <col min="13092" max="13312" width="9.140625" style="22"/>
    <col min="13313" max="13313" width="45.42578125" style="22" customWidth="1"/>
    <col min="13314" max="13321" width="17.5703125" style="22" customWidth="1"/>
    <col min="13322" max="13343" width="15.5703125" style="22" customWidth="1"/>
    <col min="13344" max="13344" width="81.7109375" style="22" customWidth="1"/>
    <col min="13345" max="13345" width="15.5703125" style="22" customWidth="1"/>
    <col min="13346" max="13346" width="13.7109375" style="22" customWidth="1"/>
    <col min="13347" max="13347" width="19.28515625" style="22" customWidth="1"/>
    <col min="13348" max="13568" width="9.140625" style="22"/>
    <col min="13569" max="13569" width="45.42578125" style="22" customWidth="1"/>
    <col min="13570" max="13577" width="17.5703125" style="22" customWidth="1"/>
    <col min="13578" max="13599" width="15.5703125" style="22" customWidth="1"/>
    <col min="13600" max="13600" width="81.7109375" style="22" customWidth="1"/>
    <col min="13601" max="13601" width="15.5703125" style="22" customWidth="1"/>
    <col min="13602" max="13602" width="13.7109375" style="22" customWidth="1"/>
    <col min="13603" max="13603" width="19.28515625" style="22" customWidth="1"/>
    <col min="13604" max="13824" width="9.140625" style="22"/>
    <col min="13825" max="13825" width="45.42578125" style="22" customWidth="1"/>
    <col min="13826" max="13833" width="17.5703125" style="22" customWidth="1"/>
    <col min="13834" max="13855" width="15.5703125" style="22" customWidth="1"/>
    <col min="13856" max="13856" width="81.7109375" style="22" customWidth="1"/>
    <col min="13857" max="13857" width="15.5703125" style="22" customWidth="1"/>
    <col min="13858" max="13858" width="13.7109375" style="22" customWidth="1"/>
    <col min="13859" max="13859" width="19.28515625" style="22" customWidth="1"/>
    <col min="13860" max="14080" width="9.140625" style="22"/>
    <col min="14081" max="14081" width="45.42578125" style="22" customWidth="1"/>
    <col min="14082" max="14089" width="17.5703125" style="22" customWidth="1"/>
    <col min="14090" max="14111" width="15.5703125" style="22" customWidth="1"/>
    <col min="14112" max="14112" width="81.7109375" style="22" customWidth="1"/>
    <col min="14113" max="14113" width="15.5703125" style="22" customWidth="1"/>
    <col min="14114" max="14114" width="13.7109375" style="22" customWidth="1"/>
    <col min="14115" max="14115" width="19.28515625" style="22" customWidth="1"/>
    <col min="14116" max="14336" width="9.140625" style="22"/>
    <col min="14337" max="14337" width="45.42578125" style="22" customWidth="1"/>
    <col min="14338" max="14345" width="17.5703125" style="22" customWidth="1"/>
    <col min="14346" max="14367" width="15.5703125" style="22" customWidth="1"/>
    <col min="14368" max="14368" width="81.7109375" style="22" customWidth="1"/>
    <col min="14369" max="14369" width="15.5703125" style="22" customWidth="1"/>
    <col min="14370" max="14370" width="13.7109375" style="22" customWidth="1"/>
    <col min="14371" max="14371" width="19.28515625" style="22" customWidth="1"/>
    <col min="14372" max="14592" width="9.140625" style="22"/>
    <col min="14593" max="14593" width="45.42578125" style="22" customWidth="1"/>
    <col min="14594" max="14601" width="17.5703125" style="22" customWidth="1"/>
    <col min="14602" max="14623" width="15.5703125" style="22" customWidth="1"/>
    <col min="14624" max="14624" width="81.7109375" style="22" customWidth="1"/>
    <col min="14625" max="14625" width="15.5703125" style="22" customWidth="1"/>
    <col min="14626" max="14626" width="13.7109375" style="22" customWidth="1"/>
    <col min="14627" max="14627" width="19.28515625" style="22" customWidth="1"/>
    <col min="14628" max="14848" width="9.140625" style="22"/>
    <col min="14849" max="14849" width="45.42578125" style="22" customWidth="1"/>
    <col min="14850" max="14857" width="17.5703125" style="22" customWidth="1"/>
    <col min="14858" max="14879" width="15.5703125" style="22" customWidth="1"/>
    <col min="14880" max="14880" width="81.7109375" style="22" customWidth="1"/>
    <col min="14881" max="14881" width="15.5703125" style="22" customWidth="1"/>
    <col min="14882" max="14882" width="13.7109375" style="22" customWidth="1"/>
    <col min="14883" max="14883" width="19.28515625" style="22" customWidth="1"/>
    <col min="14884" max="15104" width="9.140625" style="22"/>
    <col min="15105" max="15105" width="45.42578125" style="22" customWidth="1"/>
    <col min="15106" max="15113" width="17.5703125" style="22" customWidth="1"/>
    <col min="15114" max="15135" width="15.5703125" style="22" customWidth="1"/>
    <col min="15136" max="15136" width="81.7109375" style="22" customWidth="1"/>
    <col min="15137" max="15137" width="15.5703125" style="22" customWidth="1"/>
    <col min="15138" max="15138" width="13.7109375" style="22" customWidth="1"/>
    <col min="15139" max="15139" width="19.28515625" style="22" customWidth="1"/>
    <col min="15140" max="15360" width="9.140625" style="22"/>
    <col min="15361" max="15361" width="45.42578125" style="22" customWidth="1"/>
    <col min="15362" max="15369" width="17.5703125" style="22" customWidth="1"/>
    <col min="15370" max="15391" width="15.5703125" style="22" customWidth="1"/>
    <col min="15392" max="15392" width="81.7109375" style="22" customWidth="1"/>
    <col min="15393" max="15393" width="15.5703125" style="22" customWidth="1"/>
    <col min="15394" max="15394" width="13.7109375" style="22" customWidth="1"/>
    <col min="15395" max="15395" width="19.28515625" style="22" customWidth="1"/>
    <col min="15396" max="15616" width="9.140625" style="22"/>
    <col min="15617" max="15617" width="45.42578125" style="22" customWidth="1"/>
    <col min="15618" max="15625" width="17.5703125" style="22" customWidth="1"/>
    <col min="15626" max="15647" width="15.5703125" style="22" customWidth="1"/>
    <col min="15648" max="15648" width="81.7109375" style="22" customWidth="1"/>
    <col min="15649" max="15649" width="15.5703125" style="22" customWidth="1"/>
    <col min="15650" max="15650" width="13.7109375" style="22" customWidth="1"/>
    <col min="15651" max="15651" width="19.28515625" style="22" customWidth="1"/>
    <col min="15652" max="15872" width="9.140625" style="22"/>
    <col min="15873" max="15873" width="45.42578125" style="22" customWidth="1"/>
    <col min="15874" max="15881" width="17.5703125" style="22" customWidth="1"/>
    <col min="15882" max="15903" width="15.5703125" style="22" customWidth="1"/>
    <col min="15904" max="15904" width="81.7109375" style="22" customWidth="1"/>
    <col min="15905" max="15905" width="15.5703125" style="22" customWidth="1"/>
    <col min="15906" max="15906" width="13.7109375" style="22" customWidth="1"/>
    <col min="15907" max="15907" width="19.28515625" style="22" customWidth="1"/>
    <col min="15908" max="16128" width="9.140625" style="22"/>
    <col min="16129" max="16129" width="45.42578125" style="22" customWidth="1"/>
    <col min="16130" max="16137" width="17.5703125" style="22" customWidth="1"/>
    <col min="16138" max="16159" width="15.5703125" style="22" customWidth="1"/>
    <col min="16160" max="16160" width="81.7109375" style="22" customWidth="1"/>
    <col min="16161" max="16161" width="15.5703125" style="22" customWidth="1"/>
    <col min="16162" max="16162" width="13.7109375" style="22" customWidth="1"/>
    <col min="16163" max="16163" width="19.28515625" style="22" customWidth="1"/>
    <col min="16164" max="16384" width="9.140625" style="22"/>
  </cols>
  <sheetData>
    <row r="1" spans="1:35" ht="28.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20"/>
      <c r="AF1" s="20"/>
      <c r="AG1" s="21" t="s">
        <v>1</v>
      </c>
    </row>
    <row r="2" spans="1:35" ht="27" customHeight="1" x14ac:dyDescent="0.25">
      <c r="A2" s="23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4"/>
      <c r="AF2" s="24"/>
    </row>
    <row r="3" spans="1:35" ht="26.2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4"/>
      <c r="AF3" s="24"/>
    </row>
    <row r="4" spans="1:35" s="33" customFormat="1" ht="18.75" customHeight="1" x14ac:dyDescent="0.25">
      <c r="A4" s="26" t="s">
        <v>3</v>
      </c>
      <c r="B4" s="27" t="s">
        <v>4</v>
      </c>
      <c r="C4" s="28" t="s">
        <v>4</v>
      </c>
      <c r="D4" s="28" t="s">
        <v>5</v>
      </c>
      <c r="E4" s="28" t="s">
        <v>6</v>
      </c>
      <c r="F4" s="29" t="s">
        <v>7</v>
      </c>
      <c r="G4" s="30"/>
      <c r="H4" s="29" t="s">
        <v>8</v>
      </c>
      <c r="I4" s="30"/>
      <c r="J4" s="29" t="s">
        <v>9</v>
      </c>
      <c r="K4" s="30"/>
      <c r="L4" s="29" t="s">
        <v>10</v>
      </c>
      <c r="M4" s="30"/>
      <c r="N4" s="29" t="s">
        <v>11</v>
      </c>
      <c r="O4" s="30"/>
      <c r="P4" s="29" t="s">
        <v>12</v>
      </c>
      <c r="Q4" s="30"/>
      <c r="R4" s="29" t="s">
        <v>13</v>
      </c>
      <c r="S4" s="30"/>
      <c r="T4" s="29" t="s">
        <v>14</v>
      </c>
      <c r="U4" s="30"/>
      <c r="V4" s="29" t="s">
        <v>15</v>
      </c>
      <c r="W4" s="30"/>
      <c r="X4" s="29" t="s">
        <v>16</v>
      </c>
      <c r="Y4" s="30"/>
      <c r="Z4" s="29" t="s">
        <v>17</v>
      </c>
      <c r="AA4" s="30"/>
      <c r="AB4" s="29" t="s">
        <v>18</v>
      </c>
      <c r="AC4" s="30"/>
      <c r="AD4" s="31" t="s">
        <v>19</v>
      </c>
      <c r="AE4" s="32"/>
      <c r="AF4" s="28" t="s">
        <v>20</v>
      </c>
    </row>
    <row r="5" spans="1:35" s="38" customFormat="1" ht="24" customHeight="1" x14ac:dyDescent="0.25">
      <c r="A5" s="34"/>
      <c r="B5" s="27"/>
      <c r="C5" s="35"/>
      <c r="D5" s="35"/>
      <c r="E5" s="35"/>
      <c r="F5" s="36"/>
      <c r="G5" s="36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5"/>
    </row>
    <row r="6" spans="1:35" s="38" customFormat="1" ht="41.25" customHeight="1" x14ac:dyDescent="0.25">
      <c r="A6" s="39"/>
      <c r="B6" s="40">
        <v>2020</v>
      </c>
      <c r="C6" s="41">
        <v>44166</v>
      </c>
      <c r="D6" s="41">
        <v>44166</v>
      </c>
      <c r="E6" s="41">
        <v>44166</v>
      </c>
      <c r="F6" s="36" t="s">
        <v>21</v>
      </c>
      <c r="G6" s="36" t="s">
        <v>22</v>
      </c>
      <c r="H6" s="36" t="s">
        <v>23</v>
      </c>
      <c r="I6" s="36" t="s">
        <v>24</v>
      </c>
      <c r="J6" s="36" t="s">
        <v>23</v>
      </c>
      <c r="K6" s="36" t="s">
        <v>24</v>
      </c>
      <c r="L6" s="36" t="s">
        <v>23</v>
      </c>
      <c r="M6" s="36" t="s">
        <v>24</v>
      </c>
      <c r="N6" s="36" t="s">
        <v>23</v>
      </c>
      <c r="O6" s="36" t="s">
        <v>24</v>
      </c>
      <c r="P6" s="36" t="s">
        <v>23</v>
      </c>
      <c r="Q6" s="36" t="s">
        <v>24</v>
      </c>
      <c r="R6" s="36" t="s">
        <v>23</v>
      </c>
      <c r="S6" s="36" t="s">
        <v>24</v>
      </c>
      <c r="T6" s="36" t="s">
        <v>23</v>
      </c>
      <c r="U6" s="36" t="s">
        <v>24</v>
      </c>
      <c r="V6" s="36" t="s">
        <v>23</v>
      </c>
      <c r="W6" s="36" t="s">
        <v>24</v>
      </c>
      <c r="X6" s="36" t="s">
        <v>23</v>
      </c>
      <c r="Y6" s="36" t="s">
        <v>24</v>
      </c>
      <c r="Z6" s="36" t="s">
        <v>23</v>
      </c>
      <c r="AA6" s="36" t="s">
        <v>24</v>
      </c>
      <c r="AB6" s="36" t="s">
        <v>23</v>
      </c>
      <c r="AC6" s="36" t="s">
        <v>24</v>
      </c>
      <c r="AD6" s="36" t="s">
        <v>23</v>
      </c>
      <c r="AE6" s="36" t="s">
        <v>24</v>
      </c>
      <c r="AF6" s="42"/>
    </row>
    <row r="7" spans="1:35" s="44" customFormat="1" ht="19.5" customHeight="1" x14ac:dyDescent="0.25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</row>
    <row r="8" spans="1:35" s="2" customFormat="1" ht="30.75" customHeight="1" x14ac:dyDescent="0.25">
      <c r="A8" s="45" t="s">
        <v>25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7"/>
      <c r="AE8" s="48"/>
      <c r="AF8" s="49"/>
    </row>
    <row r="9" spans="1:35" s="2" customFormat="1" ht="30.75" customHeight="1" x14ac:dyDescent="0.25">
      <c r="A9" s="50" t="s">
        <v>26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2"/>
      <c r="AF9" s="49"/>
    </row>
    <row r="10" spans="1:35" s="2" customFormat="1" ht="18.75" x14ac:dyDescent="0.3">
      <c r="A10" s="6" t="s">
        <v>27</v>
      </c>
      <c r="B10" s="7">
        <f>B11+B12+B13+B15</f>
        <v>54965.120000000024</v>
      </c>
      <c r="C10" s="7">
        <f>C11+C12+C13+C15</f>
        <v>51236.965000000011</v>
      </c>
      <c r="D10" s="7">
        <f>D11+D12+D13+D15</f>
        <v>47167.573999999993</v>
      </c>
      <c r="E10" s="7">
        <f>E11+E12+E13+E15</f>
        <v>47167.573999999993</v>
      </c>
      <c r="F10" s="3">
        <f t="shared" ref="F10:F15" si="0">E10/B10*100</f>
        <v>85.813646909167076</v>
      </c>
      <c r="G10" s="3">
        <f t="shared" ref="G10:G15" si="1">E10/C10*100</f>
        <v>92.05770482307058</v>
      </c>
      <c r="H10" s="7">
        <f t="shared" ref="H10:AE10" si="2">H11+H12+H13+H15</f>
        <v>1818.319</v>
      </c>
      <c r="I10" s="7">
        <f t="shared" si="2"/>
        <v>1725.96</v>
      </c>
      <c r="J10" s="7">
        <f t="shared" si="2"/>
        <v>6121.0250000000005</v>
      </c>
      <c r="K10" s="7">
        <f t="shared" si="2"/>
        <v>3959.21</v>
      </c>
      <c r="L10" s="7">
        <f t="shared" si="2"/>
        <v>5683.125</v>
      </c>
      <c r="M10" s="7">
        <f t="shared" si="2"/>
        <v>3744.6</v>
      </c>
      <c r="N10" s="7">
        <f t="shared" si="2"/>
        <v>5842.0750000000007</v>
      </c>
      <c r="O10" s="7">
        <f t="shared" si="2"/>
        <v>6103.5240000000003</v>
      </c>
      <c r="P10" s="7">
        <f t="shared" si="2"/>
        <v>6164.8149999999996</v>
      </c>
      <c r="Q10" s="7">
        <f t="shared" si="2"/>
        <v>5776.94</v>
      </c>
      <c r="R10" s="7">
        <f t="shared" si="2"/>
        <v>4798.5450000000001</v>
      </c>
      <c r="S10" s="7">
        <f t="shared" si="2"/>
        <v>5154.9999999999991</v>
      </c>
      <c r="T10" s="7">
        <f t="shared" si="2"/>
        <v>6880.058</v>
      </c>
      <c r="U10" s="7">
        <f t="shared" si="2"/>
        <v>6615.4099999999989</v>
      </c>
      <c r="V10" s="7">
        <f t="shared" si="2"/>
        <v>2377.2750000000001</v>
      </c>
      <c r="W10" s="7">
        <f t="shared" si="2"/>
        <v>4630.2150000000001</v>
      </c>
      <c r="X10" s="7">
        <f t="shared" si="2"/>
        <v>3739.3579999999997</v>
      </c>
      <c r="Y10" s="7">
        <f t="shared" si="2"/>
        <v>2645.3699999999994</v>
      </c>
      <c r="Z10" s="7">
        <f t="shared" si="2"/>
        <v>4046.0949999999998</v>
      </c>
      <c r="AA10" s="7">
        <f t="shared" si="2"/>
        <v>3544.6099999999997</v>
      </c>
      <c r="AB10" s="7">
        <f t="shared" si="2"/>
        <v>3766.2750000000001</v>
      </c>
      <c r="AC10" s="7">
        <f t="shared" si="2"/>
        <v>3266.7350000000001</v>
      </c>
      <c r="AD10" s="7">
        <f t="shared" si="2"/>
        <v>3728.1549999999997</v>
      </c>
      <c r="AE10" s="7">
        <f t="shared" si="2"/>
        <v>0</v>
      </c>
      <c r="AF10" s="8"/>
      <c r="AG10" s="53">
        <f t="shared" ref="AG10:AG73" si="3">H10+J10+L10+N10+P10+R10+T10+V10+X10+Z10+AB10+AD10</f>
        <v>54965.120000000003</v>
      </c>
      <c r="AH10" s="53">
        <f t="shared" ref="AH10:AI73" si="4">H10+J10+L10+N10+P10+R10</f>
        <v>30427.904000000002</v>
      </c>
      <c r="AI10" s="53">
        <f t="shared" si="4"/>
        <v>26465.234</v>
      </c>
    </row>
    <row r="11" spans="1:35" s="2" customFormat="1" ht="18.75" x14ac:dyDescent="0.3">
      <c r="A11" s="10" t="s">
        <v>28</v>
      </c>
      <c r="B11" s="11">
        <f t="shared" ref="B11:E13" si="5">B18+B25+B31+B37+B44</f>
        <v>0</v>
      </c>
      <c r="C11" s="11">
        <f t="shared" si="5"/>
        <v>0</v>
      </c>
      <c r="D11" s="11">
        <f t="shared" si="5"/>
        <v>0</v>
      </c>
      <c r="E11" s="11">
        <f t="shared" si="5"/>
        <v>0</v>
      </c>
      <c r="F11" s="4" t="e">
        <f t="shared" si="0"/>
        <v>#DIV/0!</v>
      </c>
      <c r="G11" s="4" t="e">
        <f t="shared" si="1"/>
        <v>#DIV/0!</v>
      </c>
      <c r="H11" s="11">
        <f t="shared" ref="H11:AE13" si="6">H18+H25+H31+H37+H44</f>
        <v>0</v>
      </c>
      <c r="I11" s="11">
        <f t="shared" si="6"/>
        <v>0</v>
      </c>
      <c r="J11" s="11">
        <f t="shared" si="6"/>
        <v>0</v>
      </c>
      <c r="K11" s="11">
        <f t="shared" si="6"/>
        <v>0</v>
      </c>
      <c r="L11" s="11">
        <f t="shared" si="6"/>
        <v>0</v>
      </c>
      <c r="M11" s="11">
        <f t="shared" si="6"/>
        <v>0</v>
      </c>
      <c r="N11" s="11">
        <f t="shared" si="6"/>
        <v>0</v>
      </c>
      <c r="O11" s="11">
        <f t="shared" si="6"/>
        <v>0</v>
      </c>
      <c r="P11" s="11">
        <f t="shared" si="6"/>
        <v>0</v>
      </c>
      <c r="Q11" s="11">
        <f t="shared" si="6"/>
        <v>0</v>
      </c>
      <c r="R11" s="11">
        <f t="shared" si="6"/>
        <v>0</v>
      </c>
      <c r="S11" s="11">
        <f t="shared" si="6"/>
        <v>0</v>
      </c>
      <c r="T11" s="11">
        <f t="shared" si="6"/>
        <v>0</v>
      </c>
      <c r="U11" s="11">
        <f t="shared" si="6"/>
        <v>0</v>
      </c>
      <c r="V11" s="11">
        <f t="shared" si="6"/>
        <v>0</v>
      </c>
      <c r="W11" s="11">
        <f t="shared" si="6"/>
        <v>0</v>
      </c>
      <c r="X11" s="11">
        <f t="shared" si="6"/>
        <v>0</v>
      </c>
      <c r="Y11" s="11">
        <f t="shared" si="6"/>
        <v>0</v>
      </c>
      <c r="Z11" s="11">
        <f t="shared" si="6"/>
        <v>0</v>
      </c>
      <c r="AA11" s="11">
        <f t="shared" si="6"/>
        <v>0</v>
      </c>
      <c r="AB11" s="11">
        <f t="shared" si="6"/>
        <v>0</v>
      </c>
      <c r="AC11" s="11">
        <f t="shared" si="6"/>
        <v>0</v>
      </c>
      <c r="AD11" s="11">
        <f t="shared" si="6"/>
        <v>0</v>
      </c>
      <c r="AE11" s="11">
        <f t="shared" si="6"/>
        <v>0</v>
      </c>
      <c r="AF11" s="12"/>
      <c r="AG11" s="53">
        <f t="shared" si="3"/>
        <v>0</v>
      </c>
      <c r="AH11" s="53">
        <f t="shared" si="4"/>
        <v>0</v>
      </c>
      <c r="AI11" s="53">
        <f t="shared" si="4"/>
        <v>0</v>
      </c>
    </row>
    <row r="12" spans="1:35" s="2" customFormat="1" ht="18.75" x14ac:dyDescent="0.3">
      <c r="A12" s="10" t="s">
        <v>29</v>
      </c>
      <c r="B12" s="11">
        <f t="shared" si="5"/>
        <v>406.69600000000003</v>
      </c>
      <c r="C12" s="11">
        <f t="shared" si="5"/>
        <v>376.88400000000001</v>
      </c>
      <c r="D12" s="11">
        <f t="shared" si="5"/>
        <v>376.88199999999995</v>
      </c>
      <c r="E12" s="11">
        <f t="shared" si="5"/>
        <v>376.88199999999995</v>
      </c>
      <c r="F12" s="4">
        <f t="shared" si="0"/>
        <v>92.669217302358504</v>
      </c>
      <c r="G12" s="4">
        <f t="shared" si="1"/>
        <v>99.999469332738968</v>
      </c>
      <c r="H12" s="11">
        <f t="shared" si="6"/>
        <v>0</v>
      </c>
      <c r="I12" s="11">
        <f t="shared" si="6"/>
        <v>0</v>
      </c>
      <c r="J12" s="11">
        <f t="shared" si="6"/>
        <v>0</v>
      </c>
      <c r="K12" s="11">
        <f t="shared" si="6"/>
        <v>0</v>
      </c>
      <c r="L12" s="11">
        <f t="shared" si="6"/>
        <v>0</v>
      </c>
      <c r="M12" s="11">
        <f t="shared" si="6"/>
        <v>0</v>
      </c>
      <c r="N12" s="11">
        <f t="shared" si="6"/>
        <v>12.263999999999999</v>
      </c>
      <c r="O12" s="11">
        <f t="shared" si="6"/>
        <v>12.263999999999999</v>
      </c>
      <c r="P12" s="11">
        <f t="shared" si="6"/>
        <v>79.736000000000004</v>
      </c>
      <c r="Q12" s="11">
        <f t="shared" si="6"/>
        <v>79.740000000000009</v>
      </c>
      <c r="R12" s="11">
        <f t="shared" si="6"/>
        <v>20.904</v>
      </c>
      <c r="S12" s="11">
        <f t="shared" si="6"/>
        <v>20.9</v>
      </c>
      <c r="T12" s="11">
        <f t="shared" si="6"/>
        <v>20.9</v>
      </c>
      <c r="U12" s="11">
        <f t="shared" si="6"/>
        <v>20.9</v>
      </c>
      <c r="V12" s="11">
        <f t="shared" si="6"/>
        <v>77.903999999999996</v>
      </c>
      <c r="W12" s="11">
        <f>W19+W26+W32+W38+W45</f>
        <v>20.904</v>
      </c>
      <c r="X12" s="11">
        <f t="shared" si="6"/>
        <v>67.367999999999995</v>
      </c>
      <c r="Y12" s="11">
        <f>Y19+Y26+Y32+Y38+Y45</f>
        <v>124.37</v>
      </c>
      <c r="Z12" s="11">
        <f t="shared" si="6"/>
        <v>76.903999999999996</v>
      </c>
      <c r="AA12" s="11">
        <f t="shared" si="6"/>
        <v>76.900000000000006</v>
      </c>
      <c r="AB12" s="11">
        <f t="shared" si="6"/>
        <v>20.904</v>
      </c>
      <c r="AC12" s="11">
        <f t="shared" si="6"/>
        <v>20.904</v>
      </c>
      <c r="AD12" s="11">
        <f t="shared" si="6"/>
        <v>29.812000000000001</v>
      </c>
      <c r="AE12" s="11">
        <f t="shared" si="6"/>
        <v>0</v>
      </c>
      <c r="AF12" s="12"/>
      <c r="AG12" s="53">
        <f t="shared" si="3"/>
        <v>406.69600000000003</v>
      </c>
      <c r="AH12" s="53">
        <f t="shared" si="4"/>
        <v>112.904</v>
      </c>
      <c r="AI12" s="53">
        <f t="shared" si="4"/>
        <v>112.904</v>
      </c>
    </row>
    <row r="13" spans="1:35" s="2" customFormat="1" ht="18.75" x14ac:dyDescent="0.3">
      <c r="A13" s="10" t="s">
        <v>30</v>
      </c>
      <c r="B13" s="11">
        <f t="shared" si="5"/>
        <v>54558.424000000021</v>
      </c>
      <c r="C13" s="11">
        <f t="shared" si="5"/>
        <v>50860.081000000013</v>
      </c>
      <c r="D13" s="11">
        <f t="shared" si="5"/>
        <v>46790.691999999995</v>
      </c>
      <c r="E13" s="11">
        <f t="shared" si="5"/>
        <v>46790.691999999995</v>
      </c>
      <c r="F13" s="4">
        <f t="shared" si="0"/>
        <v>85.762543287540666</v>
      </c>
      <c r="G13" s="4">
        <f t="shared" si="1"/>
        <v>91.998854661674613</v>
      </c>
      <c r="H13" s="11">
        <f t="shared" si="6"/>
        <v>1818.319</v>
      </c>
      <c r="I13" s="11">
        <f t="shared" si="6"/>
        <v>1725.96</v>
      </c>
      <c r="J13" s="11">
        <f t="shared" si="6"/>
        <v>6121.0250000000005</v>
      </c>
      <c r="K13" s="11">
        <f t="shared" si="6"/>
        <v>3959.21</v>
      </c>
      <c r="L13" s="11">
        <f t="shared" si="6"/>
        <v>5683.125</v>
      </c>
      <c r="M13" s="11">
        <f t="shared" si="6"/>
        <v>3744.6</v>
      </c>
      <c r="N13" s="11">
        <f t="shared" si="6"/>
        <v>5829.8110000000006</v>
      </c>
      <c r="O13" s="11">
        <f t="shared" si="6"/>
        <v>6091.26</v>
      </c>
      <c r="P13" s="11">
        <f t="shared" si="6"/>
        <v>6085.0789999999997</v>
      </c>
      <c r="Q13" s="11">
        <f t="shared" si="6"/>
        <v>5697.2</v>
      </c>
      <c r="R13" s="11">
        <f t="shared" si="6"/>
        <v>4777.6409999999996</v>
      </c>
      <c r="S13" s="11">
        <f t="shared" si="6"/>
        <v>5134.0999999999995</v>
      </c>
      <c r="T13" s="11">
        <f t="shared" si="6"/>
        <v>6859.1580000000004</v>
      </c>
      <c r="U13" s="11">
        <f t="shared" si="6"/>
        <v>6594.5099999999993</v>
      </c>
      <c r="V13" s="11">
        <f t="shared" si="6"/>
        <v>2299.3710000000001</v>
      </c>
      <c r="W13" s="11">
        <f t="shared" si="6"/>
        <v>4609.3109999999997</v>
      </c>
      <c r="X13" s="11">
        <f t="shared" si="6"/>
        <v>3671.99</v>
      </c>
      <c r="Y13" s="11">
        <f t="shared" si="6"/>
        <v>2520.9999999999995</v>
      </c>
      <c r="Z13" s="11">
        <f t="shared" si="6"/>
        <v>3969.1909999999998</v>
      </c>
      <c r="AA13" s="11">
        <f t="shared" si="6"/>
        <v>3467.7099999999996</v>
      </c>
      <c r="AB13" s="11">
        <f t="shared" si="6"/>
        <v>3745.3710000000001</v>
      </c>
      <c r="AC13" s="11">
        <f t="shared" si="6"/>
        <v>3245.8310000000001</v>
      </c>
      <c r="AD13" s="11">
        <f t="shared" si="6"/>
        <v>3698.3429999999998</v>
      </c>
      <c r="AE13" s="11">
        <f t="shared" si="6"/>
        <v>0</v>
      </c>
      <c r="AF13" s="12"/>
      <c r="AG13" s="53">
        <f t="shared" si="3"/>
        <v>54558.423999999999</v>
      </c>
      <c r="AH13" s="53">
        <f t="shared" si="4"/>
        <v>30315.000000000004</v>
      </c>
      <c r="AI13" s="53">
        <f t="shared" si="4"/>
        <v>26352.329999999998</v>
      </c>
    </row>
    <row r="14" spans="1:35" s="2" customFormat="1" ht="37.5" x14ac:dyDescent="0.25">
      <c r="A14" s="17" t="s">
        <v>31</v>
      </c>
      <c r="B14" s="11">
        <f>H14+J14+L14+N14+P14+R14+T14+V14+X14+Z14+AB14+AD14</f>
        <v>87.427999999999983</v>
      </c>
      <c r="C14" s="11">
        <f>C21+C40</f>
        <v>85.984999999999999</v>
      </c>
      <c r="D14" s="11">
        <f>D21+D40+D47</f>
        <v>85.891999999999996</v>
      </c>
      <c r="E14" s="11">
        <f>I14+K14+M14+O14+Q14+S14+U14+W14+Y14+AA14+AC14+AE14</f>
        <v>85.891999999999996</v>
      </c>
      <c r="F14" s="4">
        <f t="shared" si="0"/>
        <v>98.243125772063891</v>
      </c>
      <c r="G14" s="4">
        <f t="shared" si="1"/>
        <v>99.891841600279122</v>
      </c>
      <c r="H14" s="12">
        <f t="shared" ref="H14:AE14" si="7">H21+H40+H47</f>
        <v>0</v>
      </c>
      <c r="I14" s="12">
        <f t="shared" si="7"/>
        <v>0</v>
      </c>
      <c r="J14" s="12">
        <f t="shared" si="7"/>
        <v>9.2750000000000004</v>
      </c>
      <c r="K14" s="12">
        <f t="shared" si="7"/>
        <v>9.2750000000000004</v>
      </c>
      <c r="L14" s="12">
        <f t="shared" si="7"/>
        <v>19.175000000000001</v>
      </c>
      <c r="M14" s="12">
        <f t="shared" si="7"/>
        <v>19.175000000000001</v>
      </c>
      <c r="N14" s="12">
        <f t="shared" si="7"/>
        <v>9.7110000000000003</v>
      </c>
      <c r="O14" s="12">
        <f t="shared" si="7"/>
        <v>9.7099999999999991</v>
      </c>
      <c r="P14" s="12">
        <f t="shared" si="7"/>
        <v>15.779</v>
      </c>
      <c r="Q14" s="12">
        <f t="shared" si="7"/>
        <v>15.780000000000001</v>
      </c>
      <c r="R14" s="12">
        <f t="shared" si="7"/>
        <v>1.071</v>
      </c>
      <c r="S14" s="12">
        <f t="shared" si="7"/>
        <v>1.0699999999999998</v>
      </c>
      <c r="T14" s="12">
        <f t="shared" si="7"/>
        <v>1.071</v>
      </c>
      <c r="U14" s="12">
        <f t="shared" si="7"/>
        <v>1.0699999999999998</v>
      </c>
      <c r="V14" s="12">
        <f t="shared" si="7"/>
        <v>1.071</v>
      </c>
      <c r="W14" s="12">
        <f t="shared" si="7"/>
        <v>1.071</v>
      </c>
      <c r="X14" s="12">
        <f t="shared" si="7"/>
        <v>12.69</v>
      </c>
      <c r="Y14" s="12">
        <f t="shared" si="7"/>
        <v>12.6</v>
      </c>
      <c r="Z14" s="12">
        <f t="shared" si="7"/>
        <v>15.071</v>
      </c>
      <c r="AA14" s="12">
        <f t="shared" si="7"/>
        <v>15.069999999999999</v>
      </c>
      <c r="AB14" s="12">
        <f t="shared" si="7"/>
        <v>1.071</v>
      </c>
      <c r="AC14" s="12">
        <f t="shared" si="7"/>
        <v>1.071</v>
      </c>
      <c r="AD14" s="12">
        <f t="shared" si="7"/>
        <v>1.4430000000000001</v>
      </c>
      <c r="AE14" s="12">
        <f t="shared" si="7"/>
        <v>0</v>
      </c>
      <c r="AF14" s="54"/>
      <c r="AG14" s="53">
        <f t="shared" si="3"/>
        <v>87.427999999999983</v>
      </c>
      <c r="AH14" s="53">
        <f t="shared" si="4"/>
        <v>55.010999999999996</v>
      </c>
      <c r="AI14" s="53">
        <f t="shared" si="4"/>
        <v>55.010000000000005</v>
      </c>
    </row>
    <row r="15" spans="1:35" s="2" customFormat="1" ht="18.75" x14ac:dyDescent="0.3">
      <c r="A15" s="1" t="s">
        <v>32</v>
      </c>
      <c r="B15" s="11">
        <f>B22+B28+B34+B41+B48</f>
        <v>0</v>
      </c>
      <c r="C15" s="11">
        <f>C22+C28+C34+C41+C48</f>
        <v>0</v>
      </c>
      <c r="D15" s="11">
        <f>D22+D28+D34+D41+D48</f>
        <v>0</v>
      </c>
      <c r="E15" s="11">
        <f>E22+E28+E34+E41+E48</f>
        <v>0</v>
      </c>
      <c r="F15" s="4" t="e">
        <f t="shared" si="0"/>
        <v>#DIV/0!</v>
      </c>
      <c r="G15" s="4" t="e">
        <f t="shared" si="1"/>
        <v>#DIV/0!</v>
      </c>
      <c r="H15" s="11">
        <f t="shared" ref="H15:AE15" si="8">H22+H28+H34+H41+H48</f>
        <v>0</v>
      </c>
      <c r="I15" s="11">
        <f t="shared" si="8"/>
        <v>0</v>
      </c>
      <c r="J15" s="11">
        <f t="shared" si="8"/>
        <v>0</v>
      </c>
      <c r="K15" s="11">
        <f t="shared" si="8"/>
        <v>0</v>
      </c>
      <c r="L15" s="11">
        <f t="shared" si="8"/>
        <v>0</v>
      </c>
      <c r="M15" s="11">
        <f t="shared" si="8"/>
        <v>0</v>
      </c>
      <c r="N15" s="11">
        <f t="shared" si="8"/>
        <v>0</v>
      </c>
      <c r="O15" s="11">
        <f t="shared" si="8"/>
        <v>0</v>
      </c>
      <c r="P15" s="11">
        <f t="shared" si="8"/>
        <v>0</v>
      </c>
      <c r="Q15" s="11">
        <f t="shared" si="8"/>
        <v>0</v>
      </c>
      <c r="R15" s="11">
        <f t="shared" si="8"/>
        <v>0</v>
      </c>
      <c r="S15" s="11">
        <f t="shared" si="8"/>
        <v>0</v>
      </c>
      <c r="T15" s="11">
        <f t="shared" si="8"/>
        <v>0</v>
      </c>
      <c r="U15" s="11">
        <f t="shared" si="8"/>
        <v>0</v>
      </c>
      <c r="V15" s="11">
        <f t="shared" si="8"/>
        <v>0</v>
      </c>
      <c r="W15" s="11">
        <f t="shared" si="8"/>
        <v>0</v>
      </c>
      <c r="X15" s="11">
        <f t="shared" si="8"/>
        <v>0</v>
      </c>
      <c r="Y15" s="11">
        <f t="shared" si="8"/>
        <v>0</v>
      </c>
      <c r="Z15" s="11">
        <f t="shared" si="8"/>
        <v>0</v>
      </c>
      <c r="AA15" s="11">
        <f t="shared" si="8"/>
        <v>0</v>
      </c>
      <c r="AB15" s="11">
        <f t="shared" si="8"/>
        <v>0</v>
      </c>
      <c r="AC15" s="11">
        <f t="shared" si="8"/>
        <v>0</v>
      </c>
      <c r="AD15" s="11">
        <f t="shared" si="8"/>
        <v>0</v>
      </c>
      <c r="AE15" s="11">
        <f t="shared" si="8"/>
        <v>0</v>
      </c>
      <c r="AF15" s="54"/>
      <c r="AG15" s="53">
        <f t="shared" si="3"/>
        <v>0</v>
      </c>
      <c r="AH15" s="53">
        <f t="shared" si="4"/>
        <v>0</v>
      </c>
      <c r="AI15" s="53">
        <f t="shared" si="4"/>
        <v>0</v>
      </c>
    </row>
    <row r="16" spans="1:35" s="2" customFormat="1" ht="38.25" customHeight="1" x14ac:dyDescent="0.25">
      <c r="A16" s="55" t="s">
        <v>33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7"/>
      <c r="AF16" s="5" t="s">
        <v>34</v>
      </c>
      <c r="AG16" s="53">
        <f t="shared" si="3"/>
        <v>0</v>
      </c>
      <c r="AH16" s="53">
        <f t="shared" si="4"/>
        <v>0</v>
      </c>
      <c r="AI16" s="53">
        <f t="shared" si="4"/>
        <v>0</v>
      </c>
    </row>
    <row r="17" spans="1:35" s="2" customFormat="1" ht="18.75" x14ac:dyDescent="0.3">
      <c r="A17" s="6" t="s">
        <v>27</v>
      </c>
      <c r="B17" s="7">
        <f>B19+B20+B18+B22</f>
        <v>908.12399999999991</v>
      </c>
      <c r="C17" s="7">
        <f>C19+C20+C18+C22</f>
        <v>889.56899999999985</v>
      </c>
      <c r="D17" s="7">
        <f>D19+D20+D18+D22</f>
        <v>889.57400000000007</v>
      </c>
      <c r="E17" s="7">
        <f>E19+E20+E18+E22</f>
        <v>889.57400000000007</v>
      </c>
      <c r="F17" s="3">
        <f t="shared" ref="F17:F22" si="9">E17/B17*100</f>
        <v>97.957327413436943</v>
      </c>
      <c r="G17" s="3">
        <f t="shared" ref="G17:G22" si="10">E17/C17*100</f>
        <v>100.00056206994626</v>
      </c>
      <c r="H17" s="8">
        <f t="shared" ref="H17:AE17" si="11">H19+H20+H18+H22</f>
        <v>0</v>
      </c>
      <c r="I17" s="8">
        <f t="shared" si="11"/>
        <v>0</v>
      </c>
      <c r="J17" s="8">
        <f t="shared" si="11"/>
        <v>209.27500000000001</v>
      </c>
      <c r="K17" s="8">
        <f t="shared" si="11"/>
        <v>209.28</v>
      </c>
      <c r="L17" s="8">
        <f t="shared" si="11"/>
        <v>159.27500000000001</v>
      </c>
      <c r="M17" s="8">
        <f t="shared" si="11"/>
        <v>159.28</v>
      </c>
      <c r="N17" s="8">
        <f t="shared" si="11"/>
        <v>109.27499999999999</v>
      </c>
      <c r="O17" s="8">
        <f t="shared" si="11"/>
        <v>9.2739999999999991</v>
      </c>
      <c r="P17" s="8">
        <f t="shared" si="11"/>
        <v>40.515000000000001</v>
      </c>
      <c r="Q17" s="8">
        <f t="shared" si="11"/>
        <v>140.52000000000001</v>
      </c>
      <c r="R17" s="8">
        <f t="shared" si="11"/>
        <v>266.77499999999998</v>
      </c>
      <c r="S17" s="8">
        <f t="shared" si="11"/>
        <v>266.77</v>
      </c>
      <c r="T17" s="8">
        <f t="shared" si="11"/>
        <v>9.2710000000000008</v>
      </c>
      <c r="U17" s="8">
        <f t="shared" si="11"/>
        <v>9.27</v>
      </c>
      <c r="V17" s="8">
        <f t="shared" si="11"/>
        <v>9.2750000000000004</v>
      </c>
      <c r="W17" s="8">
        <f t="shared" si="11"/>
        <v>9.2750000000000004</v>
      </c>
      <c r="X17" s="8">
        <f t="shared" si="11"/>
        <v>67.358000000000004</v>
      </c>
      <c r="Y17" s="8">
        <f t="shared" si="11"/>
        <v>67.36</v>
      </c>
      <c r="Z17" s="8">
        <f t="shared" si="11"/>
        <v>9.2750000000000004</v>
      </c>
      <c r="AA17" s="8">
        <f t="shared" si="11"/>
        <v>9.27</v>
      </c>
      <c r="AB17" s="8">
        <f t="shared" si="11"/>
        <v>9.2750000000000004</v>
      </c>
      <c r="AC17" s="8">
        <f t="shared" si="11"/>
        <v>9.2750000000000004</v>
      </c>
      <c r="AD17" s="8">
        <f t="shared" si="11"/>
        <v>18.555</v>
      </c>
      <c r="AE17" s="8">
        <f t="shared" si="11"/>
        <v>0</v>
      </c>
      <c r="AF17" s="9"/>
      <c r="AG17" s="53">
        <f t="shared" si="3"/>
        <v>908.12399999999991</v>
      </c>
      <c r="AH17" s="53">
        <f t="shared" si="4"/>
        <v>785.11500000000001</v>
      </c>
      <c r="AI17" s="53">
        <f t="shared" si="4"/>
        <v>785.12400000000002</v>
      </c>
    </row>
    <row r="18" spans="1:35" s="2" customFormat="1" ht="18.75" x14ac:dyDescent="0.3">
      <c r="A18" s="10" t="s">
        <v>28</v>
      </c>
      <c r="B18" s="11">
        <f>H18+J18+L18+N18+P18+R18+T18+V18+X18+Z18+AB18+AD18</f>
        <v>0</v>
      </c>
      <c r="C18" s="11">
        <f>H18</f>
        <v>0</v>
      </c>
      <c r="D18" s="11"/>
      <c r="E18" s="11">
        <f>I18+K18+M18+O18+Q18+S18+U18+W18+Y18+AA18+AC18+AE18</f>
        <v>0</v>
      </c>
      <c r="F18" s="4" t="e">
        <f t="shared" si="9"/>
        <v>#DIV/0!</v>
      </c>
      <c r="G18" s="4" t="e">
        <f t="shared" si="10"/>
        <v>#DIV/0!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9"/>
      <c r="AG18" s="53">
        <f t="shared" si="3"/>
        <v>0</v>
      </c>
      <c r="AH18" s="53">
        <f t="shared" si="4"/>
        <v>0</v>
      </c>
      <c r="AI18" s="53">
        <f t="shared" si="4"/>
        <v>0</v>
      </c>
    </row>
    <row r="19" spans="1:35" s="2" customFormat="1" ht="18.75" x14ac:dyDescent="0.3">
      <c r="A19" s="10" t="s">
        <v>29</v>
      </c>
      <c r="B19" s="11">
        <f>H19+J19+L19+N19+P19+R19+T19+V19+X19+Z19+AB19+AD19</f>
        <v>160.49600000000001</v>
      </c>
      <c r="C19" s="11">
        <f>H19+N19+P19+R19+T19+V19+X19+Z19+AB19</f>
        <v>142.684</v>
      </c>
      <c r="D19" s="11">
        <f>E19</f>
        <v>142.68199999999999</v>
      </c>
      <c r="E19" s="11">
        <f>I19+K19+M19+O19+Q19+S19+U19+W19+Y19+AA19+AC19+AE19</f>
        <v>142.68199999999999</v>
      </c>
      <c r="F19" s="4">
        <f t="shared" si="9"/>
        <v>88.900657960322988</v>
      </c>
      <c r="G19" s="4">
        <f t="shared" si="10"/>
        <v>99.998598301140973</v>
      </c>
      <c r="H19" s="12">
        <v>0</v>
      </c>
      <c r="I19" s="12"/>
      <c r="J19" s="12">
        <v>0</v>
      </c>
      <c r="K19" s="12"/>
      <c r="L19" s="12">
        <v>0</v>
      </c>
      <c r="M19" s="12"/>
      <c r="N19" s="12">
        <v>8.9039999999999999</v>
      </c>
      <c r="O19" s="12">
        <v>8.9039999999999999</v>
      </c>
      <c r="P19" s="12">
        <v>33.896000000000001</v>
      </c>
      <c r="Q19" s="12">
        <v>33.9</v>
      </c>
      <c r="R19" s="12">
        <v>8.9039999999999999</v>
      </c>
      <c r="S19" s="12">
        <v>8.9</v>
      </c>
      <c r="T19" s="12">
        <v>8.9</v>
      </c>
      <c r="U19" s="12">
        <v>8.9</v>
      </c>
      <c r="V19" s="12">
        <v>8.9039999999999999</v>
      </c>
      <c r="W19" s="12">
        <v>8.9039999999999999</v>
      </c>
      <c r="X19" s="12">
        <v>55.368000000000002</v>
      </c>
      <c r="Y19" s="12">
        <v>55.37</v>
      </c>
      <c r="Z19" s="12">
        <v>8.9039999999999999</v>
      </c>
      <c r="AA19" s="12">
        <v>8.9</v>
      </c>
      <c r="AB19" s="12">
        <v>8.9039999999999999</v>
      </c>
      <c r="AC19" s="12">
        <v>8.9039999999999999</v>
      </c>
      <c r="AD19" s="12">
        <v>17.812000000000001</v>
      </c>
      <c r="AE19" s="12"/>
      <c r="AF19" s="9"/>
      <c r="AG19" s="53">
        <f t="shared" si="3"/>
        <v>160.49600000000001</v>
      </c>
      <c r="AH19" s="53">
        <f t="shared" si="4"/>
        <v>51.703999999999994</v>
      </c>
      <c r="AI19" s="53">
        <f t="shared" si="4"/>
        <v>51.704000000000001</v>
      </c>
    </row>
    <row r="20" spans="1:35" s="2" customFormat="1" ht="18.75" x14ac:dyDescent="0.3">
      <c r="A20" s="10" t="s">
        <v>30</v>
      </c>
      <c r="B20" s="11">
        <f>H20+J20+L20+N20+P20+R20+T20+V20+X20+Z20+AB20+AD20</f>
        <v>747.62799999999993</v>
      </c>
      <c r="C20" s="11">
        <f>H20+N20+P20+R20+T20+V20+X20+Z20+AB20+J20+L20</f>
        <v>746.88499999999988</v>
      </c>
      <c r="D20" s="11">
        <f>E20</f>
        <v>746.89200000000005</v>
      </c>
      <c r="E20" s="11">
        <f>I20+K20+M20+O20+Q20+S20+U20+W20+Y20+AA20+AC20+AE20</f>
        <v>746.89200000000005</v>
      </c>
      <c r="F20" s="4">
        <f t="shared" si="9"/>
        <v>99.901555318955431</v>
      </c>
      <c r="G20" s="4">
        <f>E20/C20*100</f>
        <v>100.00093722594512</v>
      </c>
      <c r="H20" s="12">
        <v>0</v>
      </c>
      <c r="I20" s="12"/>
      <c r="J20" s="12">
        <v>209.27500000000001</v>
      </c>
      <c r="K20" s="12">
        <v>209.28</v>
      </c>
      <c r="L20" s="12">
        <v>159.27500000000001</v>
      </c>
      <c r="M20" s="12">
        <v>159.28</v>
      </c>
      <c r="N20" s="12">
        <v>100.371</v>
      </c>
      <c r="O20" s="12">
        <v>0.37</v>
      </c>
      <c r="P20" s="12">
        <v>6.6189999999999998</v>
      </c>
      <c r="Q20" s="12">
        <v>106.62</v>
      </c>
      <c r="R20" s="12">
        <v>257.87099999999998</v>
      </c>
      <c r="S20" s="12">
        <v>257.87</v>
      </c>
      <c r="T20" s="12">
        <v>0.371</v>
      </c>
      <c r="U20" s="12">
        <v>0.37</v>
      </c>
      <c r="V20" s="12">
        <v>0.371</v>
      </c>
      <c r="W20" s="12">
        <v>0.371</v>
      </c>
      <c r="X20" s="12">
        <v>11.99</v>
      </c>
      <c r="Y20" s="12">
        <v>11.99</v>
      </c>
      <c r="Z20" s="12">
        <v>0.371</v>
      </c>
      <c r="AA20" s="12">
        <v>0.37</v>
      </c>
      <c r="AB20" s="12">
        <v>0.371</v>
      </c>
      <c r="AC20" s="12">
        <v>0.371</v>
      </c>
      <c r="AD20" s="12">
        <v>0.74299999999999999</v>
      </c>
      <c r="AE20" s="12"/>
      <c r="AF20" s="9"/>
      <c r="AG20" s="53">
        <f t="shared" si="3"/>
        <v>747.62799999999993</v>
      </c>
      <c r="AH20" s="53">
        <f t="shared" si="4"/>
        <v>733.41099999999994</v>
      </c>
      <c r="AI20" s="53">
        <f t="shared" si="4"/>
        <v>733.42000000000007</v>
      </c>
    </row>
    <row r="21" spans="1:35" s="2" customFormat="1" ht="37.5" x14ac:dyDescent="0.25">
      <c r="A21" s="17" t="s">
        <v>31</v>
      </c>
      <c r="B21" s="11">
        <f>H21+J21+L21+N21+P21+R21+T21+V21+X21+Z21+AB21+AD21</f>
        <v>40.128</v>
      </c>
      <c r="C21" s="11">
        <f>H21+N21+P21+R21+T21+V21+X21+Z21+AB21+J21+L21</f>
        <v>39.384999999999998</v>
      </c>
      <c r="D21" s="11">
        <f>E21</f>
        <v>39.292000000000002</v>
      </c>
      <c r="E21" s="11">
        <f>I21+K21+M21+O21+Q21+S21+U21+W21+Y21+AA21+AC21+AE21</f>
        <v>39.292000000000002</v>
      </c>
      <c r="F21" s="4">
        <f t="shared" si="9"/>
        <v>97.916666666666671</v>
      </c>
      <c r="G21" s="4">
        <f t="shared" si="10"/>
        <v>99.763869493461982</v>
      </c>
      <c r="H21" s="58"/>
      <c r="I21" s="58"/>
      <c r="J21" s="58">
        <v>9.2750000000000004</v>
      </c>
      <c r="K21" s="58">
        <v>9.2750000000000004</v>
      </c>
      <c r="L21" s="58">
        <v>9.2750000000000004</v>
      </c>
      <c r="M21" s="58">
        <v>9.2750000000000004</v>
      </c>
      <c r="N21" s="58">
        <v>0.371</v>
      </c>
      <c r="O21" s="58">
        <v>0.37</v>
      </c>
      <c r="P21" s="58">
        <v>6.6189999999999998</v>
      </c>
      <c r="Q21" s="58">
        <v>6.62</v>
      </c>
      <c r="R21" s="58">
        <v>0.371</v>
      </c>
      <c r="S21" s="58">
        <v>0.37</v>
      </c>
      <c r="T21" s="58">
        <v>0.371</v>
      </c>
      <c r="U21" s="58">
        <v>0.37</v>
      </c>
      <c r="V21" s="58">
        <v>0.371</v>
      </c>
      <c r="W21" s="58">
        <v>0.371</v>
      </c>
      <c r="X21" s="58">
        <v>11.99</v>
      </c>
      <c r="Y21" s="58">
        <v>11.9</v>
      </c>
      <c r="Z21" s="58">
        <v>0.371</v>
      </c>
      <c r="AA21" s="58">
        <v>0.37</v>
      </c>
      <c r="AB21" s="58">
        <v>0.371</v>
      </c>
      <c r="AC21" s="58">
        <v>0.371</v>
      </c>
      <c r="AD21" s="58">
        <v>0.74299999999999999</v>
      </c>
      <c r="AE21" s="58"/>
      <c r="AF21" s="9"/>
      <c r="AG21" s="53">
        <f t="shared" si="3"/>
        <v>40.128</v>
      </c>
      <c r="AH21" s="53">
        <f t="shared" si="4"/>
        <v>25.910999999999998</v>
      </c>
      <c r="AI21" s="53">
        <f t="shared" si="4"/>
        <v>25.910000000000004</v>
      </c>
    </row>
    <row r="22" spans="1:35" s="2" customFormat="1" ht="18.75" x14ac:dyDescent="0.3">
      <c r="A22" s="1" t="s">
        <v>32</v>
      </c>
      <c r="B22" s="11">
        <f>H22+J22+L22+N22+P22+R22+T22+V22+X22+Z22+AB22+AD22</f>
        <v>0</v>
      </c>
      <c r="C22" s="11">
        <f>H22</f>
        <v>0</v>
      </c>
      <c r="D22" s="11"/>
      <c r="E22" s="11">
        <f>I22+K22+M22+O22+Q22+S22+U22+W22+Y22+AA22+AC22+AE22</f>
        <v>0</v>
      </c>
      <c r="F22" s="4" t="e">
        <f t="shared" si="9"/>
        <v>#DIV/0!</v>
      </c>
      <c r="G22" s="4" t="e">
        <f t="shared" si="10"/>
        <v>#DIV/0!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3"/>
      <c r="AG22" s="53">
        <f t="shared" si="3"/>
        <v>0</v>
      </c>
      <c r="AH22" s="53">
        <f t="shared" si="4"/>
        <v>0</v>
      </c>
      <c r="AI22" s="53">
        <f t="shared" si="4"/>
        <v>0</v>
      </c>
    </row>
    <row r="23" spans="1:35" s="2" customFormat="1" ht="37.5" customHeight="1" x14ac:dyDescent="0.25">
      <c r="A23" s="55" t="s">
        <v>35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7"/>
      <c r="AF23" s="5" t="s">
        <v>36</v>
      </c>
      <c r="AG23" s="53">
        <f t="shared" si="3"/>
        <v>0</v>
      </c>
      <c r="AH23" s="53">
        <f t="shared" si="4"/>
        <v>0</v>
      </c>
      <c r="AI23" s="53">
        <f t="shared" si="4"/>
        <v>0</v>
      </c>
    </row>
    <row r="24" spans="1:35" s="2" customFormat="1" ht="18.75" x14ac:dyDescent="0.3">
      <c r="A24" s="6" t="s">
        <v>27</v>
      </c>
      <c r="B24" s="7">
        <f>B26+B27+B25+B28</f>
        <v>144.60000000000002</v>
      </c>
      <c r="C24" s="7">
        <f>C26+C27+C25+C28</f>
        <v>144.60000000000002</v>
      </c>
      <c r="D24" s="7">
        <f>D26+D27+D25+D28</f>
        <v>144.60000000000002</v>
      </c>
      <c r="E24" s="7">
        <f>E26+E27+E25+E28</f>
        <v>144.60000000000002</v>
      </c>
      <c r="F24" s="3">
        <f>E24/B24*100</f>
        <v>100</v>
      </c>
      <c r="G24" s="3">
        <f>E24/C24*100</f>
        <v>100</v>
      </c>
      <c r="H24" s="8">
        <f t="shared" ref="H24:AE24" si="12">H25+H26+H27+H28</f>
        <v>0</v>
      </c>
      <c r="I24" s="8">
        <f t="shared" si="12"/>
        <v>0</v>
      </c>
      <c r="J24" s="8">
        <f t="shared" si="12"/>
        <v>44.45</v>
      </c>
      <c r="K24" s="8">
        <f t="shared" si="12"/>
        <v>44.45</v>
      </c>
      <c r="L24" s="8">
        <f t="shared" si="12"/>
        <v>100.15</v>
      </c>
      <c r="M24" s="8">
        <f t="shared" si="12"/>
        <v>100.15</v>
      </c>
      <c r="N24" s="8">
        <f t="shared" si="12"/>
        <v>0</v>
      </c>
      <c r="O24" s="8">
        <f t="shared" si="12"/>
        <v>0</v>
      </c>
      <c r="P24" s="8">
        <f t="shared" si="12"/>
        <v>0</v>
      </c>
      <c r="Q24" s="8">
        <f t="shared" si="12"/>
        <v>0</v>
      </c>
      <c r="R24" s="8">
        <f t="shared" si="12"/>
        <v>0</v>
      </c>
      <c r="S24" s="8">
        <f t="shared" si="12"/>
        <v>0</v>
      </c>
      <c r="T24" s="8">
        <f t="shared" si="12"/>
        <v>0</v>
      </c>
      <c r="U24" s="8">
        <f t="shared" si="12"/>
        <v>0</v>
      </c>
      <c r="V24" s="8">
        <f t="shared" si="12"/>
        <v>0</v>
      </c>
      <c r="W24" s="8">
        <f t="shared" si="12"/>
        <v>0</v>
      </c>
      <c r="X24" s="8">
        <f t="shared" si="12"/>
        <v>0</v>
      </c>
      <c r="Y24" s="8">
        <f t="shared" si="12"/>
        <v>0</v>
      </c>
      <c r="Z24" s="8">
        <f t="shared" si="12"/>
        <v>0</v>
      </c>
      <c r="AA24" s="8">
        <f t="shared" si="12"/>
        <v>0</v>
      </c>
      <c r="AB24" s="8">
        <f t="shared" si="12"/>
        <v>0</v>
      </c>
      <c r="AC24" s="8">
        <f t="shared" si="12"/>
        <v>0</v>
      </c>
      <c r="AD24" s="8">
        <f t="shared" si="12"/>
        <v>0</v>
      </c>
      <c r="AE24" s="8">
        <f t="shared" si="12"/>
        <v>0</v>
      </c>
      <c r="AF24" s="9"/>
      <c r="AG24" s="53">
        <f t="shared" si="3"/>
        <v>144.60000000000002</v>
      </c>
      <c r="AH24" s="53">
        <f t="shared" si="4"/>
        <v>144.60000000000002</v>
      </c>
      <c r="AI24" s="53">
        <f t="shared" si="4"/>
        <v>144.60000000000002</v>
      </c>
    </row>
    <row r="25" spans="1:35" s="2" customFormat="1" ht="18.75" x14ac:dyDescent="0.3">
      <c r="A25" s="10" t="s">
        <v>28</v>
      </c>
      <c r="B25" s="11">
        <f>H25+J25+L25+N25+P25+R25+T25+V25+X25+Z25+AB25+AD25</f>
        <v>0</v>
      </c>
      <c r="C25" s="11">
        <f>H25</f>
        <v>0</v>
      </c>
      <c r="D25" s="11"/>
      <c r="E25" s="11">
        <f>I25+K25+M25+O25+Q25+S25+U25+W25+Y25+AA25+AC25+AE25</f>
        <v>0</v>
      </c>
      <c r="F25" s="4" t="e">
        <f>E25/B25*100</f>
        <v>#DIV/0!</v>
      </c>
      <c r="G25" s="4" t="e">
        <f>E25/C25*100</f>
        <v>#DIV/0!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9"/>
      <c r="AG25" s="53">
        <f t="shared" si="3"/>
        <v>0</v>
      </c>
      <c r="AH25" s="53">
        <f t="shared" si="4"/>
        <v>0</v>
      </c>
      <c r="AI25" s="53">
        <f t="shared" si="4"/>
        <v>0</v>
      </c>
    </row>
    <row r="26" spans="1:35" s="2" customFormat="1" ht="18.75" x14ac:dyDescent="0.3">
      <c r="A26" s="10" t="s">
        <v>29</v>
      </c>
      <c r="B26" s="11">
        <f>H26+J26+L26+N26+P26+R26+T26+V26+X26+Z26+AB26+AD26</f>
        <v>0</v>
      </c>
      <c r="C26" s="11">
        <f>H26</f>
        <v>0</v>
      </c>
      <c r="D26" s="11"/>
      <c r="E26" s="11">
        <f>I26+K26+M26+O26+Q26+S26+U26+W26+Y26+AA26+AC26+AE26</f>
        <v>0</v>
      </c>
      <c r="F26" s="4" t="e">
        <f>E26/B26*100</f>
        <v>#DIV/0!</v>
      </c>
      <c r="G26" s="4" t="e">
        <f>E26/C26*100</f>
        <v>#DIV/0!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9"/>
      <c r="AG26" s="53">
        <f t="shared" si="3"/>
        <v>0</v>
      </c>
      <c r="AH26" s="53">
        <f t="shared" si="4"/>
        <v>0</v>
      </c>
      <c r="AI26" s="53">
        <f t="shared" si="4"/>
        <v>0</v>
      </c>
    </row>
    <row r="27" spans="1:35" s="2" customFormat="1" ht="18.75" x14ac:dyDescent="0.3">
      <c r="A27" s="10" t="s">
        <v>30</v>
      </c>
      <c r="B27" s="11">
        <f>H27+J27+L27+N27+P27+R27+T27+V27+X27+Z27+AB27+AD27</f>
        <v>144.60000000000002</v>
      </c>
      <c r="C27" s="11">
        <f>H27+J27+L27+N27+P27+R27+T27+V27</f>
        <v>144.60000000000002</v>
      </c>
      <c r="D27" s="11">
        <f>E27</f>
        <v>144.60000000000002</v>
      </c>
      <c r="E27" s="11">
        <f>I27+K27+M27+O27+Q27+S27+U27+W27+Y27+AA27+AC27+AE27</f>
        <v>144.60000000000002</v>
      </c>
      <c r="F27" s="4">
        <f>E27/B27*100</f>
        <v>100</v>
      </c>
      <c r="G27" s="4">
        <f>E27/C27*100</f>
        <v>100</v>
      </c>
      <c r="H27" s="12"/>
      <c r="I27" s="12"/>
      <c r="J27" s="12">
        <v>44.45</v>
      </c>
      <c r="K27" s="12">
        <v>44.45</v>
      </c>
      <c r="L27" s="12">
        <v>100.15</v>
      </c>
      <c r="M27" s="12">
        <v>100.15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9"/>
      <c r="AG27" s="53">
        <f t="shared" si="3"/>
        <v>144.60000000000002</v>
      </c>
      <c r="AH27" s="53">
        <f t="shared" si="4"/>
        <v>144.60000000000002</v>
      </c>
      <c r="AI27" s="53">
        <f t="shared" si="4"/>
        <v>144.60000000000002</v>
      </c>
    </row>
    <row r="28" spans="1:35" s="2" customFormat="1" ht="18.75" x14ac:dyDescent="0.3">
      <c r="A28" s="1" t="s">
        <v>32</v>
      </c>
      <c r="B28" s="11">
        <f>H28+J28+L28+N28+P28+R28+T28+V28+X28+Z28+AB28+AD28</f>
        <v>0</v>
      </c>
      <c r="C28" s="11">
        <f>H28</f>
        <v>0</v>
      </c>
      <c r="D28" s="11"/>
      <c r="E28" s="11">
        <f>I28+K28+M28+O28+Q28+S28+U28+W28+Y28+AA28+AC28+AE28</f>
        <v>0</v>
      </c>
      <c r="F28" s="4" t="e">
        <f>E28/B28*100</f>
        <v>#DIV/0!</v>
      </c>
      <c r="G28" s="4" t="e">
        <f>E28/C28*100</f>
        <v>#DIV/0!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3"/>
      <c r="AG28" s="53">
        <f t="shared" si="3"/>
        <v>0</v>
      </c>
      <c r="AH28" s="53">
        <f t="shared" si="4"/>
        <v>0</v>
      </c>
      <c r="AI28" s="53">
        <f t="shared" si="4"/>
        <v>0</v>
      </c>
    </row>
    <row r="29" spans="1:35" s="2" customFormat="1" ht="36" customHeight="1" x14ac:dyDescent="0.25">
      <c r="A29" s="55" t="s">
        <v>37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7"/>
      <c r="AF29" s="5" t="s">
        <v>38</v>
      </c>
      <c r="AG29" s="53">
        <f t="shared" si="3"/>
        <v>0</v>
      </c>
      <c r="AH29" s="53">
        <f t="shared" si="4"/>
        <v>0</v>
      </c>
      <c r="AI29" s="53">
        <f t="shared" si="4"/>
        <v>0</v>
      </c>
    </row>
    <row r="30" spans="1:35" s="2" customFormat="1" ht="18.75" x14ac:dyDescent="0.3">
      <c r="A30" s="6" t="s">
        <v>27</v>
      </c>
      <c r="B30" s="7">
        <f>B32+B33+B31+B34</f>
        <v>53675.896000000015</v>
      </c>
      <c r="C30" s="7">
        <f>C32+C33+C31+C34</f>
        <v>49978.996000000014</v>
      </c>
      <c r="D30" s="7">
        <f>D32+D33+D31+D34</f>
        <v>45909.599999999999</v>
      </c>
      <c r="E30" s="7">
        <f>E32+E33+E31+E34</f>
        <v>45909.599999999999</v>
      </c>
      <c r="F30" s="3">
        <f>E30/B30*100</f>
        <v>85.531129280077565</v>
      </c>
      <c r="G30" s="3">
        <f>E30/C30*100</f>
        <v>91.857787619423135</v>
      </c>
      <c r="H30" s="8">
        <f t="shared" ref="H30:AE30" si="13">H31+H32+H33+H34</f>
        <v>1818.319</v>
      </c>
      <c r="I30" s="8">
        <f t="shared" si="13"/>
        <v>1725.96</v>
      </c>
      <c r="J30" s="8">
        <f t="shared" si="13"/>
        <v>5867.3</v>
      </c>
      <c r="K30" s="8">
        <f t="shared" si="13"/>
        <v>3705.48</v>
      </c>
      <c r="L30" s="8">
        <f t="shared" si="13"/>
        <v>5413.8</v>
      </c>
      <c r="M30" s="8">
        <f t="shared" si="13"/>
        <v>3475.27</v>
      </c>
      <c r="N30" s="8">
        <f t="shared" si="13"/>
        <v>5720.1</v>
      </c>
      <c r="O30" s="8">
        <f t="shared" si="13"/>
        <v>6081.55</v>
      </c>
      <c r="P30" s="8">
        <f t="shared" si="13"/>
        <v>6069.3</v>
      </c>
      <c r="Q30" s="8">
        <f t="shared" si="13"/>
        <v>5581.42</v>
      </c>
      <c r="R30" s="8">
        <f t="shared" si="13"/>
        <v>4519.07</v>
      </c>
      <c r="S30" s="8">
        <f t="shared" si="13"/>
        <v>4875.53</v>
      </c>
      <c r="T30" s="8">
        <f t="shared" si="13"/>
        <v>6858.0870000000004</v>
      </c>
      <c r="U30" s="8">
        <f t="shared" si="13"/>
        <v>6593.44</v>
      </c>
      <c r="V30" s="8">
        <f t="shared" si="13"/>
        <v>2355.3000000000002</v>
      </c>
      <c r="W30" s="8">
        <f>W31+W32+W33+W34</f>
        <v>4608.24</v>
      </c>
      <c r="X30" s="8">
        <f t="shared" si="13"/>
        <v>3659.3</v>
      </c>
      <c r="Y30" s="8">
        <f>Y31+Y32+Y33+Y34</f>
        <v>2565.31</v>
      </c>
      <c r="Z30" s="8">
        <f t="shared" si="13"/>
        <v>3954.12</v>
      </c>
      <c r="AA30" s="8">
        <f t="shared" si="13"/>
        <v>3452.64</v>
      </c>
      <c r="AB30" s="8">
        <f t="shared" si="13"/>
        <v>3744.3</v>
      </c>
      <c r="AC30" s="8">
        <f t="shared" si="13"/>
        <v>3244.76</v>
      </c>
      <c r="AD30" s="8">
        <f t="shared" si="13"/>
        <v>3696.9</v>
      </c>
      <c r="AE30" s="8">
        <f t="shared" si="13"/>
        <v>0</v>
      </c>
      <c r="AF30" s="9"/>
      <c r="AG30" s="53">
        <f t="shared" si="3"/>
        <v>53675.896000000015</v>
      </c>
      <c r="AH30" s="53">
        <f t="shared" si="4"/>
        <v>29407.888999999999</v>
      </c>
      <c r="AI30" s="53">
        <f t="shared" si="4"/>
        <v>25445.21</v>
      </c>
    </row>
    <row r="31" spans="1:35" s="2" customFormat="1" ht="18.75" x14ac:dyDescent="0.3">
      <c r="A31" s="10" t="s">
        <v>28</v>
      </c>
      <c r="B31" s="11">
        <f>H31+J31+L31+N31+P31+R31+T31+V31+X31+Z31+AB31+AD31</f>
        <v>0</v>
      </c>
      <c r="C31" s="11">
        <f>H31</f>
        <v>0</v>
      </c>
      <c r="D31" s="11"/>
      <c r="E31" s="11">
        <f>I31+K31+M31+O31+Q31+S31+U31+W31+Y31+AA31+AC31+AE31</f>
        <v>0</v>
      </c>
      <c r="F31" s="4" t="e">
        <f>E31/B31*100</f>
        <v>#DIV/0!</v>
      </c>
      <c r="G31" s="4" t="e">
        <f>E31/C31*100</f>
        <v>#DIV/0!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9"/>
      <c r="AG31" s="53">
        <f t="shared" si="3"/>
        <v>0</v>
      </c>
      <c r="AH31" s="53">
        <f t="shared" si="4"/>
        <v>0</v>
      </c>
      <c r="AI31" s="53">
        <f t="shared" si="4"/>
        <v>0</v>
      </c>
    </row>
    <row r="32" spans="1:35" s="2" customFormat="1" ht="18.75" x14ac:dyDescent="0.3">
      <c r="A32" s="10" t="s">
        <v>29</v>
      </c>
      <c r="B32" s="11">
        <f>H32+J32+L32+N32+P32+R32+T32+V32+X32+Z32+AB32+AD32</f>
        <v>57</v>
      </c>
      <c r="C32" s="11">
        <f>V32</f>
        <v>57</v>
      </c>
      <c r="D32" s="11">
        <f>E32</f>
        <v>57</v>
      </c>
      <c r="E32" s="11">
        <f>I32+K32+M32+O32+Q32+S32+U32+W32+Y32+AA32+AC32+AE32</f>
        <v>57</v>
      </c>
      <c r="F32" s="4">
        <f>E32/B32*100</f>
        <v>100</v>
      </c>
      <c r="G32" s="4">
        <f>E32/C32*100</f>
        <v>100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>
        <v>57</v>
      </c>
      <c r="W32" s="12"/>
      <c r="X32" s="12"/>
      <c r="Y32" s="12">
        <v>57</v>
      </c>
      <c r="Z32" s="12"/>
      <c r="AA32" s="12"/>
      <c r="AB32" s="12"/>
      <c r="AC32" s="12"/>
      <c r="AD32" s="12"/>
      <c r="AE32" s="12"/>
      <c r="AF32" s="9"/>
      <c r="AG32" s="53">
        <f t="shared" si="3"/>
        <v>57</v>
      </c>
      <c r="AH32" s="53">
        <f t="shared" si="4"/>
        <v>0</v>
      </c>
      <c r="AI32" s="53">
        <f t="shared" si="4"/>
        <v>0</v>
      </c>
    </row>
    <row r="33" spans="1:35" s="2" customFormat="1" ht="38.25" customHeight="1" x14ac:dyDescent="0.3">
      <c r="A33" s="10" t="s">
        <v>30</v>
      </c>
      <c r="B33" s="11">
        <f>H33+J33+L33+N33+P33+R33+T33+V33+X33+Z33+AB33+AD33</f>
        <v>53618.896000000015</v>
      </c>
      <c r="C33" s="11">
        <f>H33+J33+L33+N33+P33+R33+T33+V33+X33+Z33+AB33</f>
        <v>49921.996000000014</v>
      </c>
      <c r="D33" s="11">
        <f>E33</f>
        <v>45852.6</v>
      </c>
      <c r="E33" s="11">
        <f>I33+K33+M33+O33+Q33+S33+U33+W33+Y33+AA33+AC33+AE33</f>
        <v>45852.6</v>
      </c>
      <c r="F33" s="4">
        <f>E33/B33*100</f>
        <v>85.51574803032122</v>
      </c>
      <c r="G33" s="4">
        <f>E33/C33*100</f>
        <v>91.848490993829628</v>
      </c>
      <c r="H33" s="12">
        <v>1818.319</v>
      </c>
      <c r="I33" s="12">
        <v>1725.96</v>
      </c>
      <c r="J33" s="12">
        <v>5867.3</v>
      </c>
      <c r="K33" s="12">
        <v>3705.48</v>
      </c>
      <c r="L33" s="12">
        <v>5413.8</v>
      </c>
      <c r="M33" s="12">
        <v>3475.27</v>
      </c>
      <c r="N33" s="12">
        <v>5720.1</v>
      </c>
      <c r="O33" s="12">
        <v>6081.55</v>
      </c>
      <c r="P33" s="12">
        <v>6069.3</v>
      </c>
      <c r="Q33" s="12">
        <v>5581.42</v>
      </c>
      <c r="R33" s="12">
        <v>4519.07</v>
      </c>
      <c r="S33" s="12">
        <v>4875.53</v>
      </c>
      <c r="T33" s="12">
        <v>6858.0870000000004</v>
      </c>
      <c r="U33" s="12">
        <v>6593.44</v>
      </c>
      <c r="V33" s="12">
        <v>2298.3000000000002</v>
      </c>
      <c r="W33" s="12">
        <v>4608.24</v>
      </c>
      <c r="X33" s="12">
        <v>3659.3</v>
      </c>
      <c r="Y33" s="12">
        <v>2508.31</v>
      </c>
      <c r="Z33" s="12">
        <v>3954.12</v>
      </c>
      <c r="AA33" s="12">
        <v>3452.64</v>
      </c>
      <c r="AB33" s="12">
        <v>3744.3</v>
      </c>
      <c r="AC33" s="12">
        <v>3244.76</v>
      </c>
      <c r="AD33" s="12">
        <v>3696.9</v>
      </c>
      <c r="AE33" s="12"/>
      <c r="AF33" s="9"/>
      <c r="AG33" s="53">
        <f t="shared" si="3"/>
        <v>53618.896000000015</v>
      </c>
      <c r="AH33" s="53">
        <f t="shared" si="4"/>
        <v>29407.888999999999</v>
      </c>
      <c r="AI33" s="53">
        <f t="shared" si="4"/>
        <v>25445.21</v>
      </c>
    </row>
    <row r="34" spans="1:35" s="2" customFormat="1" ht="18.75" x14ac:dyDescent="0.3">
      <c r="A34" s="1" t="s">
        <v>32</v>
      </c>
      <c r="B34" s="11">
        <f>H34+J34+L34+N34+P34+R34+T34+V34+X34+Z34+AB34+AD34</f>
        <v>0</v>
      </c>
      <c r="C34" s="11">
        <f>H34</f>
        <v>0</v>
      </c>
      <c r="D34" s="11"/>
      <c r="E34" s="11">
        <f>I34+K34+M34+O34+Q34+S34+U34+W34+Y34+AA34+AC34+AE34</f>
        <v>0</v>
      </c>
      <c r="F34" s="4" t="e">
        <f>E34/B34*100</f>
        <v>#DIV/0!</v>
      </c>
      <c r="G34" s="4" t="e">
        <f>E34/C34*100</f>
        <v>#DIV/0!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3"/>
      <c r="AG34" s="53">
        <f t="shared" si="3"/>
        <v>0</v>
      </c>
      <c r="AH34" s="53">
        <f t="shared" si="4"/>
        <v>0</v>
      </c>
      <c r="AI34" s="53">
        <f t="shared" si="4"/>
        <v>0</v>
      </c>
    </row>
    <row r="35" spans="1:35" s="2" customFormat="1" ht="45.75" customHeight="1" x14ac:dyDescent="0.25">
      <c r="A35" s="55" t="s">
        <v>39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7"/>
      <c r="AF35" s="5" t="s">
        <v>40</v>
      </c>
      <c r="AG35" s="53">
        <f t="shared" si="3"/>
        <v>0</v>
      </c>
      <c r="AH35" s="53">
        <f t="shared" si="4"/>
        <v>0</v>
      </c>
      <c r="AI35" s="53">
        <f t="shared" si="4"/>
        <v>0</v>
      </c>
    </row>
    <row r="36" spans="1:35" s="2" customFormat="1" ht="18.75" x14ac:dyDescent="0.3">
      <c r="A36" s="6" t="s">
        <v>27</v>
      </c>
      <c r="B36" s="7">
        <f>B38+B39+B37+B41</f>
        <v>236.5</v>
      </c>
      <c r="C36" s="7">
        <f>C38+C39+C37+C41</f>
        <v>223.79999999999998</v>
      </c>
      <c r="D36" s="7">
        <f>D38+D39+D37+D41</f>
        <v>223.79999999999998</v>
      </c>
      <c r="E36" s="7">
        <f>E38+E39+E37+E41</f>
        <v>223.79999999999998</v>
      </c>
      <c r="F36" s="3">
        <f t="shared" ref="F36:F41" si="14">E36/B36*100</f>
        <v>94.630021141649053</v>
      </c>
      <c r="G36" s="3">
        <f t="shared" ref="G36:G41" si="15">E36/C36*100</f>
        <v>100</v>
      </c>
      <c r="H36" s="8">
        <f t="shared" ref="H36:AE36" si="16">H37+H38+H39+H41</f>
        <v>0</v>
      </c>
      <c r="I36" s="8">
        <f t="shared" si="16"/>
        <v>0</v>
      </c>
      <c r="J36" s="8">
        <f t="shared" si="16"/>
        <v>0</v>
      </c>
      <c r="K36" s="8">
        <f t="shared" si="16"/>
        <v>0</v>
      </c>
      <c r="L36" s="8">
        <f t="shared" si="16"/>
        <v>9.9</v>
      </c>
      <c r="M36" s="8">
        <f t="shared" si="16"/>
        <v>9.9</v>
      </c>
      <c r="N36" s="8">
        <f t="shared" si="16"/>
        <v>12.7</v>
      </c>
      <c r="O36" s="8">
        <f t="shared" si="16"/>
        <v>12.7</v>
      </c>
      <c r="P36" s="8">
        <f t="shared" si="16"/>
        <v>55</v>
      </c>
      <c r="Q36" s="8">
        <f t="shared" si="16"/>
        <v>55</v>
      </c>
      <c r="R36" s="8">
        <f t="shared" si="16"/>
        <v>12.7</v>
      </c>
      <c r="S36" s="8">
        <f t="shared" si="16"/>
        <v>12.7</v>
      </c>
      <c r="T36" s="8">
        <f t="shared" si="16"/>
        <v>12.7</v>
      </c>
      <c r="U36" s="8">
        <f t="shared" si="16"/>
        <v>12.7</v>
      </c>
      <c r="V36" s="8">
        <f t="shared" si="16"/>
        <v>12.7</v>
      </c>
      <c r="W36" s="8">
        <f t="shared" si="16"/>
        <v>12.7</v>
      </c>
      <c r="X36" s="8">
        <f t="shared" si="16"/>
        <v>12.7</v>
      </c>
      <c r="Y36" s="8">
        <f t="shared" si="16"/>
        <v>12.7</v>
      </c>
      <c r="Z36" s="8">
        <f t="shared" si="16"/>
        <v>82.7</v>
      </c>
      <c r="AA36" s="8">
        <f t="shared" si="16"/>
        <v>82.7</v>
      </c>
      <c r="AB36" s="8">
        <f t="shared" si="16"/>
        <v>12.7</v>
      </c>
      <c r="AC36" s="8">
        <f t="shared" si="16"/>
        <v>12.7</v>
      </c>
      <c r="AD36" s="8">
        <f t="shared" si="16"/>
        <v>12.7</v>
      </c>
      <c r="AE36" s="8">
        <f t="shared" si="16"/>
        <v>0</v>
      </c>
      <c r="AF36" s="9"/>
      <c r="AG36" s="53">
        <f t="shared" si="3"/>
        <v>236.5</v>
      </c>
      <c r="AH36" s="53">
        <f t="shared" si="4"/>
        <v>90.3</v>
      </c>
      <c r="AI36" s="53">
        <f t="shared" si="4"/>
        <v>90.3</v>
      </c>
    </row>
    <row r="37" spans="1:35" s="2" customFormat="1" ht="18.75" x14ac:dyDescent="0.3">
      <c r="A37" s="10" t="s">
        <v>28</v>
      </c>
      <c r="B37" s="11">
        <f>H37+J37+L37+N37+P37+R37+T37+V37+X37+Z37+AB37+AD37</f>
        <v>0</v>
      </c>
      <c r="C37" s="11">
        <f>H37</f>
        <v>0</v>
      </c>
      <c r="D37" s="11">
        <f>E37</f>
        <v>0</v>
      </c>
      <c r="E37" s="11">
        <f>I37+K37+M37+O37+Q37+S37+U37+W37+Y37+AA37+AC37+AE37</f>
        <v>0</v>
      </c>
      <c r="F37" s="4" t="e">
        <f t="shared" si="14"/>
        <v>#DIV/0!</v>
      </c>
      <c r="G37" s="4" t="e">
        <f t="shared" si="15"/>
        <v>#DIV/0!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9"/>
      <c r="AG37" s="53">
        <f t="shared" si="3"/>
        <v>0</v>
      </c>
      <c r="AH37" s="53">
        <f t="shared" si="4"/>
        <v>0</v>
      </c>
      <c r="AI37" s="53">
        <f t="shared" si="4"/>
        <v>0</v>
      </c>
    </row>
    <row r="38" spans="1:35" s="2" customFormat="1" ht="18.75" x14ac:dyDescent="0.3">
      <c r="A38" s="10" t="s">
        <v>29</v>
      </c>
      <c r="B38" s="11">
        <f>H38+J38+L38+N38+P38+R38+T38+V38+X38+Z38+AB38+AD38</f>
        <v>189.2</v>
      </c>
      <c r="C38" s="11">
        <f>H38+J38+L38+N38+P38+R38+T38+V38+X38+Z38+AB38</f>
        <v>177.2</v>
      </c>
      <c r="D38" s="11">
        <f>E38</f>
        <v>177.2</v>
      </c>
      <c r="E38" s="11">
        <f>I38+K38+M38+O38+Q38+S38+U38+W38+Y38+AA38+AC38+AE38</f>
        <v>177.2</v>
      </c>
      <c r="F38" s="4">
        <f t="shared" si="14"/>
        <v>93.657505285412256</v>
      </c>
      <c r="G38" s="4">
        <f t="shared" si="15"/>
        <v>100</v>
      </c>
      <c r="H38" s="12"/>
      <c r="I38" s="12"/>
      <c r="J38" s="12"/>
      <c r="K38" s="12"/>
      <c r="L38" s="12"/>
      <c r="M38" s="12"/>
      <c r="N38" s="12">
        <v>3.36</v>
      </c>
      <c r="O38" s="12">
        <v>3.36</v>
      </c>
      <c r="P38" s="12">
        <v>45.84</v>
      </c>
      <c r="Q38" s="12">
        <v>45.84</v>
      </c>
      <c r="R38" s="12">
        <v>12</v>
      </c>
      <c r="S38" s="12">
        <v>12</v>
      </c>
      <c r="T38" s="12">
        <v>12</v>
      </c>
      <c r="U38" s="12">
        <v>12</v>
      </c>
      <c r="V38" s="12">
        <v>12</v>
      </c>
      <c r="W38" s="12">
        <v>12</v>
      </c>
      <c r="X38" s="12">
        <v>12</v>
      </c>
      <c r="Y38" s="12">
        <v>12</v>
      </c>
      <c r="Z38" s="12">
        <v>68</v>
      </c>
      <c r="AA38" s="12">
        <v>68</v>
      </c>
      <c r="AB38" s="12">
        <v>12</v>
      </c>
      <c r="AC38" s="12">
        <v>12</v>
      </c>
      <c r="AD38" s="12">
        <v>12</v>
      </c>
      <c r="AE38" s="12"/>
      <c r="AF38" s="9"/>
      <c r="AG38" s="53">
        <f t="shared" si="3"/>
        <v>189.2</v>
      </c>
      <c r="AH38" s="53">
        <f t="shared" si="4"/>
        <v>61.2</v>
      </c>
      <c r="AI38" s="53">
        <f t="shared" si="4"/>
        <v>61.2</v>
      </c>
    </row>
    <row r="39" spans="1:35" s="2" customFormat="1" ht="18.75" x14ac:dyDescent="0.3">
      <c r="A39" s="10" t="s">
        <v>30</v>
      </c>
      <c r="B39" s="11">
        <f>H39+J39+L39+N39+P39+R39+T39+V39+X39+Z39+AB39+AD39</f>
        <v>47.300000000000004</v>
      </c>
      <c r="C39" s="11">
        <f>H39+J39+L39+N39+P39+R39+T39+V39+X39+Z39+AB39</f>
        <v>46.6</v>
      </c>
      <c r="D39" s="11">
        <f>E39</f>
        <v>46.6</v>
      </c>
      <c r="E39" s="11">
        <f>I39+K39+M39+O39+Q39+S39+U39+W39+Y39+AA39+AC39+AE39</f>
        <v>46.6</v>
      </c>
      <c r="F39" s="4">
        <f t="shared" si="14"/>
        <v>98.520084566596182</v>
      </c>
      <c r="G39" s="4">
        <f t="shared" si="15"/>
        <v>100</v>
      </c>
      <c r="H39" s="12"/>
      <c r="I39" s="12"/>
      <c r="J39" s="12"/>
      <c r="K39" s="12"/>
      <c r="L39" s="12">
        <v>9.9</v>
      </c>
      <c r="M39" s="12">
        <v>9.9</v>
      </c>
      <c r="N39" s="12">
        <v>9.34</v>
      </c>
      <c r="O39" s="12">
        <v>9.34</v>
      </c>
      <c r="P39" s="12">
        <v>9.16</v>
      </c>
      <c r="Q39" s="12">
        <v>9.16</v>
      </c>
      <c r="R39" s="12">
        <v>0.7</v>
      </c>
      <c r="S39" s="12">
        <v>0.7</v>
      </c>
      <c r="T39" s="12">
        <v>0.7</v>
      </c>
      <c r="U39" s="12">
        <v>0.7</v>
      </c>
      <c r="V39" s="12">
        <v>0.7</v>
      </c>
      <c r="W39" s="12">
        <v>0.7</v>
      </c>
      <c r="X39" s="12">
        <v>0.7</v>
      </c>
      <c r="Y39" s="12">
        <v>0.7</v>
      </c>
      <c r="Z39" s="12">
        <v>14.7</v>
      </c>
      <c r="AA39" s="12">
        <v>14.7</v>
      </c>
      <c r="AB39" s="12">
        <v>0.7</v>
      </c>
      <c r="AC39" s="12">
        <v>0.7</v>
      </c>
      <c r="AD39" s="12">
        <v>0.7</v>
      </c>
      <c r="AE39" s="12"/>
      <c r="AF39" s="9"/>
      <c r="AG39" s="53">
        <f t="shared" si="3"/>
        <v>47.300000000000004</v>
      </c>
      <c r="AH39" s="53">
        <f t="shared" si="4"/>
        <v>29.1</v>
      </c>
      <c r="AI39" s="53">
        <f t="shared" si="4"/>
        <v>29.1</v>
      </c>
    </row>
    <row r="40" spans="1:35" s="2" customFormat="1" ht="37.5" x14ac:dyDescent="0.25">
      <c r="A40" s="17" t="s">
        <v>31</v>
      </c>
      <c r="B40" s="11">
        <f>H40+J40+L40+N40+P40+R40+T40+V40+X40+Z40+AB40+AD40</f>
        <v>47.300000000000004</v>
      </c>
      <c r="C40" s="11">
        <f t="shared" ref="C40" si="17">H40+J40+L40+N40+P40+R40+T40+V40+X40+Z40+AB40</f>
        <v>46.6</v>
      </c>
      <c r="D40" s="11">
        <f>E40</f>
        <v>46.6</v>
      </c>
      <c r="E40" s="11">
        <f>I40+K40+M40+O40+Q40+S40+U40+W40+Y40+AA40+AC40+AE40</f>
        <v>46.6</v>
      </c>
      <c r="F40" s="4">
        <f t="shared" si="14"/>
        <v>98.520084566596182</v>
      </c>
      <c r="G40" s="4">
        <f t="shared" si="15"/>
        <v>100</v>
      </c>
      <c r="H40" s="12">
        <f t="shared" ref="H40:M40" si="18">H39</f>
        <v>0</v>
      </c>
      <c r="I40" s="12">
        <f t="shared" si="18"/>
        <v>0</v>
      </c>
      <c r="J40" s="12">
        <f t="shared" si="18"/>
        <v>0</v>
      </c>
      <c r="K40" s="12">
        <f t="shared" si="18"/>
        <v>0</v>
      </c>
      <c r="L40" s="12">
        <f t="shared" si="18"/>
        <v>9.9</v>
      </c>
      <c r="M40" s="12">
        <f t="shared" si="18"/>
        <v>9.9</v>
      </c>
      <c r="N40" s="12">
        <v>9.34</v>
      </c>
      <c r="O40" s="12">
        <f>O39</f>
        <v>9.34</v>
      </c>
      <c r="P40" s="12">
        <f>P39</f>
        <v>9.16</v>
      </c>
      <c r="Q40" s="12">
        <v>9.16</v>
      </c>
      <c r="R40" s="12">
        <f>R39</f>
        <v>0.7</v>
      </c>
      <c r="S40" s="12">
        <v>0.7</v>
      </c>
      <c r="T40" s="12">
        <f>T39</f>
        <v>0.7</v>
      </c>
      <c r="U40" s="12">
        <f>U39</f>
        <v>0.7</v>
      </c>
      <c r="V40" s="12">
        <f>V39</f>
        <v>0.7</v>
      </c>
      <c r="W40" s="12">
        <v>0.7</v>
      </c>
      <c r="X40" s="12">
        <f>X39</f>
        <v>0.7</v>
      </c>
      <c r="Y40" s="12">
        <v>0.7</v>
      </c>
      <c r="Z40" s="12">
        <f t="shared" ref="Z40:AE40" si="19">Z39</f>
        <v>14.7</v>
      </c>
      <c r="AA40" s="12">
        <f t="shared" si="19"/>
        <v>14.7</v>
      </c>
      <c r="AB40" s="12">
        <f t="shared" si="19"/>
        <v>0.7</v>
      </c>
      <c r="AC40" s="12">
        <f t="shared" si="19"/>
        <v>0.7</v>
      </c>
      <c r="AD40" s="12">
        <f t="shared" si="19"/>
        <v>0.7</v>
      </c>
      <c r="AE40" s="12">
        <f t="shared" si="19"/>
        <v>0</v>
      </c>
      <c r="AF40" s="9"/>
      <c r="AG40" s="53">
        <f t="shared" si="3"/>
        <v>47.300000000000004</v>
      </c>
      <c r="AH40" s="53">
        <f t="shared" si="4"/>
        <v>29.1</v>
      </c>
      <c r="AI40" s="53">
        <f t="shared" si="4"/>
        <v>29.1</v>
      </c>
    </row>
    <row r="41" spans="1:35" s="2" customFormat="1" ht="18.75" x14ac:dyDescent="0.3">
      <c r="A41" s="1" t="s">
        <v>32</v>
      </c>
      <c r="B41" s="11">
        <f>H41+J41+L41+N41+P41+R41+T41+V41+X41+Z41+AB41+AD41</f>
        <v>0</v>
      </c>
      <c r="C41" s="11">
        <f>H41</f>
        <v>0</v>
      </c>
      <c r="D41" s="11"/>
      <c r="E41" s="11">
        <f>I41+K41+M41+O41+Q41+S41+U41+W41+Y41+AA41+AC41+AE41</f>
        <v>0</v>
      </c>
      <c r="F41" s="4" t="e">
        <f t="shared" si="14"/>
        <v>#DIV/0!</v>
      </c>
      <c r="G41" s="4" t="e">
        <f t="shared" si="15"/>
        <v>#DIV/0!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3"/>
      <c r="AG41" s="53">
        <f t="shared" si="3"/>
        <v>0</v>
      </c>
      <c r="AH41" s="53">
        <f t="shared" si="4"/>
        <v>0</v>
      </c>
      <c r="AI41" s="53">
        <f t="shared" si="4"/>
        <v>0</v>
      </c>
    </row>
    <row r="42" spans="1:35" s="2" customFormat="1" ht="37.5" customHeight="1" x14ac:dyDescent="0.25">
      <c r="A42" s="55" t="s">
        <v>41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7"/>
      <c r="AF42" s="59"/>
      <c r="AG42" s="53">
        <f t="shared" si="3"/>
        <v>0</v>
      </c>
      <c r="AH42" s="53">
        <f t="shared" si="4"/>
        <v>0</v>
      </c>
      <c r="AI42" s="53">
        <f t="shared" si="4"/>
        <v>0</v>
      </c>
    </row>
    <row r="43" spans="1:35" s="2" customFormat="1" ht="18.75" x14ac:dyDescent="0.3">
      <c r="A43" s="6" t="s">
        <v>27</v>
      </c>
      <c r="B43" s="7">
        <f>B45+B46+B44+B48</f>
        <v>0</v>
      </c>
      <c r="C43" s="7">
        <f>C45+C46+C44+C48</f>
        <v>0</v>
      </c>
      <c r="D43" s="7">
        <f>D45+D46+D44+D48</f>
        <v>0</v>
      </c>
      <c r="E43" s="7">
        <f>E45+E46+E44+E48</f>
        <v>0</v>
      </c>
      <c r="F43" s="3" t="e">
        <f t="shared" ref="F43:F48" si="20">E43/B43*100</f>
        <v>#DIV/0!</v>
      </c>
      <c r="G43" s="3" t="e">
        <f t="shared" ref="G43:G48" si="21">E43/C43*100</f>
        <v>#DIV/0!</v>
      </c>
      <c r="H43" s="7">
        <f t="shared" ref="H43:AE43" si="22">H45+H46+H44+H48</f>
        <v>0</v>
      </c>
      <c r="I43" s="7">
        <f t="shared" si="22"/>
        <v>0</v>
      </c>
      <c r="J43" s="7">
        <f t="shared" si="22"/>
        <v>0</v>
      </c>
      <c r="K43" s="7">
        <f t="shared" si="22"/>
        <v>0</v>
      </c>
      <c r="L43" s="7">
        <f t="shared" si="22"/>
        <v>0</v>
      </c>
      <c r="M43" s="7">
        <f t="shared" si="22"/>
        <v>0</v>
      </c>
      <c r="N43" s="7">
        <f t="shared" si="22"/>
        <v>0</v>
      </c>
      <c r="O43" s="7">
        <f t="shared" si="22"/>
        <v>0</v>
      </c>
      <c r="P43" s="7">
        <f t="shared" si="22"/>
        <v>0</v>
      </c>
      <c r="Q43" s="7">
        <f t="shared" si="22"/>
        <v>0</v>
      </c>
      <c r="R43" s="7">
        <f t="shared" si="22"/>
        <v>0</v>
      </c>
      <c r="S43" s="7">
        <f t="shared" si="22"/>
        <v>0</v>
      </c>
      <c r="T43" s="7">
        <f t="shared" si="22"/>
        <v>0</v>
      </c>
      <c r="U43" s="7">
        <f t="shared" si="22"/>
        <v>0</v>
      </c>
      <c r="V43" s="7">
        <f t="shared" si="22"/>
        <v>0</v>
      </c>
      <c r="W43" s="7">
        <f t="shared" si="22"/>
        <v>0</v>
      </c>
      <c r="X43" s="7">
        <f t="shared" si="22"/>
        <v>0</v>
      </c>
      <c r="Y43" s="7">
        <f t="shared" si="22"/>
        <v>0</v>
      </c>
      <c r="Z43" s="7">
        <f t="shared" si="22"/>
        <v>0</v>
      </c>
      <c r="AA43" s="7">
        <f t="shared" si="22"/>
        <v>0</v>
      </c>
      <c r="AB43" s="7">
        <f t="shared" si="22"/>
        <v>0</v>
      </c>
      <c r="AC43" s="7">
        <f t="shared" si="22"/>
        <v>0</v>
      </c>
      <c r="AD43" s="7">
        <f t="shared" si="22"/>
        <v>0</v>
      </c>
      <c r="AE43" s="7">
        <f t="shared" si="22"/>
        <v>0</v>
      </c>
      <c r="AF43" s="60"/>
      <c r="AG43" s="53">
        <f t="shared" si="3"/>
        <v>0</v>
      </c>
      <c r="AH43" s="53">
        <f t="shared" si="4"/>
        <v>0</v>
      </c>
      <c r="AI43" s="53">
        <f t="shared" si="4"/>
        <v>0</v>
      </c>
    </row>
    <row r="44" spans="1:35" s="2" customFormat="1" ht="18.75" x14ac:dyDescent="0.3">
      <c r="A44" s="10" t="s">
        <v>28</v>
      </c>
      <c r="B44" s="11">
        <f>H44+J44+L44+N44+P44+R44+T44+V44+X44+Z44+AB44+AD44</f>
        <v>0</v>
      </c>
      <c r="C44" s="11">
        <f>H44</f>
        <v>0</v>
      </c>
      <c r="D44" s="11"/>
      <c r="E44" s="11">
        <f>I44+K44+M44+O44+Q44+S44+U44+W44+Y44+AA44+AC44+AE44</f>
        <v>0</v>
      </c>
      <c r="F44" s="4" t="e">
        <f t="shared" si="20"/>
        <v>#DIV/0!</v>
      </c>
      <c r="G44" s="4" t="e">
        <f t="shared" si="21"/>
        <v>#DIV/0!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60"/>
      <c r="AG44" s="53">
        <f t="shared" si="3"/>
        <v>0</v>
      </c>
      <c r="AH44" s="53">
        <f t="shared" si="4"/>
        <v>0</v>
      </c>
      <c r="AI44" s="53">
        <f t="shared" si="4"/>
        <v>0</v>
      </c>
    </row>
    <row r="45" spans="1:35" s="2" customFormat="1" ht="18.75" x14ac:dyDescent="0.3">
      <c r="A45" s="10" t="s">
        <v>29</v>
      </c>
      <c r="B45" s="11">
        <f>H45+J45+L45+N45+P45+R45+T45+V45+X45+Z45+AB45+AD45</f>
        <v>0</v>
      </c>
      <c r="C45" s="11">
        <f>H45</f>
        <v>0</v>
      </c>
      <c r="D45" s="11"/>
      <c r="E45" s="11">
        <f>I45+K45+M45+O45+Q45+S45+U45+W45+Y45+AA45+AC45+AE45</f>
        <v>0</v>
      </c>
      <c r="F45" s="4" t="e">
        <f t="shared" si="20"/>
        <v>#DIV/0!</v>
      </c>
      <c r="G45" s="4" t="e">
        <f t="shared" si="21"/>
        <v>#DIV/0!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60"/>
      <c r="AG45" s="53">
        <f t="shared" si="3"/>
        <v>0</v>
      </c>
      <c r="AH45" s="53">
        <f t="shared" si="4"/>
        <v>0</v>
      </c>
      <c r="AI45" s="53">
        <f t="shared" si="4"/>
        <v>0</v>
      </c>
    </row>
    <row r="46" spans="1:35" s="2" customFormat="1" ht="18.75" x14ac:dyDescent="0.3">
      <c r="A46" s="10" t="s">
        <v>30</v>
      </c>
      <c r="B46" s="11">
        <f>H46+J46+L46+N46+P46+R46+T46+V46+X46+Z46+AB46+AD46</f>
        <v>0</v>
      </c>
      <c r="C46" s="11">
        <f>H46</f>
        <v>0</v>
      </c>
      <c r="D46" s="11"/>
      <c r="E46" s="11">
        <f>I46+K46+M46+O46+Q46+S46+U46+W46+Y46+AA46+AC46+AE46</f>
        <v>0</v>
      </c>
      <c r="F46" s="4" t="e">
        <f t="shared" si="20"/>
        <v>#DIV/0!</v>
      </c>
      <c r="G46" s="4" t="e">
        <f t="shared" si="21"/>
        <v>#DIV/0!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60"/>
      <c r="AG46" s="53">
        <f t="shared" si="3"/>
        <v>0</v>
      </c>
      <c r="AH46" s="53">
        <f t="shared" si="4"/>
        <v>0</v>
      </c>
      <c r="AI46" s="53">
        <f t="shared" si="4"/>
        <v>0</v>
      </c>
    </row>
    <row r="47" spans="1:35" s="2" customFormat="1" ht="37.5" x14ac:dyDescent="0.25">
      <c r="A47" s="17" t="s">
        <v>31</v>
      </c>
      <c r="B47" s="11">
        <f>H47+J47+L47+N47+P47+R47+T47+V47+X47+Z47+AB47+AD47</f>
        <v>0</v>
      </c>
      <c r="C47" s="11">
        <f>H47</f>
        <v>0</v>
      </c>
      <c r="D47" s="11"/>
      <c r="E47" s="11">
        <f>I47+K47+M47+O47+Q47+S47+U47+W47+Y47+AA47+AC47+AE47</f>
        <v>0</v>
      </c>
      <c r="F47" s="4" t="e">
        <f t="shared" si="20"/>
        <v>#DIV/0!</v>
      </c>
      <c r="G47" s="4" t="e">
        <f t="shared" si="21"/>
        <v>#DIV/0!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60"/>
      <c r="AG47" s="53">
        <f t="shared" si="3"/>
        <v>0</v>
      </c>
      <c r="AH47" s="53">
        <f t="shared" si="4"/>
        <v>0</v>
      </c>
      <c r="AI47" s="53">
        <f t="shared" si="4"/>
        <v>0</v>
      </c>
    </row>
    <row r="48" spans="1:35" s="2" customFormat="1" ht="18.75" x14ac:dyDescent="0.3">
      <c r="A48" s="1" t="s">
        <v>32</v>
      </c>
      <c r="B48" s="11">
        <f>H48+J48+L48+N48+P48+R48+T48+V48+X48+Z48+AB48+AD48</f>
        <v>0</v>
      </c>
      <c r="C48" s="11">
        <f>H48</f>
        <v>0</v>
      </c>
      <c r="D48" s="11"/>
      <c r="E48" s="11">
        <f>I48+K48+M48+O48+Q48+S48+U48+W48+Y48+AA48+AC48+AE48</f>
        <v>0</v>
      </c>
      <c r="F48" s="4" t="e">
        <f t="shared" si="20"/>
        <v>#DIV/0!</v>
      </c>
      <c r="G48" s="4" t="e">
        <f t="shared" si="21"/>
        <v>#DIV/0!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61"/>
      <c r="AG48" s="53">
        <f t="shared" si="3"/>
        <v>0</v>
      </c>
      <c r="AH48" s="53">
        <f t="shared" si="4"/>
        <v>0</v>
      </c>
      <c r="AI48" s="53">
        <f t="shared" si="4"/>
        <v>0</v>
      </c>
    </row>
    <row r="49" spans="1:35" s="2" customFormat="1" ht="39.75" customHeight="1" x14ac:dyDescent="0.25">
      <c r="A49" s="50" t="s">
        <v>42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2"/>
      <c r="AF49" s="8"/>
      <c r="AG49" s="53">
        <f t="shared" si="3"/>
        <v>0</v>
      </c>
      <c r="AH49" s="53">
        <f t="shared" si="4"/>
        <v>0</v>
      </c>
      <c r="AI49" s="53">
        <f t="shared" si="4"/>
        <v>0</v>
      </c>
    </row>
    <row r="50" spans="1:35" s="2" customFormat="1" ht="18.75" x14ac:dyDescent="0.3">
      <c r="A50" s="6" t="s">
        <v>27</v>
      </c>
      <c r="B50" s="7">
        <f>B51+B52+B53+B54</f>
        <v>42519.68</v>
      </c>
      <c r="C50" s="7">
        <f>C51+C52+C53+C54</f>
        <v>38862.69</v>
      </c>
      <c r="D50" s="7">
        <f>D51+D52+D53+D54</f>
        <v>32742.895</v>
      </c>
      <c r="E50" s="7">
        <f>E51+E52+E53+E54</f>
        <v>32742.895</v>
      </c>
      <c r="F50" s="3">
        <f>E50/B50*100</f>
        <v>77.006447367430795</v>
      </c>
      <c r="G50" s="3">
        <f>E50/C50*100</f>
        <v>84.252775605600121</v>
      </c>
      <c r="H50" s="8">
        <f t="shared" ref="H50:AE50" si="23">H51+H52+H53+H54</f>
        <v>2239</v>
      </c>
      <c r="I50" s="8">
        <f t="shared" si="23"/>
        <v>1590.76</v>
      </c>
      <c r="J50" s="8">
        <f t="shared" si="23"/>
        <v>3086.3</v>
      </c>
      <c r="K50" s="8">
        <f t="shared" si="23"/>
        <v>3089.71</v>
      </c>
      <c r="L50" s="8">
        <f t="shared" si="23"/>
        <v>3336.6</v>
      </c>
      <c r="M50" s="8">
        <f t="shared" si="23"/>
        <v>2651.88</v>
      </c>
      <c r="N50" s="8">
        <f t="shared" si="23"/>
        <v>3906.6000000000004</v>
      </c>
      <c r="O50" s="8">
        <f t="shared" si="23"/>
        <v>3941.24</v>
      </c>
      <c r="P50" s="8">
        <f t="shared" si="23"/>
        <v>4492</v>
      </c>
      <c r="Q50" s="8">
        <f t="shared" si="23"/>
        <v>2513.73</v>
      </c>
      <c r="R50" s="8">
        <f t="shared" si="23"/>
        <v>3882.6</v>
      </c>
      <c r="S50" s="8">
        <f t="shared" si="23"/>
        <v>2386.48</v>
      </c>
      <c r="T50" s="8">
        <f t="shared" si="23"/>
        <v>3793.4</v>
      </c>
      <c r="U50" s="8">
        <f t="shared" si="23"/>
        <v>3717.9850000000001</v>
      </c>
      <c r="V50" s="8">
        <f t="shared" si="23"/>
        <v>3502.7999999999997</v>
      </c>
      <c r="W50" s="8">
        <f t="shared" si="23"/>
        <v>2993.35</v>
      </c>
      <c r="X50" s="8">
        <f t="shared" si="23"/>
        <v>3313.8</v>
      </c>
      <c r="Y50" s="8">
        <f t="shared" si="23"/>
        <v>2914.27</v>
      </c>
      <c r="Z50" s="8">
        <f t="shared" si="23"/>
        <v>3950.4</v>
      </c>
      <c r="AA50" s="8">
        <f t="shared" si="23"/>
        <v>3336.5499999999997</v>
      </c>
      <c r="AB50" s="8">
        <f t="shared" si="23"/>
        <v>3359.19</v>
      </c>
      <c r="AC50" s="8">
        <f t="shared" si="23"/>
        <v>3606.94</v>
      </c>
      <c r="AD50" s="8">
        <f t="shared" si="23"/>
        <v>3656.99</v>
      </c>
      <c r="AE50" s="8">
        <f t="shared" si="23"/>
        <v>0</v>
      </c>
      <c r="AF50" s="8"/>
      <c r="AG50" s="53">
        <f t="shared" si="3"/>
        <v>42519.68</v>
      </c>
      <c r="AH50" s="53">
        <f t="shared" si="4"/>
        <v>20943.099999999999</v>
      </c>
      <c r="AI50" s="53">
        <f t="shared" si="4"/>
        <v>16173.8</v>
      </c>
    </row>
    <row r="51" spans="1:35" s="2" customFormat="1" ht="18.75" x14ac:dyDescent="0.3">
      <c r="A51" s="10" t="s">
        <v>28</v>
      </c>
      <c r="B51" s="11">
        <f t="shared" ref="B51:E54" si="24">B57+B63+B69+B75+B81</f>
        <v>0</v>
      </c>
      <c r="C51" s="11">
        <f t="shared" si="24"/>
        <v>0</v>
      </c>
      <c r="D51" s="11">
        <f t="shared" si="24"/>
        <v>0</v>
      </c>
      <c r="E51" s="11">
        <f t="shared" si="24"/>
        <v>0</v>
      </c>
      <c r="F51" s="4" t="e">
        <f>E51/B51*100</f>
        <v>#DIV/0!</v>
      </c>
      <c r="G51" s="4" t="e">
        <f>E51/C51*100</f>
        <v>#DIV/0!</v>
      </c>
      <c r="H51" s="12">
        <f t="shared" ref="H51:AE54" si="25">H57+H63+H69+H75+H81</f>
        <v>0</v>
      </c>
      <c r="I51" s="12">
        <f t="shared" si="25"/>
        <v>0</v>
      </c>
      <c r="J51" s="12">
        <f t="shared" si="25"/>
        <v>0</v>
      </c>
      <c r="K51" s="12">
        <f t="shared" si="25"/>
        <v>0</v>
      </c>
      <c r="L51" s="12">
        <f t="shared" si="25"/>
        <v>0</v>
      </c>
      <c r="M51" s="12">
        <f t="shared" si="25"/>
        <v>0</v>
      </c>
      <c r="N51" s="12">
        <f t="shared" si="25"/>
        <v>0</v>
      </c>
      <c r="O51" s="12">
        <f t="shared" si="25"/>
        <v>0</v>
      </c>
      <c r="P51" s="12">
        <f t="shared" si="25"/>
        <v>0</v>
      </c>
      <c r="Q51" s="12">
        <f t="shared" si="25"/>
        <v>0</v>
      </c>
      <c r="R51" s="12">
        <f t="shared" si="25"/>
        <v>0</v>
      </c>
      <c r="S51" s="12">
        <f t="shared" si="25"/>
        <v>0</v>
      </c>
      <c r="T51" s="12">
        <f t="shared" si="25"/>
        <v>0</v>
      </c>
      <c r="U51" s="12">
        <f t="shared" si="25"/>
        <v>0</v>
      </c>
      <c r="V51" s="12">
        <f t="shared" si="25"/>
        <v>0</v>
      </c>
      <c r="W51" s="12">
        <f t="shared" si="25"/>
        <v>0</v>
      </c>
      <c r="X51" s="12">
        <f t="shared" si="25"/>
        <v>0</v>
      </c>
      <c r="Y51" s="12">
        <f t="shared" si="25"/>
        <v>0</v>
      </c>
      <c r="Z51" s="12">
        <f t="shared" si="25"/>
        <v>0</v>
      </c>
      <c r="AA51" s="12">
        <f t="shared" si="25"/>
        <v>0</v>
      </c>
      <c r="AB51" s="12">
        <f t="shared" si="25"/>
        <v>0</v>
      </c>
      <c r="AC51" s="12">
        <f t="shared" si="25"/>
        <v>0</v>
      </c>
      <c r="AD51" s="12">
        <f t="shared" si="25"/>
        <v>0</v>
      </c>
      <c r="AE51" s="12">
        <f t="shared" si="25"/>
        <v>0</v>
      </c>
      <c r="AF51" s="12"/>
      <c r="AG51" s="53">
        <f t="shared" si="3"/>
        <v>0</v>
      </c>
      <c r="AH51" s="53">
        <f t="shared" si="4"/>
        <v>0</v>
      </c>
      <c r="AI51" s="53">
        <f t="shared" si="4"/>
        <v>0</v>
      </c>
    </row>
    <row r="52" spans="1:35" s="2" customFormat="1" ht="18.75" x14ac:dyDescent="0.3">
      <c r="A52" s="10" t="s">
        <v>29</v>
      </c>
      <c r="B52" s="11">
        <f t="shared" si="24"/>
        <v>0</v>
      </c>
      <c r="C52" s="11">
        <f t="shared" si="24"/>
        <v>0</v>
      </c>
      <c r="D52" s="11">
        <f t="shared" si="24"/>
        <v>0</v>
      </c>
      <c r="E52" s="11">
        <f t="shared" si="24"/>
        <v>0</v>
      </c>
      <c r="F52" s="4" t="e">
        <f>E52/B52*100</f>
        <v>#DIV/0!</v>
      </c>
      <c r="G52" s="4" t="e">
        <f>E52/C52*100</f>
        <v>#DIV/0!</v>
      </c>
      <c r="H52" s="12">
        <f t="shared" si="25"/>
        <v>0</v>
      </c>
      <c r="I52" s="12">
        <f t="shared" si="25"/>
        <v>0</v>
      </c>
      <c r="J52" s="12">
        <f t="shared" si="25"/>
        <v>0</v>
      </c>
      <c r="K52" s="12">
        <f t="shared" si="25"/>
        <v>0</v>
      </c>
      <c r="L52" s="12">
        <f t="shared" si="25"/>
        <v>0</v>
      </c>
      <c r="M52" s="12">
        <f t="shared" si="25"/>
        <v>0</v>
      </c>
      <c r="N52" s="12">
        <f t="shared" si="25"/>
        <v>0</v>
      </c>
      <c r="O52" s="12">
        <f t="shared" si="25"/>
        <v>0</v>
      </c>
      <c r="P52" s="12">
        <f t="shared" si="25"/>
        <v>0</v>
      </c>
      <c r="Q52" s="12">
        <f t="shared" si="25"/>
        <v>0</v>
      </c>
      <c r="R52" s="12">
        <f t="shared" si="25"/>
        <v>0</v>
      </c>
      <c r="S52" s="12">
        <f t="shared" si="25"/>
        <v>0</v>
      </c>
      <c r="T52" s="12">
        <f t="shared" si="25"/>
        <v>0</v>
      </c>
      <c r="U52" s="12">
        <f t="shared" si="25"/>
        <v>0</v>
      </c>
      <c r="V52" s="12">
        <f t="shared" si="25"/>
        <v>0</v>
      </c>
      <c r="W52" s="12">
        <f t="shared" si="25"/>
        <v>0</v>
      </c>
      <c r="X52" s="12">
        <f t="shared" si="25"/>
        <v>0</v>
      </c>
      <c r="Y52" s="12">
        <f t="shared" si="25"/>
        <v>0</v>
      </c>
      <c r="Z52" s="12">
        <f t="shared" si="25"/>
        <v>0</v>
      </c>
      <c r="AA52" s="12">
        <f t="shared" si="25"/>
        <v>0</v>
      </c>
      <c r="AB52" s="12">
        <f t="shared" si="25"/>
        <v>0</v>
      </c>
      <c r="AC52" s="12">
        <f t="shared" si="25"/>
        <v>0</v>
      </c>
      <c r="AD52" s="12">
        <f t="shared" si="25"/>
        <v>0</v>
      </c>
      <c r="AE52" s="12">
        <f t="shared" si="25"/>
        <v>0</v>
      </c>
      <c r="AF52" s="12"/>
      <c r="AG52" s="53">
        <f t="shared" si="3"/>
        <v>0</v>
      </c>
      <c r="AH52" s="53">
        <f t="shared" si="4"/>
        <v>0</v>
      </c>
      <c r="AI52" s="53">
        <f t="shared" si="4"/>
        <v>0</v>
      </c>
    </row>
    <row r="53" spans="1:35" s="2" customFormat="1" ht="18.75" x14ac:dyDescent="0.3">
      <c r="A53" s="10" t="s">
        <v>30</v>
      </c>
      <c r="B53" s="11">
        <f t="shared" si="24"/>
        <v>42519.68</v>
      </c>
      <c r="C53" s="11">
        <f t="shared" si="24"/>
        <v>38862.69</v>
      </c>
      <c r="D53" s="11">
        <f t="shared" si="24"/>
        <v>32742.895</v>
      </c>
      <c r="E53" s="11">
        <f t="shared" si="24"/>
        <v>32742.895</v>
      </c>
      <c r="F53" s="4">
        <f>E53/B53*100</f>
        <v>77.006447367430795</v>
      </c>
      <c r="G53" s="4">
        <f>E53/C53*100</f>
        <v>84.252775605600121</v>
      </c>
      <c r="H53" s="12">
        <f t="shared" si="25"/>
        <v>2239</v>
      </c>
      <c r="I53" s="12">
        <f t="shared" si="25"/>
        <v>1590.76</v>
      </c>
      <c r="J53" s="12">
        <f t="shared" si="25"/>
        <v>3086.3</v>
      </c>
      <c r="K53" s="12">
        <f t="shared" si="25"/>
        <v>3089.71</v>
      </c>
      <c r="L53" s="12">
        <f t="shared" si="25"/>
        <v>3336.6</v>
      </c>
      <c r="M53" s="12">
        <f t="shared" si="25"/>
        <v>2651.88</v>
      </c>
      <c r="N53" s="12">
        <f t="shared" si="25"/>
        <v>3906.6000000000004</v>
      </c>
      <c r="O53" s="12">
        <f t="shared" si="25"/>
        <v>3941.24</v>
      </c>
      <c r="P53" s="12">
        <f t="shared" si="25"/>
        <v>4492</v>
      </c>
      <c r="Q53" s="12">
        <f t="shared" si="25"/>
        <v>2513.73</v>
      </c>
      <c r="R53" s="12">
        <f t="shared" si="25"/>
        <v>3882.6</v>
      </c>
      <c r="S53" s="12">
        <f t="shared" si="25"/>
        <v>2386.48</v>
      </c>
      <c r="T53" s="12">
        <f t="shared" si="25"/>
        <v>3793.4</v>
      </c>
      <c r="U53" s="12">
        <f t="shared" si="25"/>
        <v>3717.9850000000001</v>
      </c>
      <c r="V53" s="12">
        <f t="shared" si="25"/>
        <v>3502.7999999999997</v>
      </c>
      <c r="W53" s="12">
        <f t="shared" si="25"/>
        <v>2993.35</v>
      </c>
      <c r="X53" s="12">
        <f t="shared" si="25"/>
        <v>3313.8</v>
      </c>
      <c r="Y53" s="12">
        <f t="shared" si="25"/>
        <v>2914.27</v>
      </c>
      <c r="Z53" s="12">
        <f t="shared" si="25"/>
        <v>3950.4</v>
      </c>
      <c r="AA53" s="12">
        <f t="shared" si="25"/>
        <v>3336.5499999999997</v>
      </c>
      <c r="AB53" s="12">
        <f t="shared" si="25"/>
        <v>3359.19</v>
      </c>
      <c r="AC53" s="12">
        <f t="shared" si="25"/>
        <v>3606.94</v>
      </c>
      <c r="AD53" s="12">
        <f t="shared" si="25"/>
        <v>3656.99</v>
      </c>
      <c r="AE53" s="12">
        <f t="shared" si="25"/>
        <v>0</v>
      </c>
      <c r="AF53" s="12"/>
      <c r="AG53" s="53">
        <f t="shared" si="3"/>
        <v>42519.68</v>
      </c>
      <c r="AH53" s="53">
        <f t="shared" si="4"/>
        <v>20943.099999999999</v>
      </c>
      <c r="AI53" s="53">
        <f t="shared" si="4"/>
        <v>16173.8</v>
      </c>
    </row>
    <row r="54" spans="1:35" s="2" customFormat="1" ht="18.75" x14ac:dyDescent="0.3">
      <c r="A54" s="1" t="s">
        <v>32</v>
      </c>
      <c r="B54" s="11">
        <f t="shared" si="24"/>
        <v>0</v>
      </c>
      <c r="C54" s="11">
        <f t="shared" si="24"/>
        <v>0</v>
      </c>
      <c r="D54" s="11">
        <f t="shared" si="24"/>
        <v>0</v>
      </c>
      <c r="E54" s="11">
        <f t="shared" si="24"/>
        <v>0</v>
      </c>
      <c r="F54" s="4" t="e">
        <f>E54/B54*100</f>
        <v>#DIV/0!</v>
      </c>
      <c r="G54" s="4" t="e">
        <f>E54/C54*100</f>
        <v>#DIV/0!</v>
      </c>
      <c r="H54" s="12">
        <f t="shared" si="25"/>
        <v>0</v>
      </c>
      <c r="I54" s="12">
        <f t="shared" si="25"/>
        <v>0</v>
      </c>
      <c r="J54" s="12">
        <f t="shared" si="25"/>
        <v>0</v>
      </c>
      <c r="K54" s="12">
        <f t="shared" si="25"/>
        <v>0</v>
      </c>
      <c r="L54" s="12">
        <f t="shared" si="25"/>
        <v>0</v>
      </c>
      <c r="M54" s="12">
        <f t="shared" si="25"/>
        <v>0</v>
      </c>
      <c r="N54" s="12">
        <f t="shared" si="25"/>
        <v>0</v>
      </c>
      <c r="O54" s="12">
        <f t="shared" si="25"/>
        <v>0</v>
      </c>
      <c r="P54" s="12">
        <f t="shared" si="25"/>
        <v>0</v>
      </c>
      <c r="Q54" s="12">
        <f t="shared" si="25"/>
        <v>0</v>
      </c>
      <c r="R54" s="12">
        <f t="shared" si="25"/>
        <v>0</v>
      </c>
      <c r="S54" s="12">
        <f t="shared" si="25"/>
        <v>0</v>
      </c>
      <c r="T54" s="12">
        <f t="shared" si="25"/>
        <v>0</v>
      </c>
      <c r="U54" s="12">
        <f t="shared" si="25"/>
        <v>0</v>
      </c>
      <c r="V54" s="12">
        <f t="shared" si="25"/>
        <v>0</v>
      </c>
      <c r="W54" s="12">
        <f t="shared" si="25"/>
        <v>0</v>
      </c>
      <c r="X54" s="12">
        <f t="shared" si="25"/>
        <v>0</v>
      </c>
      <c r="Y54" s="12">
        <f t="shared" si="25"/>
        <v>0</v>
      </c>
      <c r="Z54" s="12">
        <f t="shared" si="25"/>
        <v>0</v>
      </c>
      <c r="AA54" s="12">
        <f t="shared" si="25"/>
        <v>0</v>
      </c>
      <c r="AB54" s="12">
        <f t="shared" si="25"/>
        <v>0</v>
      </c>
      <c r="AC54" s="12">
        <f t="shared" si="25"/>
        <v>0</v>
      </c>
      <c r="AD54" s="12">
        <f t="shared" si="25"/>
        <v>0</v>
      </c>
      <c r="AE54" s="12">
        <f t="shared" si="25"/>
        <v>0</v>
      </c>
      <c r="AF54" s="54"/>
      <c r="AG54" s="53">
        <f t="shared" si="3"/>
        <v>0</v>
      </c>
      <c r="AH54" s="53">
        <f t="shared" si="4"/>
        <v>0</v>
      </c>
      <c r="AI54" s="53">
        <f t="shared" si="4"/>
        <v>0</v>
      </c>
    </row>
    <row r="55" spans="1:35" s="2" customFormat="1" ht="41.25" customHeight="1" x14ac:dyDescent="0.25">
      <c r="A55" s="55" t="s">
        <v>43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7"/>
      <c r="AF55" s="5"/>
      <c r="AG55" s="53">
        <f t="shared" si="3"/>
        <v>0</v>
      </c>
      <c r="AH55" s="53">
        <f t="shared" si="4"/>
        <v>0</v>
      </c>
      <c r="AI55" s="53">
        <f t="shared" si="4"/>
        <v>0</v>
      </c>
    </row>
    <row r="56" spans="1:35" s="2" customFormat="1" ht="18.75" x14ac:dyDescent="0.3">
      <c r="A56" s="6" t="s">
        <v>27</v>
      </c>
      <c r="B56" s="7">
        <f>B59+B58+B57+B60</f>
        <v>314.7</v>
      </c>
      <c r="C56" s="7">
        <f>C57+C58+C59+C60</f>
        <v>314.7</v>
      </c>
      <c r="D56" s="7">
        <f>D57+D58+D59+D60</f>
        <v>314.7</v>
      </c>
      <c r="E56" s="7">
        <f>E58+E59</f>
        <v>314.7</v>
      </c>
      <c r="F56" s="3">
        <f>E56/B56*100</f>
        <v>100</v>
      </c>
      <c r="G56" s="3">
        <f>E56/C56*100</f>
        <v>100</v>
      </c>
      <c r="H56" s="8">
        <f t="shared" ref="H56:AE56" si="26">H57+H58+H59+H60</f>
        <v>0</v>
      </c>
      <c r="I56" s="8">
        <f t="shared" si="26"/>
        <v>0</v>
      </c>
      <c r="J56" s="8">
        <f t="shared" si="26"/>
        <v>0</v>
      </c>
      <c r="K56" s="8">
        <f t="shared" si="26"/>
        <v>0</v>
      </c>
      <c r="L56" s="8">
        <f t="shared" si="26"/>
        <v>0</v>
      </c>
      <c r="M56" s="8">
        <f t="shared" si="26"/>
        <v>0</v>
      </c>
      <c r="N56" s="8">
        <f t="shared" si="26"/>
        <v>0</v>
      </c>
      <c r="O56" s="8">
        <f t="shared" si="26"/>
        <v>0</v>
      </c>
      <c r="P56" s="8">
        <f t="shared" si="26"/>
        <v>0</v>
      </c>
      <c r="Q56" s="8">
        <f t="shared" si="26"/>
        <v>0</v>
      </c>
      <c r="R56" s="8">
        <f t="shared" si="26"/>
        <v>0</v>
      </c>
      <c r="S56" s="8">
        <f t="shared" si="26"/>
        <v>0</v>
      </c>
      <c r="T56" s="8">
        <f t="shared" si="26"/>
        <v>0</v>
      </c>
      <c r="U56" s="8">
        <f t="shared" si="26"/>
        <v>0</v>
      </c>
      <c r="V56" s="8">
        <f t="shared" si="26"/>
        <v>314.7</v>
      </c>
      <c r="W56" s="8">
        <f t="shared" si="26"/>
        <v>0</v>
      </c>
      <c r="X56" s="8">
        <f t="shared" si="26"/>
        <v>0</v>
      </c>
      <c r="Y56" s="8">
        <f t="shared" si="26"/>
        <v>0</v>
      </c>
      <c r="Z56" s="8">
        <f t="shared" si="26"/>
        <v>0</v>
      </c>
      <c r="AA56" s="8">
        <f t="shared" si="26"/>
        <v>314.7</v>
      </c>
      <c r="AB56" s="8">
        <f t="shared" si="26"/>
        <v>0</v>
      </c>
      <c r="AC56" s="8">
        <f t="shared" si="26"/>
        <v>0</v>
      </c>
      <c r="AD56" s="8">
        <f t="shared" si="26"/>
        <v>0</v>
      </c>
      <c r="AE56" s="8">
        <f t="shared" si="26"/>
        <v>0</v>
      </c>
      <c r="AF56" s="9"/>
      <c r="AG56" s="53">
        <f t="shared" si="3"/>
        <v>314.7</v>
      </c>
      <c r="AH56" s="53">
        <f t="shared" si="4"/>
        <v>0</v>
      </c>
      <c r="AI56" s="53">
        <f t="shared" si="4"/>
        <v>0</v>
      </c>
    </row>
    <row r="57" spans="1:35" s="2" customFormat="1" ht="18.75" x14ac:dyDescent="0.3">
      <c r="A57" s="10" t="s">
        <v>28</v>
      </c>
      <c r="B57" s="11">
        <f>H57+J57+L57+N57+P57+R57+T57+V57+X57+Z57+AB57+AD57</f>
        <v>0</v>
      </c>
      <c r="C57" s="11">
        <f>H57</f>
        <v>0</v>
      </c>
      <c r="D57" s="11"/>
      <c r="E57" s="11">
        <f>I57+K57+M57+O57+Q57+S57+U57+W57+Y57+AA57+AC57+AE57</f>
        <v>0</v>
      </c>
      <c r="F57" s="4" t="e">
        <f>E57/B57*100</f>
        <v>#DIV/0!</v>
      </c>
      <c r="G57" s="4" t="e">
        <f>E57/C57*100</f>
        <v>#DIV/0!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9"/>
      <c r="AG57" s="53">
        <f t="shared" si="3"/>
        <v>0</v>
      </c>
      <c r="AH57" s="53">
        <f t="shared" si="4"/>
        <v>0</v>
      </c>
      <c r="AI57" s="53">
        <f t="shared" si="4"/>
        <v>0</v>
      </c>
    </row>
    <row r="58" spans="1:35" s="2" customFormat="1" ht="18.75" x14ac:dyDescent="0.3">
      <c r="A58" s="10" t="s">
        <v>29</v>
      </c>
      <c r="B58" s="11">
        <f>H58+J58+L58+N58+P58+R58+T58+V58+X58+Z58+AB58+AD58</f>
        <v>0</v>
      </c>
      <c r="C58" s="11">
        <f>H58</f>
        <v>0</v>
      </c>
      <c r="D58" s="11"/>
      <c r="E58" s="11">
        <v>0</v>
      </c>
      <c r="F58" s="4" t="e">
        <f>E58/B58*100</f>
        <v>#DIV/0!</v>
      </c>
      <c r="G58" s="4" t="e">
        <f>E58/C58*100</f>
        <v>#DIV/0!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9"/>
      <c r="AG58" s="53">
        <f t="shared" si="3"/>
        <v>0</v>
      </c>
      <c r="AH58" s="53">
        <f t="shared" si="4"/>
        <v>0</v>
      </c>
      <c r="AI58" s="53">
        <f t="shared" si="4"/>
        <v>0</v>
      </c>
    </row>
    <row r="59" spans="1:35" s="2" customFormat="1" ht="18.75" x14ac:dyDescent="0.3">
      <c r="A59" s="10" t="s">
        <v>30</v>
      </c>
      <c r="B59" s="11">
        <f>H59+J59+L59+N59+P59+R59+T59+V59+X59+Z59+AB59+AD59</f>
        <v>314.7</v>
      </c>
      <c r="C59" s="11">
        <f>H59+V59</f>
        <v>314.7</v>
      </c>
      <c r="D59" s="11">
        <f>E59</f>
        <v>314.7</v>
      </c>
      <c r="E59" s="11">
        <v>314.7</v>
      </c>
      <c r="F59" s="4">
        <f>E59/B59*100</f>
        <v>100</v>
      </c>
      <c r="G59" s="4">
        <f>E59/C59*100</f>
        <v>100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>
        <v>314.7</v>
      </c>
      <c r="W59" s="12"/>
      <c r="X59" s="12"/>
      <c r="Y59" s="12"/>
      <c r="Z59" s="12"/>
      <c r="AA59" s="12">
        <v>314.7</v>
      </c>
      <c r="AB59" s="12"/>
      <c r="AC59" s="12"/>
      <c r="AD59" s="12"/>
      <c r="AE59" s="12"/>
      <c r="AF59" s="9"/>
      <c r="AG59" s="53">
        <f t="shared" si="3"/>
        <v>314.7</v>
      </c>
      <c r="AH59" s="53">
        <f t="shared" si="4"/>
        <v>0</v>
      </c>
      <c r="AI59" s="53">
        <f t="shared" si="4"/>
        <v>0</v>
      </c>
    </row>
    <row r="60" spans="1:35" s="2" customFormat="1" ht="18.75" x14ac:dyDescent="0.3">
      <c r="A60" s="1" t="s">
        <v>32</v>
      </c>
      <c r="B60" s="11">
        <f>H60+J60+L60+N60+P60+R60+T60+V60+X60+Z60+AB60+AD60</f>
        <v>0</v>
      </c>
      <c r="C60" s="11">
        <f>H60</f>
        <v>0</v>
      </c>
      <c r="D60" s="11"/>
      <c r="E60" s="11">
        <f>I60+K60+M60+O60+Q60+S60+U60+W60+Y60+AA60+AC60+AE60</f>
        <v>0</v>
      </c>
      <c r="F60" s="4" t="e">
        <f>E60/B60*100</f>
        <v>#DIV/0!</v>
      </c>
      <c r="G60" s="4" t="e">
        <f>E60/C60*100</f>
        <v>#DIV/0!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3"/>
      <c r="AG60" s="53">
        <f t="shared" si="3"/>
        <v>0</v>
      </c>
      <c r="AH60" s="53">
        <f t="shared" si="4"/>
        <v>0</v>
      </c>
      <c r="AI60" s="53">
        <f t="shared" si="4"/>
        <v>0</v>
      </c>
    </row>
    <row r="61" spans="1:35" s="2" customFormat="1" ht="37.5" customHeight="1" x14ac:dyDescent="0.25">
      <c r="A61" s="55" t="s">
        <v>44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7"/>
      <c r="AF61" s="5"/>
      <c r="AG61" s="53">
        <f t="shared" si="3"/>
        <v>0</v>
      </c>
      <c r="AH61" s="53">
        <f t="shared" si="4"/>
        <v>0</v>
      </c>
      <c r="AI61" s="53">
        <f t="shared" si="4"/>
        <v>0</v>
      </c>
    </row>
    <row r="62" spans="1:35" s="2" customFormat="1" ht="18.75" x14ac:dyDescent="0.3">
      <c r="A62" s="6" t="s">
        <v>27</v>
      </c>
      <c r="B62" s="7">
        <f>B65+B64+B63+B66</f>
        <v>169</v>
      </c>
      <c r="C62" s="7">
        <f>C65+C64+C63+C66</f>
        <v>169</v>
      </c>
      <c r="D62" s="7">
        <f>D65+D64+D63+D66</f>
        <v>169</v>
      </c>
      <c r="E62" s="7">
        <f>E65+E64+E63+E66</f>
        <v>169</v>
      </c>
      <c r="F62" s="3">
        <f>E62/B62*100</f>
        <v>100</v>
      </c>
      <c r="G62" s="3">
        <f>E62/C62*100</f>
        <v>100</v>
      </c>
      <c r="H62" s="8">
        <f t="shared" ref="H62:AE62" si="27">H63+H64+H65+H66</f>
        <v>0</v>
      </c>
      <c r="I62" s="8">
        <f t="shared" si="27"/>
        <v>0</v>
      </c>
      <c r="J62" s="8">
        <f t="shared" si="27"/>
        <v>0</v>
      </c>
      <c r="K62" s="8">
        <f t="shared" si="27"/>
        <v>0</v>
      </c>
      <c r="L62" s="8">
        <f t="shared" si="27"/>
        <v>0</v>
      </c>
      <c r="M62" s="8">
        <f t="shared" si="27"/>
        <v>0</v>
      </c>
      <c r="N62" s="8">
        <f t="shared" si="27"/>
        <v>119</v>
      </c>
      <c r="O62" s="8">
        <f t="shared" si="27"/>
        <v>0</v>
      </c>
      <c r="P62" s="8">
        <f t="shared" si="27"/>
        <v>50</v>
      </c>
      <c r="Q62" s="8">
        <f t="shared" si="27"/>
        <v>166.5</v>
      </c>
      <c r="R62" s="8">
        <f t="shared" si="27"/>
        <v>0</v>
      </c>
      <c r="S62" s="8">
        <f t="shared" si="27"/>
        <v>2.5</v>
      </c>
      <c r="T62" s="8">
        <f t="shared" si="27"/>
        <v>0</v>
      </c>
      <c r="U62" s="8">
        <f t="shared" si="27"/>
        <v>0</v>
      </c>
      <c r="V62" s="8">
        <f t="shared" si="27"/>
        <v>0</v>
      </c>
      <c r="W62" s="8">
        <f t="shared" si="27"/>
        <v>0</v>
      </c>
      <c r="X62" s="8">
        <f t="shared" si="27"/>
        <v>0</v>
      </c>
      <c r="Y62" s="8">
        <f t="shared" si="27"/>
        <v>0</v>
      </c>
      <c r="Z62" s="8">
        <f t="shared" si="27"/>
        <v>0</v>
      </c>
      <c r="AA62" s="8">
        <f t="shared" si="27"/>
        <v>0</v>
      </c>
      <c r="AB62" s="8">
        <f t="shared" si="27"/>
        <v>0</v>
      </c>
      <c r="AC62" s="8">
        <f t="shared" si="27"/>
        <v>0</v>
      </c>
      <c r="AD62" s="8">
        <f t="shared" si="27"/>
        <v>0</v>
      </c>
      <c r="AE62" s="8">
        <f t="shared" si="27"/>
        <v>0</v>
      </c>
      <c r="AF62" s="9"/>
      <c r="AG62" s="53">
        <f t="shared" si="3"/>
        <v>169</v>
      </c>
      <c r="AH62" s="53">
        <f t="shared" si="4"/>
        <v>169</v>
      </c>
      <c r="AI62" s="53">
        <f t="shared" si="4"/>
        <v>169</v>
      </c>
    </row>
    <row r="63" spans="1:35" s="2" customFormat="1" ht="18.75" x14ac:dyDescent="0.3">
      <c r="A63" s="10" t="s">
        <v>28</v>
      </c>
      <c r="B63" s="11">
        <f>H63+J63+L63+N63+P63+R63+T63+V63+X63+Z63+AB63+AD63</f>
        <v>0</v>
      </c>
      <c r="C63" s="11">
        <f>H63</f>
        <v>0</v>
      </c>
      <c r="D63" s="11"/>
      <c r="E63" s="11">
        <f>I63+K63+M63+O63+Q63+S63+U63+W63+Y63+AA63+AC63+AE63</f>
        <v>0</v>
      </c>
      <c r="F63" s="4" t="e">
        <f>E63/B63*100</f>
        <v>#DIV/0!</v>
      </c>
      <c r="G63" s="4" t="e">
        <f>E63/C63*100</f>
        <v>#DIV/0!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9"/>
      <c r="AG63" s="53">
        <f t="shared" si="3"/>
        <v>0</v>
      </c>
      <c r="AH63" s="53">
        <f t="shared" si="4"/>
        <v>0</v>
      </c>
      <c r="AI63" s="53">
        <f t="shared" si="4"/>
        <v>0</v>
      </c>
    </row>
    <row r="64" spans="1:35" s="2" customFormat="1" ht="18.75" x14ac:dyDescent="0.3">
      <c r="A64" s="10" t="s">
        <v>29</v>
      </c>
      <c r="B64" s="11">
        <f>H64+J64+L64+N64+P64+R64+T64+V64+X64+Z64+AB64+AD64</f>
        <v>0</v>
      </c>
      <c r="C64" s="11">
        <f>H64</f>
        <v>0</v>
      </c>
      <c r="D64" s="11"/>
      <c r="E64" s="11">
        <f>I64+K64+M64+O64+Q64+S64+U64+W64+Y64+AA64+AC64+AE64</f>
        <v>0</v>
      </c>
      <c r="F64" s="4" t="e">
        <f>E64/B64*100</f>
        <v>#DIV/0!</v>
      </c>
      <c r="G64" s="4" t="e">
        <f>E64/C64*100</f>
        <v>#DIV/0!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9"/>
      <c r="AG64" s="53">
        <f t="shared" si="3"/>
        <v>0</v>
      </c>
      <c r="AH64" s="53">
        <f t="shared" si="4"/>
        <v>0</v>
      </c>
      <c r="AI64" s="53">
        <f t="shared" si="4"/>
        <v>0</v>
      </c>
    </row>
    <row r="65" spans="1:35" s="2" customFormat="1" ht="18.75" x14ac:dyDescent="0.3">
      <c r="A65" s="10" t="s">
        <v>30</v>
      </c>
      <c r="B65" s="11">
        <f>H65+J65+L65+N65+P65+R65+T65+V65+X65+Z65+AB65+AD65</f>
        <v>169</v>
      </c>
      <c r="C65" s="11">
        <f>H65+N65+P65+T65</f>
        <v>169</v>
      </c>
      <c r="D65" s="11">
        <f>E65</f>
        <v>169</v>
      </c>
      <c r="E65" s="11">
        <f>I65+K65+M65+O65+Q65+S65+U65+W65+Y65+AA65+AC65+AE65</f>
        <v>169</v>
      </c>
      <c r="F65" s="4">
        <f>E65/B65*100</f>
        <v>100</v>
      </c>
      <c r="G65" s="4">
        <f>E65/C65*100</f>
        <v>100</v>
      </c>
      <c r="H65" s="12"/>
      <c r="I65" s="12"/>
      <c r="J65" s="12"/>
      <c r="K65" s="12"/>
      <c r="L65" s="12"/>
      <c r="M65" s="12"/>
      <c r="N65" s="12">
        <v>119</v>
      </c>
      <c r="O65" s="12"/>
      <c r="P65" s="12">
        <v>50</v>
      </c>
      <c r="Q65" s="12">
        <v>166.5</v>
      </c>
      <c r="R65" s="12"/>
      <c r="S65" s="12">
        <v>2.5</v>
      </c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9"/>
      <c r="AG65" s="53">
        <f t="shared" si="3"/>
        <v>169</v>
      </c>
      <c r="AH65" s="53">
        <f t="shared" si="4"/>
        <v>169</v>
      </c>
      <c r="AI65" s="53">
        <f t="shared" si="4"/>
        <v>169</v>
      </c>
    </row>
    <row r="66" spans="1:35" s="2" customFormat="1" ht="18.75" x14ac:dyDescent="0.3">
      <c r="A66" s="1" t="s">
        <v>32</v>
      </c>
      <c r="B66" s="11">
        <f>H66+J66+L66+N66+P66+R66+T66+V66+X66+Z66+AB66+AD66</f>
        <v>0</v>
      </c>
      <c r="C66" s="11">
        <f>H66</f>
        <v>0</v>
      </c>
      <c r="D66" s="11"/>
      <c r="E66" s="11">
        <f>I66+K66+M66+O66+Q66+S66+U66+W66+Y66+AA66+AC66+AE66</f>
        <v>0</v>
      </c>
      <c r="F66" s="4" t="e">
        <f>E66/B66*100</f>
        <v>#DIV/0!</v>
      </c>
      <c r="G66" s="4" t="e">
        <f>E66/C66*100</f>
        <v>#DIV/0!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3"/>
      <c r="AG66" s="53">
        <f t="shared" si="3"/>
        <v>0</v>
      </c>
      <c r="AH66" s="53">
        <f t="shared" si="4"/>
        <v>0</v>
      </c>
      <c r="AI66" s="53">
        <f t="shared" si="4"/>
        <v>0</v>
      </c>
    </row>
    <row r="67" spans="1:35" s="2" customFormat="1" ht="37.5" customHeight="1" x14ac:dyDescent="0.25">
      <c r="A67" s="55" t="s">
        <v>45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7"/>
      <c r="AF67" s="5" t="s">
        <v>46</v>
      </c>
      <c r="AG67" s="53">
        <f t="shared" si="3"/>
        <v>0</v>
      </c>
      <c r="AH67" s="53">
        <f t="shared" si="4"/>
        <v>0</v>
      </c>
      <c r="AI67" s="53">
        <f t="shared" si="4"/>
        <v>0</v>
      </c>
    </row>
    <row r="68" spans="1:35" s="2" customFormat="1" ht="18.75" x14ac:dyDescent="0.3">
      <c r="A68" s="6" t="s">
        <v>27</v>
      </c>
      <c r="B68" s="7">
        <f>B71+B70+B69+B72</f>
        <v>500</v>
      </c>
      <c r="C68" s="7">
        <f>C71+C70+C69+C72</f>
        <v>500</v>
      </c>
      <c r="D68" s="7">
        <f>D71+D70+D69+D72</f>
        <v>395.9</v>
      </c>
      <c r="E68" s="7">
        <f>E71+E70+E69+E72</f>
        <v>395.9</v>
      </c>
      <c r="F68" s="3">
        <f>E68/B68*100</f>
        <v>79.179999999999993</v>
      </c>
      <c r="G68" s="3">
        <f>E68/C68*100</f>
        <v>79.179999999999993</v>
      </c>
      <c r="H68" s="8">
        <f t="shared" ref="H68:AE68" si="28">H69+H70+H71+H72</f>
        <v>0</v>
      </c>
      <c r="I68" s="8">
        <f t="shared" si="28"/>
        <v>0</v>
      </c>
      <c r="J68" s="8">
        <f t="shared" si="28"/>
        <v>70</v>
      </c>
      <c r="K68" s="8">
        <f t="shared" si="28"/>
        <v>16.18</v>
      </c>
      <c r="L68" s="8">
        <f t="shared" si="28"/>
        <v>200</v>
      </c>
      <c r="M68" s="8">
        <f t="shared" si="28"/>
        <v>0</v>
      </c>
      <c r="N68" s="8">
        <f t="shared" si="28"/>
        <v>30</v>
      </c>
      <c r="O68" s="8">
        <f t="shared" si="28"/>
        <v>0</v>
      </c>
      <c r="P68" s="8">
        <f t="shared" si="28"/>
        <v>0</v>
      </c>
      <c r="Q68" s="8">
        <f t="shared" si="28"/>
        <v>0</v>
      </c>
      <c r="R68" s="8">
        <f t="shared" si="28"/>
        <v>0</v>
      </c>
      <c r="S68" s="8">
        <f t="shared" si="28"/>
        <v>0</v>
      </c>
      <c r="T68" s="8">
        <f t="shared" si="28"/>
        <v>0</v>
      </c>
      <c r="U68" s="8">
        <f t="shared" si="28"/>
        <v>0</v>
      </c>
      <c r="V68" s="8">
        <f t="shared" si="28"/>
        <v>170</v>
      </c>
      <c r="W68" s="8">
        <f t="shared" si="28"/>
        <v>104.1</v>
      </c>
      <c r="X68" s="8">
        <f t="shared" si="28"/>
        <v>30</v>
      </c>
      <c r="Y68" s="8">
        <f t="shared" si="28"/>
        <v>200.22</v>
      </c>
      <c r="Z68" s="8">
        <f t="shared" si="28"/>
        <v>0</v>
      </c>
      <c r="AA68" s="8">
        <f t="shared" si="28"/>
        <v>14.9</v>
      </c>
      <c r="AB68" s="8">
        <f t="shared" si="28"/>
        <v>0</v>
      </c>
      <c r="AC68" s="8">
        <f t="shared" si="28"/>
        <v>60.5</v>
      </c>
      <c r="AD68" s="8">
        <f t="shared" si="28"/>
        <v>0</v>
      </c>
      <c r="AE68" s="8">
        <f t="shared" si="28"/>
        <v>0</v>
      </c>
      <c r="AF68" s="9"/>
      <c r="AG68" s="53">
        <f t="shared" si="3"/>
        <v>500</v>
      </c>
      <c r="AH68" s="53">
        <f t="shared" si="4"/>
        <v>300</v>
      </c>
      <c r="AI68" s="53">
        <f t="shared" si="4"/>
        <v>16.18</v>
      </c>
    </row>
    <row r="69" spans="1:35" s="2" customFormat="1" ht="18.75" x14ac:dyDescent="0.3">
      <c r="A69" s="10" t="s">
        <v>28</v>
      </c>
      <c r="B69" s="11">
        <f>H69+J69+L69+N69+P69+R69+T69+V69+X69+Z69+AB69+AD69</f>
        <v>0</v>
      </c>
      <c r="C69" s="11">
        <f>H69</f>
        <v>0</v>
      </c>
      <c r="D69" s="11"/>
      <c r="E69" s="11">
        <f>I69+K69+M69+O69+Q69+S69+U69+W69+Y69+AA69+AC69+AE69</f>
        <v>0</v>
      </c>
      <c r="F69" s="4" t="e">
        <f>E69/B69*100</f>
        <v>#DIV/0!</v>
      </c>
      <c r="G69" s="4" t="e">
        <f>E69/C69*100</f>
        <v>#DIV/0!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9"/>
      <c r="AG69" s="53">
        <f t="shared" si="3"/>
        <v>0</v>
      </c>
      <c r="AH69" s="53">
        <f t="shared" si="4"/>
        <v>0</v>
      </c>
      <c r="AI69" s="53">
        <f t="shared" si="4"/>
        <v>0</v>
      </c>
    </row>
    <row r="70" spans="1:35" s="2" customFormat="1" ht="18.75" x14ac:dyDescent="0.3">
      <c r="A70" s="10" t="s">
        <v>29</v>
      </c>
      <c r="B70" s="11">
        <f>H70+J70+L70+N70+P70+R70+T70+V70+X70+Z70+AB70+AD70</f>
        <v>0</v>
      </c>
      <c r="C70" s="11">
        <f>H70</f>
        <v>0</v>
      </c>
      <c r="D70" s="11"/>
      <c r="E70" s="11">
        <f>I70+K70+M70+O70+Q70+S70+U70+W70+Y70+AA70+AC70+AE70</f>
        <v>0</v>
      </c>
      <c r="F70" s="4" t="e">
        <f>E70/B70*100</f>
        <v>#DIV/0!</v>
      </c>
      <c r="G70" s="4" t="e">
        <f>E70/C70*100</f>
        <v>#DIV/0!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9"/>
      <c r="AG70" s="53">
        <f t="shared" si="3"/>
        <v>0</v>
      </c>
      <c r="AH70" s="53">
        <f t="shared" si="4"/>
        <v>0</v>
      </c>
      <c r="AI70" s="53">
        <f t="shared" si="4"/>
        <v>0</v>
      </c>
    </row>
    <row r="71" spans="1:35" s="2" customFormat="1" ht="18.75" x14ac:dyDescent="0.3">
      <c r="A71" s="10" t="s">
        <v>30</v>
      </c>
      <c r="B71" s="11">
        <f>H71+J71+L71+N71+P71+R71+T71+V71+X71+Z71+AB71+AD71</f>
        <v>500</v>
      </c>
      <c r="C71" s="11">
        <f>H71+J71+L71+N71+V71+X71</f>
        <v>500</v>
      </c>
      <c r="D71" s="11">
        <f>E71</f>
        <v>395.9</v>
      </c>
      <c r="E71" s="11">
        <f>I71+K71+M71+O71+Q71+S71+U71+W71+Y71+AA71+AC71+AE71</f>
        <v>395.9</v>
      </c>
      <c r="F71" s="4">
        <f>E71/B71*100</f>
        <v>79.179999999999993</v>
      </c>
      <c r="G71" s="4">
        <f>E71/C71*100</f>
        <v>79.179999999999993</v>
      </c>
      <c r="H71" s="12"/>
      <c r="I71" s="12"/>
      <c r="J71" s="12">
        <v>70</v>
      </c>
      <c r="K71" s="12">
        <v>16.18</v>
      </c>
      <c r="L71" s="12">
        <v>200</v>
      </c>
      <c r="M71" s="12"/>
      <c r="N71" s="12">
        <v>30</v>
      </c>
      <c r="O71" s="12"/>
      <c r="P71" s="12"/>
      <c r="Q71" s="12"/>
      <c r="R71" s="12"/>
      <c r="S71" s="12"/>
      <c r="T71" s="12"/>
      <c r="U71" s="12"/>
      <c r="V71" s="12">
        <v>170</v>
      </c>
      <c r="W71" s="12">
        <v>104.1</v>
      </c>
      <c r="X71" s="12">
        <v>30</v>
      </c>
      <c r="Y71" s="12">
        <v>200.22</v>
      </c>
      <c r="Z71" s="12"/>
      <c r="AA71" s="12">
        <v>14.9</v>
      </c>
      <c r="AB71" s="12"/>
      <c r="AC71" s="12">
        <v>60.5</v>
      </c>
      <c r="AD71" s="12"/>
      <c r="AE71" s="12"/>
      <c r="AF71" s="9"/>
      <c r="AG71" s="53">
        <f t="shared" si="3"/>
        <v>500</v>
      </c>
      <c r="AH71" s="53">
        <f t="shared" si="4"/>
        <v>300</v>
      </c>
      <c r="AI71" s="53">
        <f t="shared" si="4"/>
        <v>16.18</v>
      </c>
    </row>
    <row r="72" spans="1:35" s="2" customFormat="1" ht="18.75" x14ac:dyDescent="0.3">
      <c r="A72" s="1" t="s">
        <v>32</v>
      </c>
      <c r="B72" s="11">
        <f>H72+J72+L72+N72+P72+R72+T72+V72+X72+Z72+AB72+AD72</f>
        <v>0</v>
      </c>
      <c r="C72" s="11">
        <f>H72</f>
        <v>0</v>
      </c>
      <c r="D72" s="11"/>
      <c r="E72" s="11">
        <f>I72+K72+M72+O72+Q72+S72+U72+W72+Y72+AA72+AC72+AE72</f>
        <v>0</v>
      </c>
      <c r="F72" s="4" t="e">
        <f>E72/B72*100</f>
        <v>#DIV/0!</v>
      </c>
      <c r="G72" s="4" t="e">
        <f>E72/C72*100</f>
        <v>#DIV/0!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3"/>
      <c r="AG72" s="53">
        <f t="shared" si="3"/>
        <v>0</v>
      </c>
      <c r="AH72" s="53">
        <f t="shared" si="4"/>
        <v>0</v>
      </c>
      <c r="AI72" s="53">
        <f t="shared" si="4"/>
        <v>0</v>
      </c>
    </row>
    <row r="73" spans="1:35" s="2" customFormat="1" ht="40.5" customHeight="1" x14ac:dyDescent="0.25">
      <c r="A73" s="55" t="s">
        <v>47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7"/>
      <c r="AF73" s="5"/>
      <c r="AG73" s="53">
        <f t="shared" si="3"/>
        <v>0</v>
      </c>
      <c r="AH73" s="53">
        <f t="shared" si="4"/>
        <v>0</v>
      </c>
      <c r="AI73" s="53">
        <f t="shared" si="4"/>
        <v>0</v>
      </c>
    </row>
    <row r="74" spans="1:35" s="2" customFormat="1" ht="18.75" customHeight="1" x14ac:dyDescent="0.3">
      <c r="A74" s="6" t="s">
        <v>27</v>
      </c>
      <c r="B74" s="7">
        <f>B77+B76+B75+B78</f>
        <v>40.799999999999997</v>
      </c>
      <c r="C74" s="7">
        <f>C77+C76+C75+C78</f>
        <v>40.799999999999997</v>
      </c>
      <c r="D74" s="7">
        <f>D77+D76+D75+D78</f>
        <v>40.799999999999997</v>
      </c>
      <c r="E74" s="7">
        <f>E77+E76+E75+E78</f>
        <v>40.799999999999997</v>
      </c>
      <c r="F74" s="3">
        <f>E74/B74*100</f>
        <v>100</v>
      </c>
      <c r="G74" s="3">
        <f>E74/C74*100</f>
        <v>100</v>
      </c>
      <c r="H74" s="8">
        <f t="shared" ref="H74:AE74" si="29">H75+H76+H77+H78</f>
        <v>0</v>
      </c>
      <c r="I74" s="8">
        <f t="shared" si="29"/>
        <v>0</v>
      </c>
      <c r="J74" s="8">
        <f t="shared" si="29"/>
        <v>0</v>
      </c>
      <c r="K74" s="8">
        <f t="shared" si="29"/>
        <v>0</v>
      </c>
      <c r="L74" s="8">
        <f t="shared" si="29"/>
        <v>0</v>
      </c>
      <c r="M74" s="8">
        <f t="shared" si="29"/>
        <v>0</v>
      </c>
      <c r="N74" s="8">
        <f t="shared" si="29"/>
        <v>40.799999999999997</v>
      </c>
      <c r="O74" s="8">
        <f t="shared" si="29"/>
        <v>0</v>
      </c>
      <c r="P74" s="8">
        <f t="shared" si="29"/>
        <v>0</v>
      </c>
      <c r="Q74" s="8">
        <f t="shared" si="29"/>
        <v>0</v>
      </c>
      <c r="R74" s="8">
        <f t="shared" si="29"/>
        <v>0</v>
      </c>
      <c r="S74" s="8">
        <f t="shared" si="29"/>
        <v>0</v>
      </c>
      <c r="T74" s="8">
        <f t="shared" si="29"/>
        <v>0</v>
      </c>
      <c r="U74" s="8">
        <f t="shared" si="29"/>
        <v>40.799999999999997</v>
      </c>
      <c r="V74" s="8">
        <f t="shared" si="29"/>
        <v>0</v>
      </c>
      <c r="W74" s="8">
        <f t="shared" si="29"/>
        <v>0</v>
      </c>
      <c r="X74" s="8">
        <f t="shared" si="29"/>
        <v>0</v>
      </c>
      <c r="Y74" s="8">
        <f t="shared" si="29"/>
        <v>0</v>
      </c>
      <c r="Z74" s="8">
        <f t="shared" si="29"/>
        <v>0</v>
      </c>
      <c r="AA74" s="8">
        <f t="shared" si="29"/>
        <v>0</v>
      </c>
      <c r="AB74" s="8">
        <f t="shared" si="29"/>
        <v>0</v>
      </c>
      <c r="AC74" s="8">
        <f t="shared" si="29"/>
        <v>0</v>
      </c>
      <c r="AD74" s="8">
        <f t="shared" si="29"/>
        <v>0</v>
      </c>
      <c r="AE74" s="8">
        <f t="shared" si="29"/>
        <v>0</v>
      </c>
      <c r="AF74" s="9"/>
      <c r="AG74" s="53">
        <f t="shared" ref="AG74:AG137" si="30">H74+J74+L74+N74+P74+R74+T74+V74+X74+Z74+AB74+AD74</f>
        <v>40.799999999999997</v>
      </c>
      <c r="AH74" s="53">
        <f t="shared" ref="AH74:AI137" si="31">H74+J74+L74+N74+P74+R74</f>
        <v>40.799999999999997</v>
      </c>
      <c r="AI74" s="53">
        <f t="shared" si="31"/>
        <v>0</v>
      </c>
    </row>
    <row r="75" spans="1:35" s="2" customFormat="1" ht="18.75" customHeight="1" x14ac:dyDescent="0.3">
      <c r="A75" s="10" t="s">
        <v>28</v>
      </c>
      <c r="B75" s="11">
        <f>H75+J75+L75+N75+P75+R75+T75+V75+X75+Z75+AB75+AD75</f>
        <v>0</v>
      </c>
      <c r="C75" s="11">
        <f>H75</f>
        <v>0</v>
      </c>
      <c r="D75" s="11"/>
      <c r="E75" s="11">
        <f>I75+K75+M75+O75+Q75+S75+U75+W75+Y75+AA75+AC75+AE75</f>
        <v>0</v>
      </c>
      <c r="F75" s="4" t="e">
        <f>E75/B75*100</f>
        <v>#DIV/0!</v>
      </c>
      <c r="G75" s="4" t="e">
        <f>E75/C75*100</f>
        <v>#DIV/0!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9"/>
      <c r="AG75" s="53">
        <f t="shared" si="30"/>
        <v>0</v>
      </c>
      <c r="AH75" s="53">
        <f t="shared" si="31"/>
        <v>0</v>
      </c>
      <c r="AI75" s="53">
        <f t="shared" si="31"/>
        <v>0</v>
      </c>
    </row>
    <row r="76" spans="1:35" s="2" customFormat="1" ht="18.75" customHeight="1" x14ac:dyDescent="0.3">
      <c r="A76" s="10" t="s">
        <v>29</v>
      </c>
      <c r="B76" s="11">
        <f>H76+J76+L76+N76+P76+R76+T76+V76+X76+Z76+AB76+AD76</f>
        <v>0</v>
      </c>
      <c r="C76" s="11">
        <f>H76</f>
        <v>0</v>
      </c>
      <c r="D76" s="11"/>
      <c r="E76" s="11">
        <f>I76+K76+M76+O76+Q76+S76+U76+W76+Y76+AA76+AC76+AE76</f>
        <v>0</v>
      </c>
      <c r="F76" s="4" t="e">
        <f>E76/B76*100</f>
        <v>#DIV/0!</v>
      </c>
      <c r="G76" s="4" t="e">
        <f>E76/C76*100</f>
        <v>#DIV/0!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9"/>
      <c r="AG76" s="53">
        <f t="shared" si="30"/>
        <v>0</v>
      </c>
      <c r="AH76" s="53">
        <f t="shared" si="31"/>
        <v>0</v>
      </c>
      <c r="AI76" s="53">
        <f t="shared" si="31"/>
        <v>0</v>
      </c>
    </row>
    <row r="77" spans="1:35" s="2" customFormat="1" ht="18.75" x14ac:dyDescent="0.3">
      <c r="A77" s="10" t="s">
        <v>30</v>
      </c>
      <c r="B77" s="11">
        <f>H77+J77+L77+N77+P77+R77+T77+V77+X77+Z77+AB77+AD77</f>
        <v>40.799999999999997</v>
      </c>
      <c r="C77" s="11">
        <f>H77+N77</f>
        <v>40.799999999999997</v>
      </c>
      <c r="D77" s="11">
        <f>C77</f>
        <v>40.799999999999997</v>
      </c>
      <c r="E77" s="11">
        <f>I77+K77+M77+O77+Q77+S77+U77+W77+Y77+AA77+AC77+AE77</f>
        <v>40.799999999999997</v>
      </c>
      <c r="F77" s="4">
        <f>E77/B77*100</f>
        <v>100</v>
      </c>
      <c r="G77" s="4">
        <f>E77/C77*100</f>
        <v>100</v>
      </c>
      <c r="H77" s="12"/>
      <c r="I77" s="12"/>
      <c r="J77" s="12"/>
      <c r="K77" s="12"/>
      <c r="L77" s="12"/>
      <c r="M77" s="12"/>
      <c r="N77" s="12">
        <v>40.799999999999997</v>
      </c>
      <c r="O77" s="12"/>
      <c r="P77" s="12"/>
      <c r="Q77" s="12"/>
      <c r="R77" s="12"/>
      <c r="S77" s="12"/>
      <c r="T77" s="12"/>
      <c r="U77" s="12">
        <v>40.799999999999997</v>
      </c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9"/>
      <c r="AG77" s="53">
        <f t="shared" si="30"/>
        <v>40.799999999999997</v>
      </c>
      <c r="AH77" s="53">
        <f t="shared" si="31"/>
        <v>40.799999999999997</v>
      </c>
      <c r="AI77" s="53">
        <f t="shared" si="31"/>
        <v>0</v>
      </c>
    </row>
    <row r="78" spans="1:35" s="2" customFormat="1" ht="18.75" x14ac:dyDescent="0.3">
      <c r="A78" s="1" t="s">
        <v>32</v>
      </c>
      <c r="B78" s="11">
        <f>H78+J78+L78+N78+P78+R78+T78+V78+X78+Z78+AB78+AD78</f>
        <v>0</v>
      </c>
      <c r="C78" s="11">
        <f>H78</f>
        <v>0</v>
      </c>
      <c r="D78" s="11"/>
      <c r="E78" s="11">
        <f>I78+K78+M78+O78+Q78+S78+U78+W78+Y78+AA78+AC78+AE78</f>
        <v>0</v>
      </c>
      <c r="F78" s="4" t="e">
        <f>E78/B78*100</f>
        <v>#DIV/0!</v>
      </c>
      <c r="G78" s="4" t="e">
        <f>E78/C78*100</f>
        <v>#DIV/0!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3"/>
      <c r="AG78" s="53">
        <f t="shared" si="30"/>
        <v>0</v>
      </c>
      <c r="AH78" s="53">
        <f t="shared" si="31"/>
        <v>0</v>
      </c>
      <c r="AI78" s="53">
        <f t="shared" si="31"/>
        <v>0</v>
      </c>
    </row>
    <row r="79" spans="1:35" s="2" customFormat="1" ht="38.25" customHeight="1" x14ac:dyDescent="0.25">
      <c r="A79" s="55" t="s">
        <v>48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7"/>
      <c r="AF79" s="5" t="s">
        <v>49</v>
      </c>
      <c r="AG79" s="53">
        <f t="shared" si="30"/>
        <v>0</v>
      </c>
      <c r="AH79" s="53">
        <f t="shared" si="31"/>
        <v>0</v>
      </c>
      <c r="AI79" s="53">
        <f t="shared" si="31"/>
        <v>0</v>
      </c>
    </row>
    <row r="80" spans="1:35" s="2" customFormat="1" ht="18.75" customHeight="1" x14ac:dyDescent="0.3">
      <c r="A80" s="6" t="s">
        <v>27</v>
      </c>
      <c r="B80" s="7">
        <f>B83+B82+B81+B84</f>
        <v>41495.18</v>
      </c>
      <c r="C80" s="7">
        <f>C83+C82+C81+C84</f>
        <v>37838.19</v>
      </c>
      <c r="D80" s="7">
        <f>D83+D82+D81+D84</f>
        <v>31822.494999999999</v>
      </c>
      <c r="E80" s="7">
        <f>E83+E82+E81+E84</f>
        <v>31822.494999999999</v>
      </c>
      <c r="F80" s="3">
        <f>E80/B80*100</f>
        <v>76.689617926708593</v>
      </c>
      <c r="G80" s="3">
        <f>E80/C80*100</f>
        <v>84.101525469373655</v>
      </c>
      <c r="H80" s="8">
        <f t="shared" ref="H80:AE80" si="32">H81+H82+H83+H84</f>
        <v>2239</v>
      </c>
      <c r="I80" s="8">
        <f t="shared" si="32"/>
        <v>1590.76</v>
      </c>
      <c r="J80" s="8">
        <f t="shared" si="32"/>
        <v>3016.3</v>
      </c>
      <c r="K80" s="8">
        <f t="shared" si="32"/>
        <v>3073.53</v>
      </c>
      <c r="L80" s="8">
        <f t="shared" si="32"/>
        <v>3136.6</v>
      </c>
      <c r="M80" s="8">
        <f t="shared" si="32"/>
        <v>2651.88</v>
      </c>
      <c r="N80" s="8">
        <f t="shared" si="32"/>
        <v>3716.8</v>
      </c>
      <c r="O80" s="8">
        <f t="shared" si="32"/>
        <v>3941.24</v>
      </c>
      <c r="P80" s="8">
        <f t="shared" si="32"/>
        <v>4442</v>
      </c>
      <c r="Q80" s="8">
        <f t="shared" si="32"/>
        <v>2347.23</v>
      </c>
      <c r="R80" s="8">
        <f t="shared" si="32"/>
        <v>3882.6</v>
      </c>
      <c r="S80" s="8">
        <f t="shared" si="32"/>
        <v>2383.98</v>
      </c>
      <c r="T80" s="8">
        <f t="shared" si="32"/>
        <v>3793.4</v>
      </c>
      <c r="U80" s="8">
        <f t="shared" si="32"/>
        <v>3677.1849999999999</v>
      </c>
      <c r="V80" s="8">
        <f t="shared" si="32"/>
        <v>3018.1</v>
      </c>
      <c r="W80" s="8">
        <f t="shared" si="32"/>
        <v>2889.25</v>
      </c>
      <c r="X80" s="8">
        <f t="shared" si="32"/>
        <v>3283.8</v>
      </c>
      <c r="Y80" s="8">
        <f t="shared" si="32"/>
        <v>2714.05</v>
      </c>
      <c r="Z80" s="8">
        <f t="shared" si="32"/>
        <v>3950.4</v>
      </c>
      <c r="AA80" s="8">
        <f t="shared" si="32"/>
        <v>3006.95</v>
      </c>
      <c r="AB80" s="8">
        <f t="shared" si="32"/>
        <v>3359.19</v>
      </c>
      <c r="AC80" s="8">
        <f t="shared" si="32"/>
        <v>3546.44</v>
      </c>
      <c r="AD80" s="8">
        <f t="shared" si="32"/>
        <v>3656.99</v>
      </c>
      <c r="AE80" s="8">
        <f t="shared" si="32"/>
        <v>0</v>
      </c>
      <c r="AF80" s="9"/>
      <c r="AG80" s="53">
        <f t="shared" si="30"/>
        <v>41495.18</v>
      </c>
      <c r="AH80" s="53">
        <f t="shared" si="31"/>
        <v>20433.3</v>
      </c>
      <c r="AI80" s="53">
        <f t="shared" si="31"/>
        <v>15988.619999999999</v>
      </c>
    </row>
    <row r="81" spans="1:35" s="2" customFormat="1" ht="18.75" customHeight="1" x14ac:dyDescent="0.3">
      <c r="A81" s="10" t="s">
        <v>28</v>
      </c>
      <c r="B81" s="11">
        <f>H81+J81+L81+N81+P81+R81+T81+V81+X81+Z81+AB81+AD81</f>
        <v>0</v>
      </c>
      <c r="C81" s="11">
        <f>H81</f>
        <v>0</v>
      </c>
      <c r="D81" s="11"/>
      <c r="E81" s="11">
        <f>I81+K81+M81+O81+Q81+S81+U81+W81+Y81+AA81+AC81+AE81</f>
        <v>0</v>
      </c>
      <c r="F81" s="4" t="e">
        <f>E81/B81*100</f>
        <v>#DIV/0!</v>
      </c>
      <c r="G81" s="4" t="e">
        <f>E81/C81*100</f>
        <v>#DIV/0!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9"/>
      <c r="AG81" s="53">
        <f t="shared" si="30"/>
        <v>0</v>
      </c>
      <c r="AH81" s="53">
        <f t="shared" si="31"/>
        <v>0</v>
      </c>
      <c r="AI81" s="53">
        <f t="shared" si="31"/>
        <v>0</v>
      </c>
    </row>
    <row r="82" spans="1:35" s="2" customFormat="1" ht="18.75" customHeight="1" x14ac:dyDescent="0.3">
      <c r="A82" s="10" t="s">
        <v>29</v>
      </c>
      <c r="B82" s="11">
        <f>H82+J82+L82+N82+P82+R82+T82+V82+X82+Z82+AB82+AD82</f>
        <v>0</v>
      </c>
      <c r="C82" s="11">
        <f>H82</f>
        <v>0</v>
      </c>
      <c r="D82" s="11"/>
      <c r="E82" s="11">
        <f>I82+K82+M82+O82+Q82+S82+U82+W82+Y82+AA82+AC82+AE82</f>
        <v>0</v>
      </c>
      <c r="F82" s="4" t="e">
        <f>E82/B82*100</f>
        <v>#DIV/0!</v>
      </c>
      <c r="G82" s="4" t="e">
        <f>E82/C82*100</f>
        <v>#DIV/0!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9"/>
      <c r="AG82" s="53">
        <f t="shared" si="30"/>
        <v>0</v>
      </c>
      <c r="AH82" s="53">
        <f t="shared" si="31"/>
        <v>0</v>
      </c>
      <c r="AI82" s="53">
        <f t="shared" si="31"/>
        <v>0</v>
      </c>
    </row>
    <row r="83" spans="1:35" s="2" customFormat="1" ht="18.75" customHeight="1" x14ac:dyDescent="0.3">
      <c r="A83" s="10" t="s">
        <v>30</v>
      </c>
      <c r="B83" s="11">
        <f>H83+J83+L83+N83+P83+R83+T83+V83+X83+Z83+AB83+AD83</f>
        <v>41495.18</v>
      </c>
      <c r="C83" s="11">
        <f>H83+J83+L83+N83+P83+R83+T83+V83+X83+Z83+AB83</f>
        <v>37838.19</v>
      </c>
      <c r="D83" s="11">
        <f>E83</f>
        <v>31822.494999999999</v>
      </c>
      <c r="E83" s="11">
        <f>I83+K83+M83+O83+Q83+S83+U83+W83+Y83+AA83+AC83+AE83</f>
        <v>31822.494999999999</v>
      </c>
      <c r="F83" s="4">
        <f>E83/B83*100</f>
        <v>76.689617926708593</v>
      </c>
      <c r="G83" s="4">
        <f>E83/C83*100</f>
        <v>84.101525469373655</v>
      </c>
      <c r="H83" s="12">
        <v>2239</v>
      </c>
      <c r="I83" s="12">
        <v>1590.76</v>
      </c>
      <c r="J83" s="12">
        <v>3016.3</v>
      </c>
      <c r="K83" s="12">
        <v>3073.53</v>
      </c>
      <c r="L83" s="12">
        <v>3136.6</v>
      </c>
      <c r="M83" s="12">
        <v>2651.88</v>
      </c>
      <c r="N83" s="12">
        <v>3716.8</v>
      </c>
      <c r="O83" s="12">
        <v>3941.24</v>
      </c>
      <c r="P83" s="12">
        <v>4442</v>
      </c>
      <c r="Q83" s="12">
        <v>2347.23</v>
      </c>
      <c r="R83" s="12">
        <v>3882.6</v>
      </c>
      <c r="S83" s="12">
        <v>2383.98</v>
      </c>
      <c r="T83" s="12">
        <v>3793.4</v>
      </c>
      <c r="U83" s="12">
        <v>3677.1849999999999</v>
      </c>
      <c r="V83" s="12">
        <f>2846.4+171.7</f>
        <v>3018.1</v>
      </c>
      <c r="W83" s="12">
        <v>2889.25</v>
      </c>
      <c r="X83" s="12">
        <v>3283.8</v>
      </c>
      <c r="Y83" s="12">
        <v>2714.05</v>
      </c>
      <c r="Z83" s="12">
        <v>3950.4</v>
      </c>
      <c r="AA83" s="12">
        <v>3006.95</v>
      </c>
      <c r="AB83" s="12">
        <v>3359.19</v>
      </c>
      <c r="AC83" s="12">
        <v>3546.44</v>
      </c>
      <c r="AD83" s="12">
        <v>3656.99</v>
      </c>
      <c r="AE83" s="12"/>
      <c r="AF83" s="9"/>
      <c r="AG83" s="53">
        <f t="shared" si="30"/>
        <v>41495.18</v>
      </c>
      <c r="AH83" s="53">
        <f t="shared" si="31"/>
        <v>20433.3</v>
      </c>
      <c r="AI83" s="53">
        <f t="shared" si="31"/>
        <v>15988.619999999999</v>
      </c>
    </row>
    <row r="84" spans="1:35" s="2" customFormat="1" ht="24.75" customHeight="1" x14ac:dyDescent="0.3">
      <c r="A84" s="1" t="s">
        <v>32</v>
      </c>
      <c r="B84" s="11">
        <f>H84+J84+L84+N84+P84+R84+T84+V84+X84+Z84+AB84+AD84</f>
        <v>0</v>
      </c>
      <c r="C84" s="11">
        <f>H84</f>
        <v>0</v>
      </c>
      <c r="D84" s="11"/>
      <c r="E84" s="11">
        <f>I84+K84+M84+O84+Q84+S84+U84+W84+Y84+AA84+AC84+AE84</f>
        <v>0</v>
      </c>
      <c r="F84" s="4" t="e">
        <f>E84/B84*100</f>
        <v>#DIV/0!</v>
      </c>
      <c r="G84" s="4" t="e">
        <f>E84/C84*100</f>
        <v>#DIV/0!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3"/>
      <c r="AG84" s="53">
        <f t="shared" si="30"/>
        <v>0</v>
      </c>
      <c r="AH84" s="53">
        <f t="shared" si="31"/>
        <v>0</v>
      </c>
      <c r="AI84" s="53">
        <f t="shared" si="31"/>
        <v>0</v>
      </c>
    </row>
    <row r="85" spans="1:35" s="2" customFormat="1" ht="34.5" customHeight="1" x14ac:dyDescent="0.25">
      <c r="A85" s="50" t="s">
        <v>50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2"/>
      <c r="AF85" s="62"/>
      <c r="AG85" s="53">
        <f t="shared" si="30"/>
        <v>0</v>
      </c>
      <c r="AH85" s="53">
        <f t="shared" si="31"/>
        <v>0</v>
      </c>
      <c r="AI85" s="53">
        <f t="shared" si="31"/>
        <v>0</v>
      </c>
    </row>
    <row r="86" spans="1:35" s="2" customFormat="1" ht="18.75" customHeight="1" x14ac:dyDescent="0.3">
      <c r="A86" s="6" t="s">
        <v>27</v>
      </c>
      <c r="B86" s="7">
        <f>B87+B88+B89+B90</f>
        <v>1080</v>
      </c>
      <c r="C86" s="7">
        <f>C87+C88+C89+C90</f>
        <v>604.5</v>
      </c>
      <c r="D86" s="7">
        <f>D87+D88+D89+D90</f>
        <v>602.12</v>
      </c>
      <c r="E86" s="7">
        <f>E87+E88+E89+E90</f>
        <v>602.12</v>
      </c>
      <c r="F86" s="3">
        <f>E86/B86*100</f>
        <v>55.751851851851853</v>
      </c>
      <c r="G86" s="3">
        <f>E86/C86*100</f>
        <v>99.606286186931342</v>
      </c>
      <c r="H86" s="7">
        <f t="shared" ref="H86:AE86" si="33">H87+H88+H89+H90</f>
        <v>0</v>
      </c>
      <c r="I86" s="7">
        <f t="shared" si="33"/>
        <v>0</v>
      </c>
      <c r="J86" s="7">
        <f t="shared" si="33"/>
        <v>0</v>
      </c>
      <c r="K86" s="7">
        <f t="shared" si="33"/>
        <v>0</v>
      </c>
      <c r="L86" s="7">
        <f t="shared" si="33"/>
        <v>0</v>
      </c>
      <c r="M86" s="7">
        <f t="shared" si="33"/>
        <v>0</v>
      </c>
      <c r="N86" s="7">
        <f t="shared" si="33"/>
        <v>604.5</v>
      </c>
      <c r="O86" s="7">
        <f t="shared" si="33"/>
        <v>351.5</v>
      </c>
      <c r="P86" s="7">
        <f t="shared" si="33"/>
        <v>0</v>
      </c>
      <c r="Q86" s="7">
        <f t="shared" si="33"/>
        <v>185</v>
      </c>
      <c r="R86" s="7">
        <f t="shared" si="33"/>
        <v>0</v>
      </c>
      <c r="S86" s="7">
        <f t="shared" si="33"/>
        <v>65.62</v>
      </c>
      <c r="T86" s="7">
        <f t="shared" si="33"/>
        <v>0</v>
      </c>
      <c r="U86" s="7">
        <f t="shared" si="33"/>
        <v>0</v>
      </c>
      <c r="V86" s="7">
        <f t="shared" si="33"/>
        <v>0</v>
      </c>
      <c r="W86" s="7">
        <f t="shared" si="33"/>
        <v>0</v>
      </c>
      <c r="X86" s="7">
        <f t="shared" si="33"/>
        <v>0</v>
      </c>
      <c r="Y86" s="7">
        <f t="shared" si="33"/>
        <v>0</v>
      </c>
      <c r="Z86" s="7">
        <f t="shared" si="33"/>
        <v>0</v>
      </c>
      <c r="AA86" s="7">
        <f t="shared" si="33"/>
        <v>0</v>
      </c>
      <c r="AB86" s="7">
        <f t="shared" si="33"/>
        <v>0</v>
      </c>
      <c r="AC86" s="7">
        <f t="shared" si="33"/>
        <v>0</v>
      </c>
      <c r="AD86" s="7">
        <f t="shared" si="33"/>
        <v>475.5</v>
      </c>
      <c r="AE86" s="7">
        <f t="shared" si="33"/>
        <v>0</v>
      </c>
      <c r="AF86" s="8"/>
      <c r="AG86" s="53">
        <f t="shared" si="30"/>
        <v>1080</v>
      </c>
      <c r="AH86" s="53">
        <f t="shared" si="31"/>
        <v>604.5</v>
      </c>
      <c r="AI86" s="53">
        <f t="shared" si="31"/>
        <v>602.12</v>
      </c>
    </row>
    <row r="87" spans="1:35" s="2" customFormat="1" ht="18.75" customHeight="1" x14ac:dyDescent="0.3">
      <c r="A87" s="10" t="s">
        <v>28</v>
      </c>
      <c r="B87" s="11">
        <f t="shared" ref="B87:E90" si="34">B93+B118+B137</f>
        <v>0</v>
      </c>
      <c r="C87" s="11">
        <f t="shared" si="34"/>
        <v>0</v>
      </c>
      <c r="D87" s="11">
        <f t="shared" si="34"/>
        <v>0</v>
      </c>
      <c r="E87" s="11">
        <f t="shared" si="34"/>
        <v>0</v>
      </c>
      <c r="F87" s="4" t="e">
        <f>E87/B87*100</f>
        <v>#DIV/0!</v>
      </c>
      <c r="G87" s="4" t="e">
        <f>E87/C87*100</f>
        <v>#DIV/0!</v>
      </c>
      <c r="H87" s="11">
        <f t="shared" ref="H87:AE87" si="35">H93+H118+H138</f>
        <v>0</v>
      </c>
      <c r="I87" s="11">
        <f t="shared" si="35"/>
        <v>0</v>
      </c>
      <c r="J87" s="11">
        <f t="shared" si="35"/>
        <v>0</v>
      </c>
      <c r="K87" s="11">
        <f t="shared" si="35"/>
        <v>0</v>
      </c>
      <c r="L87" s="11">
        <f t="shared" si="35"/>
        <v>0</v>
      </c>
      <c r="M87" s="11">
        <f t="shared" si="35"/>
        <v>0</v>
      </c>
      <c r="N87" s="11">
        <f t="shared" si="35"/>
        <v>0</v>
      </c>
      <c r="O87" s="11">
        <f t="shared" si="35"/>
        <v>0</v>
      </c>
      <c r="P87" s="11">
        <f t="shared" si="35"/>
        <v>0</v>
      </c>
      <c r="Q87" s="11">
        <f t="shared" si="35"/>
        <v>0</v>
      </c>
      <c r="R87" s="11">
        <f t="shared" si="35"/>
        <v>0</v>
      </c>
      <c r="S87" s="11">
        <f t="shared" si="35"/>
        <v>0</v>
      </c>
      <c r="T87" s="11">
        <f t="shared" si="35"/>
        <v>0</v>
      </c>
      <c r="U87" s="11">
        <f t="shared" si="35"/>
        <v>0</v>
      </c>
      <c r="V87" s="11">
        <f t="shared" si="35"/>
        <v>0</v>
      </c>
      <c r="W87" s="11">
        <f t="shared" si="35"/>
        <v>0</v>
      </c>
      <c r="X87" s="11">
        <f t="shared" si="35"/>
        <v>0</v>
      </c>
      <c r="Y87" s="11">
        <f t="shared" si="35"/>
        <v>0</v>
      </c>
      <c r="Z87" s="11">
        <f t="shared" si="35"/>
        <v>0</v>
      </c>
      <c r="AA87" s="11">
        <f t="shared" si="35"/>
        <v>0</v>
      </c>
      <c r="AB87" s="11">
        <f t="shared" si="35"/>
        <v>0</v>
      </c>
      <c r="AC87" s="11">
        <f t="shared" si="35"/>
        <v>0</v>
      </c>
      <c r="AD87" s="11">
        <f t="shared" si="35"/>
        <v>0</v>
      </c>
      <c r="AE87" s="11">
        <f t="shared" si="35"/>
        <v>0</v>
      </c>
      <c r="AF87" s="12"/>
      <c r="AG87" s="53">
        <f t="shared" si="30"/>
        <v>0</v>
      </c>
      <c r="AH87" s="53">
        <f t="shared" si="31"/>
        <v>0</v>
      </c>
      <c r="AI87" s="53">
        <f t="shared" si="31"/>
        <v>0</v>
      </c>
    </row>
    <row r="88" spans="1:35" s="2" customFormat="1" ht="18.75" customHeight="1" x14ac:dyDescent="0.3">
      <c r="A88" s="10" t="s">
        <v>29</v>
      </c>
      <c r="B88" s="11">
        <f t="shared" si="34"/>
        <v>475.5</v>
      </c>
      <c r="C88" s="11">
        <f t="shared" si="34"/>
        <v>0</v>
      </c>
      <c r="D88" s="11">
        <f t="shared" si="34"/>
        <v>0</v>
      </c>
      <c r="E88" s="11">
        <f t="shared" si="34"/>
        <v>0</v>
      </c>
      <c r="F88" s="4">
        <f>E88/B88*100</f>
        <v>0</v>
      </c>
      <c r="G88" s="4" t="e">
        <f>E88/C88*100</f>
        <v>#DIV/0!</v>
      </c>
      <c r="H88" s="11">
        <f t="shared" ref="H88:AE90" si="36">H94+H119+H138</f>
        <v>0</v>
      </c>
      <c r="I88" s="11">
        <f t="shared" si="36"/>
        <v>0</v>
      </c>
      <c r="J88" s="11">
        <f t="shared" si="36"/>
        <v>0</v>
      </c>
      <c r="K88" s="11">
        <f t="shared" si="36"/>
        <v>0</v>
      </c>
      <c r="L88" s="11">
        <f t="shared" si="36"/>
        <v>0</v>
      </c>
      <c r="M88" s="11">
        <f t="shared" si="36"/>
        <v>0</v>
      </c>
      <c r="N88" s="11">
        <f t="shared" si="36"/>
        <v>0</v>
      </c>
      <c r="O88" s="11">
        <f t="shared" si="36"/>
        <v>0</v>
      </c>
      <c r="P88" s="11">
        <f t="shared" si="36"/>
        <v>0</v>
      </c>
      <c r="Q88" s="11">
        <f t="shared" si="36"/>
        <v>0</v>
      </c>
      <c r="R88" s="11">
        <f t="shared" si="36"/>
        <v>0</v>
      </c>
      <c r="S88" s="11">
        <f t="shared" si="36"/>
        <v>0</v>
      </c>
      <c r="T88" s="11">
        <f t="shared" si="36"/>
        <v>0</v>
      </c>
      <c r="U88" s="11">
        <f t="shared" si="36"/>
        <v>0</v>
      </c>
      <c r="V88" s="11">
        <f t="shared" si="36"/>
        <v>0</v>
      </c>
      <c r="W88" s="11">
        <f t="shared" si="36"/>
        <v>0</v>
      </c>
      <c r="X88" s="11">
        <f t="shared" si="36"/>
        <v>0</v>
      </c>
      <c r="Y88" s="11">
        <f t="shared" si="36"/>
        <v>0</v>
      </c>
      <c r="Z88" s="11">
        <f t="shared" si="36"/>
        <v>0</v>
      </c>
      <c r="AA88" s="11">
        <f t="shared" si="36"/>
        <v>0</v>
      </c>
      <c r="AB88" s="11">
        <f t="shared" si="36"/>
        <v>0</v>
      </c>
      <c r="AC88" s="11">
        <f t="shared" si="36"/>
        <v>0</v>
      </c>
      <c r="AD88" s="11">
        <f t="shared" si="36"/>
        <v>475.5</v>
      </c>
      <c r="AE88" s="11">
        <f t="shared" si="36"/>
        <v>0</v>
      </c>
      <c r="AF88" s="12"/>
      <c r="AG88" s="53">
        <f t="shared" si="30"/>
        <v>475.5</v>
      </c>
      <c r="AH88" s="53">
        <f t="shared" si="31"/>
        <v>0</v>
      </c>
      <c r="AI88" s="53">
        <f t="shared" si="31"/>
        <v>0</v>
      </c>
    </row>
    <row r="89" spans="1:35" s="2" customFormat="1" ht="18.75" customHeight="1" x14ac:dyDescent="0.3">
      <c r="A89" s="10" t="s">
        <v>30</v>
      </c>
      <c r="B89" s="11">
        <f t="shared" si="34"/>
        <v>604.5</v>
      </c>
      <c r="C89" s="11">
        <f t="shared" si="34"/>
        <v>604.5</v>
      </c>
      <c r="D89" s="11">
        <f t="shared" si="34"/>
        <v>602.12</v>
      </c>
      <c r="E89" s="11">
        <f t="shared" si="34"/>
        <v>602.12</v>
      </c>
      <c r="F89" s="4">
        <f>E89/B89*100</f>
        <v>99.606286186931342</v>
      </c>
      <c r="G89" s="4">
        <f>E89/C89*100</f>
        <v>99.606286186931342</v>
      </c>
      <c r="H89" s="11">
        <f t="shared" si="36"/>
        <v>0</v>
      </c>
      <c r="I89" s="11">
        <f t="shared" si="36"/>
        <v>0</v>
      </c>
      <c r="J89" s="11">
        <f t="shared" si="36"/>
        <v>0</v>
      </c>
      <c r="K89" s="11">
        <f t="shared" si="36"/>
        <v>0</v>
      </c>
      <c r="L89" s="11">
        <f t="shared" si="36"/>
        <v>0</v>
      </c>
      <c r="M89" s="11">
        <f t="shared" si="36"/>
        <v>0</v>
      </c>
      <c r="N89" s="11">
        <f t="shared" si="36"/>
        <v>604.5</v>
      </c>
      <c r="O89" s="11">
        <f t="shared" si="36"/>
        <v>351.5</v>
      </c>
      <c r="P89" s="11">
        <f t="shared" si="36"/>
        <v>0</v>
      </c>
      <c r="Q89" s="11">
        <f t="shared" si="36"/>
        <v>185</v>
      </c>
      <c r="R89" s="11">
        <f t="shared" si="36"/>
        <v>0</v>
      </c>
      <c r="S89" s="11">
        <f t="shared" si="36"/>
        <v>65.62</v>
      </c>
      <c r="T89" s="11">
        <f t="shared" si="36"/>
        <v>0</v>
      </c>
      <c r="U89" s="11">
        <f t="shared" si="36"/>
        <v>0</v>
      </c>
      <c r="V89" s="11">
        <f t="shared" si="36"/>
        <v>0</v>
      </c>
      <c r="W89" s="11">
        <f t="shared" si="36"/>
        <v>0</v>
      </c>
      <c r="X89" s="11">
        <f t="shared" si="36"/>
        <v>0</v>
      </c>
      <c r="Y89" s="11">
        <f t="shared" si="36"/>
        <v>0</v>
      </c>
      <c r="Z89" s="11">
        <f t="shared" si="36"/>
        <v>0</v>
      </c>
      <c r="AA89" s="11">
        <f t="shared" si="36"/>
        <v>0</v>
      </c>
      <c r="AB89" s="11">
        <f t="shared" si="36"/>
        <v>0</v>
      </c>
      <c r="AC89" s="11">
        <f t="shared" si="36"/>
        <v>0</v>
      </c>
      <c r="AD89" s="11">
        <f t="shared" si="36"/>
        <v>0</v>
      </c>
      <c r="AE89" s="11">
        <f t="shared" si="36"/>
        <v>0</v>
      </c>
      <c r="AF89" s="12"/>
      <c r="AG89" s="53">
        <f t="shared" si="30"/>
        <v>604.5</v>
      </c>
      <c r="AH89" s="53">
        <f t="shared" si="31"/>
        <v>604.5</v>
      </c>
      <c r="AI89" s="53">
        <f t="shared" si="31"/>
        <v>602.12</v>
      </c>
    </row>
    <row r="90" spans="1:35" s="2" customFormat="1" ht="18.75" customHeight="1" x14ac:dyDescent="0.3">
      <c r="A90" s="1" t="s">
        <v>32</v>
      </c>
      <c r="B90" s="11">
        <f t="shared" si="34"/>
        <v>0</v>
      </c>
      <c r="C90" s="11">
        <f t="shared" si="34"/>
        <v>0</v>
      </c>
      <c r="D90" s="11">
        <f t="shared" si="34"/>
        <v>0</v>
      </c>
      <c r="E90" s="11">
        <f t="shared" si="34"/>
        <v>0</v>
      </c>
      <c r="F90" s="4" t="e">
        <f>E90/B90*100</f>
        <v>#DIV/0!</v>
      </c>
      <c r="G90" s="4" t="e">
        <f>E90/C90*100</f>
        <v>#DIV/0!</v>
      </c>
      <c r="H90" s="11">
        <f t="shared" si="36"/>
        <v>0</v>
      </c>
      <c r="I90" s="11">
        <f t="shared" si="36"/>
        <v>0</v>
      </c>
      <c r="J90" s="11">
        <f t="shared" si="36"/>
        <v>0</v>
      </c>
      <c r="K90" s="11">
        <f t="shared" si="36"/>
        <v>0</v>
      </c>
      <c r="L90" s="11">
        <f t="shared" si="36"/>
        <v>0</v>
      </c>
      <c r="M90" s="11">
        <f t="shared" si="36"/>
        <v>0</v>
      </c>
      <c r="N90" s="11">
        <f t="shared" si="36"/>
        <v>0</v>
      </c>
      <c r="O90" s="11">
        <f t="shared" si="36"/>
        <v>0</v>
      </c>
      <c r="P90" s="11">
        <f t="shared" si="36"/>
        <v>0</v>
      </c>
      <c r="Q90" s="11">
        <f t="shared" si="36"/>
        <v>0</v>
      </c>
      <c r="R90" s="11">
        <f t="shared" si="36"/>
        <v>0</v>
      </c>
      <c r="S90" s="11">
        <f t="shared" si="36"/>
        <v>0</v>
      </c>
      <c r="T90" s="11">
        <f t="shared" si="36"/>
        <v>0</v>
      </c>
      <c r="U90" s="11">
        <f t="shared" si="36"/>
        <v>0</v>
      </c>
      <c r="V90" s="11">
        <f t="shared" si="36"/>
        <v>0</v>
      </c>
      <c r="W90" s="11">
        <f t="shared" si="36"/>
        <v>0</v>
      </c>
      <c r="X90" s="11">
        <f t="shared" si="36"/>
        <v>0</v>
      </c>
      <c r="Y90" s="11">
        <f t="shared" si="36"/>
        <v>0</v>
      </c>
      <c r="Z90" s="11">
        <f t="shared" si="36"/>
        <v>0</v>
      </c>
      <c r="AA90" s="11">
        <f t="shared" si="36"/>
        <v>0</v>
      </c>
      <c r="AB90" s="11">
        <f t="shared" si="36"/>
        <v>0</v>
      </c>
      <c r="AC90" s="11">
        <f t="shared" si="36"/>
        <v>0</v>
      </c>
      <c r="AD90" s="11">
        <f t="shared" si="36"/>
        <v>0</v>
      </c>
      <c r="AE90" s="11">
        <f t="shared" si="36"/>
        <v>0</v>
      </c>
      <c r="AF90" s="12"/>
      <c r="AG90" s="53">
        <f t="shared" si="30"/>
        <v>0</v>
      </c>
      <c r="AH90" s="53">
        <f t="shared" si="31"/>
        <v>0</v>
      </c>
      <c r="AI90" s="53">
        <f t="shared" si="31"/>
        <v>0</v>
      </c>
    </row>
    <row r="91" spans="1:35" s="2" customFormat="1" ht="48.75" customHeight="1" x14ac:dyDescent="0.25">
      <c r="A91" s="55" t="s">
        <v>51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7"/>
      <c r="AF91" s="63"/>
      <c r="AG91" s="53">
        <f t="shared" si="30"/>
        <v>0</v>
      </c>
      <c r="AH91" s="53">
        <f t="shared" si="31"/>
        <v>0</v>
      </c>
      <c r="AI91" s="53">
        <f t="shared" si="31"/>
        <v>0</v>
      </c>
    </row>
    <row r="92" spans="1:35" s="2" customFormat="1" ht="18.75" customHeight="1" x14ac:dyDescent="0.3">
      <c r="A92" s="64" t="s">
        <v>27</v>
      </c>
      <c r="B92" s="7">
        <f>B93+B94+B95+B96</f>
        <v>1080</v>
      </c>
      <c r="C92" s="7">
        <f>C93+C94+C95+C96</f>
        <v>604.5</v>
      </c>
      <c r="D92" s="7">
        <f>D93+D94+D95+D96</f>
        <v>602.12</v>
      </c>
      <c r="E92" s="7">
        <f>E93+E94+E95+E96</f>
        <v>602.12</v>
      </c>
      <c r="F92" s="3">
        <f>E92/B92*100</f>
        <v>55.751851851851853</v>
      </c>
      <c r="G92" s="3">
        <f>E92/C92*100</f>
        <v>99.606286186931342</v>
      </c>
      <c r="H92" s="8">
        <f t="shared" ref="H92:AE92" si="37">H93+H94+H95+H96</f>
        <v>0</v>
      </c>
      <c r="I92" s="8">
        <f t="shared" si="37"/>
        <v>0</v>
      </c>
      <c r="J92" s="8">
        <f t="shared" si="37"/>
        <v>0</v>
      </c>
      <c r="K92" s="8">
        <f t="shared" si="37"/>
        <v>0</v>
      </c>
      <c r="L92" s="8">
        <f t="shared" si="37"/>
        <v>0</v>
      </c>
      <c r="M92" s="8">
        <f t="shared" si="37"/>
        <v>0</v>
      </c>
      <c r="N92" s="8">
        <f t="shared" si="37"/>
        <v>604.5</v>
      </c>
      <c r="O92" s="8">
        <f t="shared" si="37"/>
        <v>351.5</v>
      </c>
      <c r="P92" s="8">
        <f t="shared" si="37"/>
        <v>0</v>
      </c>
      <c r="Q92" s="8">
        <f t="shared" si="37"/>
        <v>185</v>
      </c>
      <c r="R92" s="8">
        <f t="shared" si="37"/>
        <v>0</v>
      </c>
      <c r="S92" s="8">
        <f t="shared" si="37"/>
        <v>65.62</v>
      </c>
      <c r="T92" s="8">
        <f t="shared" si="37"/>
        <v>0</v>
      </c>
      <c r="U92" s="8">
        <f t="shared" si="37"/>
        <v>0</v>
      </c>
      <c r="V92" s="8">
        <f t="shared" si="37"/>
        <v>0</v>
      </c>
      <c r="W92" s="8">
        <f t="shared" si="37"/>
        <v>0</v>
      </c>
      <c r="X92" s="8">
        <f t="shared" si="37"/>
        <v>0</v>
      </c>
      <c r="Y92" s="8">
        <f t="shared" si="37"/>
        <v>0</v>
      </c>
      <c r="Z92" s="8">
        <f t="shared" si="37"/>
        <v>0</v>
      </c>
      <c r="AA92" s="8">
        <f t="shared" si="37"/>
        <v>0</v>
      </c>
      <c r="AB92" s="8">
        <f t="shared" si="37"/>
        <v>0</v>
      </c>
      <c r="AC92" s="8">
        <f t="shared" si="37"/>
        <v>0</v>
      </c>
      <c r="AD92" s="8">
        <f t="shared" si="37"/>
        <v>475.5</v>
      </c>
      <c r="AE92" s="8">
        <f t="shared" si="37"/>
        <v>0</v>
      </c>
      <c r="AF92" s="63"/>
      <c r="AG92" s="53">
        <f t="shared" si="30"/>
        <v>1080</v>
      </c>
      <c r="AH92" s="53">
        <f t="shared" si="31"/>
        <v>604.5</v>
      </c>
      <c r="AI92" s="53">
        <f t="shared" si="31"/>
        <v>602.12</v>
      </c>
    </row>
    <row r="93" spans="1:35" s="2" customFormat="1" ht="18.75" customHeight="1" x14ac:dyDescent="0.3">
      <c r="A93" s="10" t="s">
        <v>28</v>
      </c>
      <c r="B93" s="11">
        <f t="shared" ref="B93:E96" si="38">B100+B106+B112</f>
        <v>0</v>
      </c>
      <c r="C93" s="11">
        <f t="shared" si="38"/>
        <v>0</v>
      </c>
      <c r="D93" s="11">
        <f t="shared" si="38"/>
        <v>0</v>
      </c>
      <c r="E93" s="11">
        <f t="shared" si="38"/>
        <v>0</v>
      </c>
      <c r="F93" s="4" t="e">
        <f>E93/B93*100</f>
        <v>#DIV/0!</v>
      </c>
      <c r="G93" s="4" t="e">
        <f>E93/C93*100</f>
        <v>#DIV/0!</v>
      </c>
      <c r="H93" s="12">
        <f t="shared" ref="H93:AE96" si="39">H100+H106+H112</f>
        <v>0</v>
      </c>
      <c r="I93" s="12">
        <f t="shared" si="39"/>
        <v>0</v>
      </c>
      <c r="J93" s="12">
        <f t="shared" si="39"/>
        <v>0</v>
      </c>
      <c r="K93" s="12">
        <f t="shared" si="39"/>
        <v>0</v>
      </c>
      <c r="L93" s="12">
        <f t="shared" si="39"/>
        <v>0</v>
      </c>
      <c r="M93" s="12">
        <f t="shared" si="39"/>
        <v>0</v>
      </c>
      <c r="N93" s="12">
        <f t="shared" si="39"/>
        <v>0</v>
      </c>
      <c r="O93" s="12">
        <f t="shared" si="39"/>
        <v>0</v>
      </c>
      <c r="P93" s="12">
        <f t="shared" si="39"/>
        <v>0</v>
      </c>
      <c r="Q93" s="12">
        <f t="shared" si="39"/>
        <v>0</v>
      </c>
      <c r="R93" s="12">
        <f t="shared" si="39"/>
        <v>0</v>
      </c>
      <c r="S93" s="12">
        <f t="shared" si="39"/>
        <v>0</v>
      </c>
      <c r="T93" s="12">
        <f t="shared" si="39"/>
        <v>0</v>
      </c>
      <c r="U93" s="12">
        <f t="shared" si="39"/>
        <v>0</v>
      </c>
      <c r="V93" s="12">
        <f t="shared" si="39"/>
        <v>0</v>
      </c>
      <c r="W93" s="12">
        <f t="shared" si="39"/>
        <v>0</v>
      </c>
      <c r="X93" s="12">
        <f t="shared" si="39"/>
        <v>0</v>
      </c>
      <c r="Y93" s="12">
        <f t="shared" si="39"/>
        <v>0</v>
      </c>
      <c r="Z93" s="12">
        <f t="shared" si="39"/>
        <v>0</v>
      </c>
      <c r="AA93" s="12">
        <f t="shared" si="39"/>
        <v>0</v>
      </c>
      <c r="AB93" s="12">
        <f t="shared" si="39"/>
        <v>0</v>
      </c>
      <c r="AC93" s="12">
        <f t="shared" si="39"/>
        <v>0</v>
      </c>
      <c r="AD93" s="12">
        <f t="shared" si="39"/>
        <v>0</v>
      </c>
      <c r="AE93" s="12">
        <f t="shared" si="39"/>
        <v>0</v>
      </c>
      <c r="AF93" s="63"/>
      <c r="AG93" s="53">
        <f t="shared" si="30"/>
        <v>0</v>
      </c>
      <c r="AH93" s="53">
        <f t="shared" si="31"/>
        <v>0</v>
      </c>
      <c r="AI93" s="53">
        <f t="shared" si="31"/>
        <v>0</v>
      </c>
    </row>
    <row r="94" spans="1:35" s="2" customFormat="1" ht="18.75" customHeight="1" x14ac:dyDescent="0.3">
      <c r="A94" s="10" t="s">
        <v>29</v>
      </c>
      <c r="B94" s="11">
        <f t="shared" si="38"/>
        <v>475.5</v>
      </c>
      <c r="C94" s="11">
        <f t="shared" si="38"/>
        <v>0</v>
      </c>
      <c r="D94" s="11">
        <f t="shared" si="38"/>
        <v>0</v>
      </c>
      <c r="E94" s="11">
        <f t="shared" si="38"/>
        <v>0</v>
      </c>
      <c r="F94" s="4">
        <f>E94/B94*100</f>
        <v>0</v>
      </c>
      <c r="G94" s="4" t="e">
        <f>E94/C94*100</f>
        <v>#DIV/0!</v>
      </c>
      <c r="H94" s="12">
        <f t="shared" si="39"/>
        <v>0</v>
      </c>
      <c r="I94" s="12">
        <f t="shared" si="39"/>
        <v>0</v>
      </c>
      <c r="J94" s="12">
        <f t="shared" si="39"/>
        <v>0</v>
      </c>
      <c r="K94" s="12">
        <f t="shared" si="39"/>
        <v>0</v>
      </c>
      <c r="L94" s="12">
        <f t="shared" si="39"/>
        <v>0</v>
      </c>
      <c r="M94" s="12">
        <f t="shared" si="39"/>
        <v>0</v>
      </c>
      <c r="N94" s="12">
        <f t="shared" si="39"/>
        <v>0</v>
      </c>
      <c r="O94" s="12">
        <f t="shared" si="39"/>
        <v>0</v>
      </c>
      <c r="P94" s="12">
        <f t="shared" si="39"/>
        <v>0</v>
      </c>
      <c r="Q94" s="12">
        <f t="shared" si="39"/>
        <v>0</v>
      </c>
      <c r="R94" s="12">
        <f t="shared" si="39"/>
        <v>0</v>
      </c>
      <c r="S94" s="12">
        <f t="shared" si="39"/>
        <v>0</v>
      </c>
      <c r="T94" s="12">
        <f t="shared" si="39"/>
        <v>0</v>
      </c>
      <c r="U94" s="12">
        <f t="shared" si="39"/>
        <v>0</v>
      </c>
      <c r="V94" s="12">
        <f t="shared" si="39"/>
        <v>0</v>
      </c>
      <c r="W94" s="12">
        <f t="shared" si="39"/>
        <v>0</v>
      </c>
      <c r="X94" s="12">
        <f t="shared" si="39"/>
        <v>0</v>
      </c>
      <c r="Y94" s="12">
        <f t="shared" si="39"/>
        <v>0</v>
      </c>
      <c r="Z94" s="12">
        <f t="shared" si="39"/>
        <v>0</v>
      </c>
      <c r="AA94" s="12">
        <f t="shared" si="39"/>
        <v>0</v>
      </c>
      <c r="AB94" s="12">
        <f t="shared" si="39"/>
        <v>0</v>
      </c>
      <c r="AC94" s="12">
        <f t="shared" si="39"/>
        <v>0</v>
      </c>
      <c r="AD94" s="12">
        <f t="shared" si="39"/>
        <v>475.5</v>
      </c>
      <c r="AE94" s="12">
        <f t="shared" si="39"/>
        <v>0</v>
      </c>
      <c r="AF94" s="63"/>
      <c r="AG94" s="53">
        <f t="shared" si="30"/>
        <v>475.5</v>
      </c>
      <c r="AH94" s="53">
        <f t="shared" si="31"/>
        <v>0</v>
      </c>
      <c r="AI94" s="53">
        <f t="shared" si="31"/>
        <v>0</v>
      </c>
    </row>
    <row r="95" spans="1:35" s="2" customFormat="1" ht="18.75" customHeight="1" x14ac:dyDescent="0.3">
      <c r="A95" s="10" t="s">
        <v>30</v>
      </c>
      <c r="B95" s="11">
        <f t="shared" si="38"/>
        <v>604.5</v>
      </c>
      <c r="C95" s="11">
        <f>C102+C108+C114</f>
        <v>604.5</v>
      </c>
      <c r="D95" s="11">
        <f t="shared" si="38"/>
        <v>602.12</v>
      </c>
      <c r="E95" s="11">
        <f t="shared" si="38"/>
        <v>602.12</v>
      </c>
      <c r="F95" s="4">
        <f>E95/B95*100</f>
        <v>99.606286186931342</v>
      </c>
      <c r="G95" s="4">
        <f>E95/C95*100</f>
        <v>99.606286186931342</v>
      </c>
      <c r="H95" s="12">
        <f t="shared" si="39"/>
        <v>0</v>
      </c>
      <c r="I95" s="12">
        <f t="shared" si="39"/>
        <v>0</v>
      </c>
      <c r="J95" s="12">
        <f t="shared" si="39"/>
        <v>0</v>
      </c>
      <c r="K95" s="12">
        <f t="shared" si="39"/>
        <v>0</v>
      </c>
      <c r="L95" s="12">
        <f t="shared" si="39"/>
        <v>0</v>
      </c>
      <c r="M95" s="12">
        <f t="shared" si="39"/>
        <v>0</v>
      </c>
      <c r="N95" s="12">
        <f t="shared" si="39"/>
        <v>604.5</v>
      </c>
      <c r="O95" s="12">
        <f t="shared" si="39"/>
        <v>351.5</v>
      </c>
      <c r="P95" s="12">
        <f t="shared" si="39"/>
        <v>0</v>
      </c>
      <c r="Q95" s="12">
        <f t="shared" si="39"/>
        <v>185</v>
      </c>
      <c r="R95" s="12">
        <f t="shared" si="39"/>
        <v>0</v>
      </c>
      <c r="S95" s="12">
        <f t="shared" si="39"/>
        <v>65.62</v>
      </c>
      <c r="T95" s="12">
        <f t="shared" si="39"/>
        <v>0</v>
      </c>
      <c r="U95" s="12">
        <f t="shared" si="39"/>
        <v>0</v>
      </c>
      <c r="V95" s="12">
        <f t="shared" si="39"/>
        <v>0</v>
      </c>
      <c r="W95" s="12">
        <f t="shared" si="39"/>
        <v>0</v>
      </c>
      <c r="X95" s="12">
        <f t="shared" si="39"/>
        <v>0</v>
      </c>
      <c r="Y95" s="12">
        <f t="shared" si="39"/>
        <v>0</v>
      </c>
      <c r="Z95" s="12">
        <f t="shared" si="39"/>
        <v>0</v>
      </c>
      <c r="AA95" s="12">
        <f t="shared" si="39"/>
        <v>0</v>
      </c>
      <c r="AB95" s="12">
        <f t="shared" si="39"/>
        <v>0</v>
      </c>
      <c r="AC95" s="12">
        <f t="shared" si="39"/>
        <v>0</v>
      </c>
      <c r="AD95" s="12">
        <f t="shared" si="39"/>
        <v>0</v>
      </c>
      <c r="AE95" s="12">
        <f t="shared" si="39"/>
        <v>0</v>
      </c>
      <c r="AF95" s="63"/>
      <c r="AG95" s="53">
        <f t="shared" si="30"/>
        <v>604.5</v>
      </c>
      <c r="AH95" s="53">
        <f t="shared" si="31"/>
        <v>604.5</v>
      </c>
      <c r="AI95" s="53">
        <f t="shared" si="31"/>
        <v>602.12</v>
      </c>
    </row>
    <row r="96" spans="1:35" s="2" customFormat="1" ht="18.75" customHeight="1" x14ac:dyDescent="0.3">
      <c r="A96" s="1" t="s">
        <v>32</v>
      </c>
      <c r="B96" s="11">
        <f t="shared" si="38"/>
        <v>0</v>
      </c>
      <c r="C96" s="11">
        <f t="shared" si="38"/>
        <v>0</v>
      </c>
      <c r="D96" s="11">
        <f t="shared" si="38"/>
        <v>0</v>
      </c>
      <c r="E96" s="11">
        <f t="shared" si="38"/>
        <v>0</v>
      </c>
      <c r="F96" s="4" t="e">
        <f>E96/B96*100</f>
        <v>#DIV/0!</v>
      </c>
      <c r="G96" s="4" t="e">
        <f>E96/C96*100</f>
        <v>#DIV/0!</v>
      </c>
      <c r="H96" s="12">
        <f t="shared" si="39"/>
        <v>0</v>
      </c>
      <c r="I96" s="12">
        <f t="shared" si="39"/>
        <v>0</v>
      </c>
      <c r="J96" s="12">
        <f t="shared" si="39"/>
        <v>0</v>
      </c>
      <c r="K96" s="12">
        <f t="shared" si="39"/>
        <v>0</v>
      </c>
      <c r="L96" s="12">
        <f t="shared" si="39"/>
        <v>0</v>
      </c>
      <c r="M96" s="12">
        <f t="shared" si="39"/>
        <v>0</v>
      </c>
      <c r="N96" s="12">
        <f t="shared" si="39"/>
        <v>0</v>
      </c>
      <c r="O96" s="12">
        <f t="shared" si="39"/>
        <v>0</v>
      </c>
      <c r="P96" s="12">
        <f t="shared" si="39"/>
        <v>0</v>
      </c>
      <c r="Q96" s="12">
        <f t="shared" si="39"/>
        <v>0</v>
      </c>
      <c r="R96" s="12">
        <f t="shared" si="39"/>
        <v>0</v>
      </c>
      <c r="S96" s="12">
        <f t="shared" si="39"/>
        <v>0</v>
      </c>
      <c r="T96" s="12">
        <f t="shared" si="39"/>
        <v>0</v>
      </c>
      <c r="U96" s="12">
        <f t="shared" si="39"/>
        <v>0</v>
      </c>
      <c r="V96" s="12">
        <f t="shared" si="39"/>
        <v>0</v>
      </c>
      <c r="W96" s="12">
        <f t="shared" si="39"/>
        <v>0</v>
      </c>
      <c r="X96" s="12">
        <f t="shared" si="39"/>
        <v>0</v>
      </c>
      <c r="Y96" s="12">
        <f t="shared" si="39"/>
        <v>0</v>
      </c>
      <c r="Z96" s="12">
        <f t="shared" si="39"/>
        <v>0</v>
      </c>
      <c r="AA96" s="12">
        <f t="shared" si="39"/>
        <v>0</v>
      </c>
      <c r="AB96" s="12">
        <f t="shared" si="39"/>
        <v>0</v>
      </c>
      <c r="AC96" s="12">
        <f t="shared" si="39"/>
        <v>0</v>
      </c>
      <c r="AD96" s="12">
        <f t="shared" si="39"/>
        <v>0</v>
      </c>
      <c r="AE96" s="12">
        <f t="shared" si="39"/>
        <v>0</v>
      </c>
      <c r="AF96" s="63"/>
      <c r="AG96" s="53">
        <f t="shared" si="30"/>
        <v>0</v>
      </c>
      <c r="AH96" s="53">
        <f t="shared" si="31"/>
        <v>0</v>
      </c>
      <c r="AI96" s="53">
        <f t="shared" si="31"/>
        <v>0</v>
      </c>
    </row>
    <row r="97" spans="1:35" s="2" customFormat="1" ht="18.75" customHeight="1" x14ac:dyDescent="0.25">
      <c r="A97" s="17" t="s">
        <v>52</v>
      </c>
      <c r="B97" s="11"/>
      <c r="C97" s="11"/>
      <c r="D97" s="11"/>
      <c r="E97" s="11"/>
      <c r="F97" s="4"/>
      <c r="G97" s="4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65"/>
      <c r="AG97" s="53">
        <f t="shared" si="30"/>
        <v>0</v>
      </c>
      <c r="AH97" s="53">
        <f t="shared" si="31"/>
        <v>0</v>
      </c>
      <c r="AI97" s="53">
        <f t="shared" si="31"/>
        <v>0</v>
      </c>
    </row>
    <row r="98" spans="1:35" s="2" customFormat="1" ht="18.75" customHeight="1" x14ac:dyDescent="0.25">
      <c r="A98" s="14" t="s">
        <v>53</v>
      </c>
      <c r="B98" s="11"/>
      <c r="C98" s="11"/>
      <c r="D98" s="11"/>
      <c r="E98" s="11"/>
      <c r="F98" s="4"/>
      <c r="G98" s="4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5" t="s">
        <v>54</v>
      </c>
      <c r="AG98" s="53">
        <f t="shared" si="30"/>
        <v>0</v>
      </c>
      <c r="AH98" s="53">
        <f t="shared" si="31"/>
        <v>0</v>
      </c>
      <c r="AI98" s="53">
        <f t="shared" si="31"/>
        <v>0</v>
      </c>
    </row>
    <row r="99" spans="1:35" s="2" customFormat="1" ht="18.75" customHeight="1" x14ac:dyDescent="0.3">
      <c r="A99" s="64" t="s">
        <v>27</v>
      </c>
      <c r="B99" s="7">
        <f>B100+B101+B102+B103</f>
        <v>604.5</v>
      </c>
      <c r="C99" s="7">
        <f>C100+C101+C102+C103</f>
        <v>604.5</v>
      </c>
      <c r="D99" s="7">
        <f>D100+D101+D102+D103</f>
        <v>602.12</v>
      </c>
      <c r="E99" s="7">
        <f>E100+E101+E102+E103</f>
        <v>602.12</v>
      </c>
      <c r="F99" s="3">
        <f>E99/B99*100</f>
        <v>99.606286186931342</v>
      </c>
      <c r="G99" s="3">
        <f>E99/C99*100</f>
        <v>99.606286186931342</v>
      </c>
      <c r="H99" s="8">
        <f t="shared" ref="H99:AE99" si="40">H100+H101+H102+H103</f>
        <v>0</v>
      </c>
      <c r="I99" s="8">
        <f t="shared" si="40"/>
        <v>0</v>
      </c>
      <c r="J99" s="8">
        <f t="shared" si="40"/>
        <v>0</v>
      </c>
      <c r="K99" s="8">
        <f t="shared" si="40"/>
        <v>0</v>
      </c>
      <c r="L99" s="8">
        <f t="shared" si="40"/>
        <v>0</v>
      </c>
      <c r="M99" s="8">
        <f t="shared" si="40"/>
        <v>0</v>
      </c>
      <c r="N99" s="8">
        <f t="shared" si="40"/>
        <v>604.5</v>
      </c>
      <c r="O99" s="8">
        <f t="shared" si="40"/>
        <v>351.5</v>
      </c>
      <c r="P99" s="8">
        <f t="shared" si="40"/>
        <v>0</v>
      </c>
      <c r="Q99" s="8">
        <f t="shared" si="40"/>
        <v>185</v>
      </c>
      <c r="R99" s="8">
        <f t="shared" si="40"/>
        <v>0</v>
      </c>
      <c r="S99" s="8">
        <f t="shared" si="40"/>
        <v>65.62</v>
      </c>
      <c r="T99" s="8">
        <f t="shared" si="40"/>
        <v>0</v>
      </c>
      <c r="U99" s="8">
        <f t="shared" si="40"/>
        <v>0</v>
      </c>
      <c r="V99" s="8">
        <f t="shared" si="40"/>
        <v>0</v>
      </c>
      <c r="W99" s="8">
        <f t="shared" si="40"/>
        <v>0</v>
      </c>
      <c r="X99" s="8">
        <f t="shared" si="40"/>
        <v>0</v>
      </c>
      <c r="Y99" s="8">
        <f t="shared" si="40"/>
        <v>0</v>
      </c>
      <c r="Z99" s="8">
        <f t="shared" si="40"/>
        <v>0</v>
      </c>
      <c r="AA99" s="8">
        <f t="shared" si="40"/>
        <v>0</v>
      </c>
      <c r="AB99" s="8">
        <f t="shared" si="40"/>
        <v>0</v>
      </c>
      <c r="AC99" s="8">
        <f t="shared" si="40"/>
        <v>0</v>
      </c>
      <c r="AD99" s="8">
        <f t="shared" si="40"/>
        <v>0</v>
      </c>
      <c r="AE99" s="8">
        <f t="shared" si="40"/>
        <v>0</v>
      </c>
      <c r="AF99" s="9"/>
      <c r="AG99" s="53">
        <f t="shared" si="30"/>
        <v>604.5</v>
      </c>
      <c r="AH99" s="53">
        <f t="shared" si="31"/>
        <v>604.5</v>
      </c>
      <c r="AI99" s="53">
        <f t="shared" si="31"/>
        <v>602.12</v>
      </c>
    </row>
    <row r="100" spans="1:35" s="2" customFormat="1" ht="18.75" customHeight="1" x14ac:dyDescent="0.3">
      <c r="A100" s="10" t="s">
        <v>28</v>
      </c>
      <c r="B100" s="11">
        <f>H100+J100+L100+N100+P100+R100+T100+V100+X100+Z100+AB100+AD100</f>
        <v>0</v>
      </c>
      <c r="C100" s="11">
        <f>H100</f>
        <v>0</v>
      </c>
      <c r="D100" s="11"/>
      <c r="E100" s="11">
        <f>I100+K100+M100+O100+Q100+S100+U100+W100+Y100+AA100+AC100+AE100</f>
        <v>0</v>
      </c>
      <c r="F100" s="4" t="e">
        <f>E100/B100*100</f>
        <v>#DIV/0!</v>
      </c>
      <c r="G100" s="4" t="e">
        <f>E100/C100*100</f>
        <v>#DIV/0!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9"/>
      <c r="AG100" s="53">
        <f t="shared" si="30"/>
        <v>0</v>
      </c>
      <c r="AH100" s="53">
        <f t="shared" si="31"/>
        <v>0</v>
      </c>
      <c r="AI100" s="53">
        <f t="shared" si="31"/>
        <v>0</v>
      </c>
    </row>
    <row r="101" spans="1:35" s="2" customFormat="1" ht="18.75" customHeight="1" x14ac:dyDescent="0.3">
      <c r="A101" s="10" t="s">
        <v>29</v>
      </c>
      <c r="B101" s="11">
        <f>H101+J101+L101+N101+P101+R101+T101+V101+X101+Z101+AB101+AD101</f>
        <v>0</v>
      </c>
      <c r="C101" s="11">
        <f>H101</f>
        <v>0</v>
      </c>
      <c r="D101" s="11"/>
      <c r="E101" s="11">
        <f>I101+K101+M101+O101+Q101+S101+U101+W101+Y101+AA101+AC101+AE101</f>
        <v>0</v>
      </c>
      <c r="F101" s="4" t="e">
        <f>E101/B101*100</f>
        <v>#DIV/0!</v>
      </c>
      <c r="G101" s="4" t="e">
        <f>E101/C101*100</f>
        <v>#DIV/0!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9"/>
      <c r="AG101" s="53">
        <f t="shared" si="30"/>
        <v>0</v>
      </c>
      <c r="AH101" s="53">
        <f t="shared" si="31"/>
        <v>0</v>
      </c>
      <c r="AI101" s="53">
        <f t="shared" si="31"/>
        <v>0</v>
      </c>
    </row>
    <row r="102" spans="1:35" s="2" customFormat="1" ht="18.75" customHeight="1" x14ac:dyDescent="0.3">
      <c r="A102" s="10" t="s">
        <v>30</v>
      </c>
      <c r="B102" s="11">
        <f>H102+J102+L102+N102+P102+R102+T102+V102+X102+Z102+AB102+AD102</f>
        <v>604.5</v>
      </c>
      <c r="C102" s="11">
        <f>H102+N102</f>
        <v>604.5</v>
      </c>
      <c r="D102" s="11">
        <f>E102</f>
        <v>602.12</v>
      </c>
      <c r="E102" s="11">
        <f>I102+K102+M102+O102+Q102+S102+U102+W102+Y102+AA102+AC102+AE102</f>
        <v>602.12</v>
      </c>
      <c r="F102" s="4">
        <f>E102/B102*100</f>
        <v>99.606286186931342</v>
      </c>
      <c r="G102" s="4">
        <f>E102/C102*100</f>
        <v>99.606286186931342</v>
      </c>
      <c r="H102" s="12"/>
      <c r="I102" s="12"/>
      <c r="J102" s="12"/>
      <c r="K102" s="12"/>
      <c r="L102" s="12"/>
      <c r="M102" s="12"/>
      <c r="N102" s="12">
        <v>604.5</v>
      </c>
      <c r="O102" s="12">
        <v>351.5</v>
      </c>
      <c r="P102" s="12"/>
      <c r="Q102" s="12">
        <v>185</v>
      </c>
      <c r="R102" s="12"/>
      <c r="S102" s="12">
        <v>65.62</v>
      </c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9"/>
      <c r="AG102" s="53">
        <f t="shared" si="30"/>
        <v>604.5</v>
      </c>
      <c r="AH102" s="53">
        <f t="shared" si="31"/>
        <v>604.5</v>
      </c>
      <c r="AI102" s="53">
        <f t="shared" si="31"/>
        <v>602.12</v>
      </c>
    </row>
    <row r="103" spans="1:35" s="2" customFormat="1" ht="18.75" customHeight="1" x14ac:dyDescent="0.3">
      <c r="A103" s="1" t="s">
        <v>32</v>
      </c>
      <c r="B103" s="11">
        <f>H103+J103+L103+N103+P103+R103+T103+V103+X103+Z103+AB103+AD103</f>
        <v>0</v>
      </c>
      <c r="C103" s="11">
        <f>H103</f>
        <v>0</v>
      </c>
      <c r="D103" s="11"/>
      <c r="E103" s="11">
        <f>I103+K103+M103+O103+Q103+S103+U103+W103+Y103+AA103+AC103+AE103</f>
        <v>0</v>
      </c>
      <c r="F103" s="4" t="e">
        <f>E103/B103*100</f>
        <v>#DIV/0!</v>
      </c>
      <c r="G103" s="4" t="e">
        <f>E103/C103*100</f>
        <v>#DIV/0!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9"/>
      <c r="AG103" s="53">
        <f t="shared" si="30"/>
        <v>0</v>
      </c>
      <c r="AH103" s="53">
        <f t="shared" si="31"/>
        <v>0</v>
      </c>
      <c r="AI103" s="53">
        <f t="shared" si="31"/>
        <v>0</v>
      </c>
    </row>
    <row r="104" spans="1:35" s="2" customFormat="1" ht="18.75" customHeight="1" x14ac:dyDescent="0.25">
      <c r="A104" s="14" t="s">
        <v>55</v>
      </c>
      <c r="B104" s="11"/>
      <c r="C104" s="11"/>
      <c r="D104" s="11"/>
      <c r="E104" s="11"/>
      <c r="F104" s="4"/>
      <c r="G104" s="4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5"/>
      <c r="AG104" s="53">
        <f t="shared" si="30"/>
        <v>0</v>
      </c>
      <c r="AH104" s="53">
        <f t="shared" si="31"/>
        <v>0</v>
      </c>
      <c r="AI104" s="53">
        <f t="shared" si="31"/>
        <v>0</v>
      </c>
    </row>
    <row r="105" spans="1:35" s="2" customFormat="1" ht="18.75" customHeight="1" x14ac:dyDescent="0.3">
      <c r="A105" s="64" t="s">
        <v>27</v>
      </c>
      <c r="B105" s="7">
        <f>B106+B107+B108+B109</f>
        <v>475.5</v>
      </c>
      <c r="C105" s="7">
        <f>C106+C107+C108+C109</f>
        <v>0</v>
      </c>
      <c r="D105" s="7">
        <f>D106+D107+D108+D109</f>
        <v>0</v>
      </c>
      <c r="E105" s="7">
        <f>E106+E107+E108+E109</f>
        <v>0</v>
      </c>
      <c r="F105" s="3">
        <f>E105/B105*100</f>
        <v>0</v>
      </c>
      <c r="G105" s="3" t="e">
        <f>E105/C105*100</f>
        <v>#DIV/0!</v>
      </c>
      <c r="H105" s="8">
        <f t="shared" ref="H105:AE105" si="41">H106+H107+H108+H109</f>
        <v>0</v>
      </c>
      <c r="I105" s="8">
        <f t="shared" si="41"/>
        <v>0</v>
      </c>
      <c r="J105" s="8">
        <f t="shared" si="41"/>
        <v>0</v>
      </c>
      <c r="K105" s="8">
        <f t="shared" si="41"/>
        <v>0</v>
      </c>
      <c r="L105" s="8">
        <f t="shared" si="41"/>
        <v>0</v>
      </c>
      <c r="M105" s="8">
        <f t="shared" si="41"/>
        <v>0</v>
      </c>
      <c r="N105" s="8">
        <f t="shared" si="41"/>
        <v>0</v>
      </c>
      <c r="O105" s="8">
        <f t="shared" si="41"/>
        <v>0</v>
      </c>
      <c r="P105" s="8">
        <f t="shared" si="41"/>
        <v>0</v>
      </c>
      <c r="Q105" s="8">
        <f t="shared" si="41"/>
        <v>0</v>
      </c>
      <c r="R105" s="8">
        <f t="shared" si="41"/>
        <v>0</v>
      </c>
      <c r="S105" s="8">
        <f t="shared" si="41"/>
        <v>0</v>
      </c>
      <c r="T105" s="8">
        <f t="shared" si="41"/>
        <v>0</v>
      </c>
      <c r="U105" s="8">
        <f t="shared" si="41"/>
        <v>0</v>
      </c>
      <c r="V105" s="8">
        <f t="shared" si="41"/>
        <v>0</v>
      </c>
      <c r="W105" s="8">
        <f t="shared" si="41"/>
        <v>0</v>
      </c>
      <c r="X105" s="8">
        <f t="shared" si="41"/>
        <v>0</v>
      </c>
      <c r="Y105" s="8">
        <f t="shared" si="41"/>
        <v>0</v>
      </c>
      <c r="Z105" s="8">
        <f t="shared" si="41"/>
        <v>0</v>
      </c>
      <c r="AA105" s="8">
        <f t="shared" si="41"/>
        <v>0</v>
      </c>
      <c r="AB105" s="8">
        <f t="shared" si="41"/>
        <v>0</v>
      </c>
      <c r="AC105" s="8">
        <f t="shared" si="41"/>
        <v>0</v>
      </c>
      <c r="AD105" s="8">
        <f t="shared" si="41"/>
        <v>475.5</v>
      </c>
      <c r="AE105" s="8">
        <f t="shared" si="41"/>
        <v>0</v>
      </c>
      <c r="AF105" s="9"/>
      <c r="AG105" s="53">
        <f t="shared" si="30"/>
        <v>475.5</v>
      </c>
      <c r="AH105" s="53">
        <f t="shared" si="31"/>
        <v>0</v>
      </c>
      <c r="AI105" s="53">
        <f t="shared" si="31"/>
        <v>0</v>
      </c>
    </row>
    <row r="106" spans="1:35" s="2" customFormat="1" ht="18.75" customHeight="1" x14ac:dyDescent="0.3">
      <c r="A106" s="10" t="s">
        <v>28</v>
      </c>
      <c r="B106" s="11">
        <f>H106+J106+L106+N106+P106+R106+T106+V106+X106+Z106+AB106+AD106</f>
        <v>0</v>
      </c>
      <c r="C106" s="11">
        <f>H106</f>
        <v>0</v>
      </c>
      <c r="D106" s="11"/>
      <c r="E106" s="11">
        <f>I106+K106+M106+O106+Q106+S106+U106+W106+Y106+AA106+AC106+AE106</f>
        <v>0</v>
      </c>
      <c r="F106" s="4" t="e">
        <f>E106/B106*100</f>
        <v>#DIV/0!</v>
      </c>
      <c r="G106" s="4" t="e">
        <f>E106/C106*100</f>
        <v>#DIV/0!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9"/>
      <c r="AG106" s="53">
        <f t="shared" si="30"/>
        <v>0</v>
      </c>
      <c r="AH106" s="53">
        <f t="shared" si="31"/>
        <v>0</v>
      </c>
      <c r="AI106" s="53">
        <f t="shared" si="31"/>
        <v>0</v>
      </c>
    </row>
    <row r="107" spans="1:35" s="2" customFormat="1" ht="18.75" customHeight="1" x14ac:dyDescent="0.3">
      <c r="A107" s="10" t="s">
        <v>29</v>
      </c>
      <c r="B107" s="11">
        <f>H107+J107+L107+N107+P107+R107+T107+V107+X107+Z107+AB107+AD107</f>
        <v>475.5</v>
      </c>
      <c r="C107" s="11">
        <f>H107</f>
        <v>0</v>
      </c>
      <c r="D107" s="11"/>
      <c r="E107" s="11">
        <f>I107+K107+M107+O107+Q107+S107+U107+W107+Y107+AA107+AC107+AE107</f>
        <v>0</v>
      </c>
      <c r="F107" s="4">
        <f>E107/B107*100</f>
        <v>0</v>
      </c>
      <c r="G107" s="4" t="e">
        <f>E107/C107*100</f>
        <v>#DIV/0!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>
        <v>475.5</v>
      </c>
      <c r="AE107" s="12"/>
      <c r="AF107" s="9"/>
      <c r="AG107" s="53">
        <f t="shared" si="30"/>
        <v>475.5</v>
      </c>
      <c r="AH107" s="53">
        <f t="shared" si="31"/>
        <v>0</v>
      </c>
      <c r="AI107" s="53">
        <f t="shared" si="31"/>
        <v>0</v>
      </c>
    </row>
    <row r="108" spans="1:35" s="2" customFormat="1" ht="18.75" customHeight="1" x14ac:dyDescent="0.3">
      <c r="A108" s="10" t="s">
        <v>30</v>
      </c>
      <c r="B108" s="11">
        <f>H108+J108+L108+N108+P108+R108+T108+V108+X108+Z108+AB108+AD108</f>
        <v>0</v>
      </c>
      <c r="C108" s="11">
        <f>H108</f>
        <v>0</v>
      </c>
      <c r="D108" s="11"/>
      <c r="E108" s="11">
        <f>I108+K108+M108+O108+Q108+S108+U108+W108+Y108+AA108+AC108+AE108</f>
        <v>0</v>
      </c>
      <c r="F108" s="4" t="e">
        <f>E108/B108*100</f>
        <v>#DIV/0!</v>
      </c>
      <c r="G108" s="4" t="e">
        <f>E108/C108*100</f>
        <v>#DIV/0!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9"/>
      <c r="AG108" s="53">
        <f t="shared" si="30"/>
        <v>0</v>
      </c>
      <c r="AH108" s="53">
        <f t="shared" si="31"/>
        <v>0</v>
      </c>
      <c r="AI108" s="53">
        <f t="shared" si="31"/>
        <v>0</v>
      </c>
    </row>
    <row r="109" spans="1:35" s="2" customFormat="1" ht="18.75" customHeight="1" x14ac:dyDescent="0.3">
      <c r="A109" s="1" t="s">
        <v>32</v>
      </c>
      <c r="B109" s="11">
        <f>H109+J109+L109+N109+P109+R109+T109+V109+X109+Z109+AB109+AD109</f>
        <v>0</v>
      </c>
      <c r="C109" s="11">
        <f>H109</f>
        <v>0</v>
      </c>
      <c r="D109" s="11"/>
      <c r="E109" s="11">
        <f>I109+K109+M109+O109+Q109+S109+U109+W109+Y109+AA109+AC109+AE109</f>
        <v>0</v>
      </c>
      <c r="F109" s="4" t="e">
        <f>E109/B109*100</f>
        <v>#DIV/0!</v>
      </c>
      <c r="G109" s="4" t="e">
        <f>E109/C109*100</f>
        <v>#DIV/0!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9"/>
      <c r="AG109" s="53">
        <f t="shared" si="30"/>
        <v>0</v>
      </c>
      <c r="AH109" s="53">
        <f t="shared" si="31"/>
        <v>0</v>
      </c>
      <c r="AI109" s="53">
        <f t="shared" si="31"/>
        <v>0</v>
      </c>
    </row>
    <row r="110" spans="1:35" s="2" customFormat="1" ht="18.75" customHeight="1" x14ac:dyDescent="0.25">
      <c r="A110" s="14" t="s">
        <v>56</v>
      </c>
      <c r="B110" s="11"/>
      <c r="C110" s="11"/>
      <c r="D110" s="11"/>
      <c r="E110" s="11"/>
      <c r="F110" s="4"/>
      <c r="G110" s="4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5"/>
      <c r="AG110" s="53">
        <f t="shared" si="30"/>
        <v>0</v>
      </c>
      <c r="AH110" s="53">
        <f t="shared" si="31"/>
        <v>0</v>
      </c>
      <c r="AI110" s="53">
        <f t="shared" si="31"/>
        <v>0</v>
      </c>
    </row>
    <row r="111" spans="1:35" s="2" customFormat="1" ht="18.75" customHeight="1" x14ac:dyDescent="0.25">
      <c r="A111" s="15" t="s">
        <v>27</v>
      </c>
      <c r="B111" s="7">
        <f>B112+B113+B114+B115</f>
        <v>0</v>
      </c>
      <c r="C111" s="7">
        <f>C112+C113+C114+C115</f>
        <v>0</v>
      </c>
      <c r="D111" s="7">
        <f>D112+D113+D114+D115</f>
        <v>0</v>
      </c>
      <c r="E111" s="7">
        <f>E112+E113+E114+E115</f>
        <v>0</v>
      </c>
      <c r="F111" s="3" t="e">
        <f>E111/B111*100</f>
        <v>#DIV/0!</v>
      </c>
      <c r="G111" s="3" t="e">
        <f>E111/C111*100</f>
        <v>#DIV/0!</v>
      </c>
      <c r="H111" s="8">
        <f t="shared" ref="H111:AE111" si="42">H112+H113+H114+H115</f>
        <v>0</v>
      </c>
      <c r="I111" s="8">
        <f t="shared" si="42"/>
        <v>0</v>
      </c>
      <c r="J111" s="8">
        <f t="shared" si="42"/>
        <v>0</v>
      </c>
      <c r="K111" s="8">
        <f t="shared" si="42"/>
        <v>0</v>
      </c>
      <c r="L111" s="8">
        <f t="shared" si="42"/>
        <v>0</v>
      </c>
      <c r="M111" s="8">
        <f t="shared" si="42"/>
        <v>0</v>
      </c>
      <c r="N111" s="8">
        <f t="shared" si="42"/>
        <v>0</v>
      </c>
      <c r="O111" s="8">
        <f t="shared" si="42"/>
        <v>0</v>
      </c>
      <c r="P111" s="8">
        <f t="shared" si="42"/>
        <v>0</v>
      </c>
      <c r="Q111" s="8">
        <f t="shared" si="42"/>
        <v>0</v>
      </c>
      <c r="R111" s="8">
        <f t="shared" si="42"/>
        <v>0</v>
      </c>
      <c r="S111" s="8">
        <f t="shared" si="42"/>
        <v>0</v>
      </c>
      <c r="T111" s="8">
        <f t="shared" si="42"/>
        <v>0</v>
      </c>
      <c r="U111" s="8">
        <f t="shared" si="42"/>
        <v>0</v>
      </c>
      <c r="V111" s="8">
        <f t="shared" si="42"/>
        <v>0</v>
      </c>
      <c r="W111" s="8">
        <f t="shared" si="42"/>
        <v>0</v>
      </c>
      <c r="X111" s="8">
        <f t="shared" si="42"/>
        <v>0</v>
      </c>
      <c r="Y111" s="8">
        <f t="shared" si="42"/>
        <v>0</v>
      </c>
      <c r="Z111" s="8">
        <f t="shared" si="42"/>
        <v>0</v>
      </c>
      <c r="AA111" s="8">
        <f t="shared" si="42"/>
        <v>0</v>
      </c>
      <c r="AB111" s="8">
        <f t="shared" si="42"/>
        <v>0</v>
      </c>
      <c r="AC111" s="8">
        <f t="shared" si="42"/>
        <v>0</v>
      </c>
      <c r="AD111" s="8">
        <f t="shared" si="42"/>
        <v>0</v>
      </c>
      <c r="AE111" s="8">
        <f t="shared" si="42"/>
        <v>0</v>
      </c>
      <c r="AF111" s="9"/>
      <c r="AG111" s="53">
        <f t="shared" si="30"/>
        <v>0</v>
      </c>
      <c r="AH111" s="53">
        <f t="shared" si="31"/>
        <v>0</v>
      </c>
      <c r="AI111" s="53">
        <f t="shared" si="31"/>
        <v>0</v>
      </c>
    </row>
    <row r="112" spans="1:35" s="2" customFormat="1" ht="18.75" customHeight="1" x14ac:dyDescent="0.25">
      <c r="A112" s="14" t="s">
        <v>28</v>
      </c>
      <c r="B112" s="11">
        <f>H112+J112+L112+N112+P112+R112+T112+V112+X112+Z112+AB112+AD112</f>
        <v>0</v>
      </c>
      <c r="C112" s="11">
        <f>H112</f>
        <v>0</v>
      </c>
      <c r="D112" s="11"/>
      <c r="E112" s="11">
        <f>I112+K112+M112+O112+Q112+S112+U112+W112+Y112+AA112+AC112+AE112</f>
        <v>0</v>
      </c>
      <c r="F112" s="4" t="e">
        <f>E112/B112*100</f>
        <v>#DIV/0!</v>
      </c>
      <c r="G112" s="4" t="e">
        <f>E112/C112*100</f>
        <v>#DIV/0!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9"/>
      <c r="AG112" s="53">
        <f t="shared" si="30"/>
        <v>0</v>
      </c>
      <c r="AH112" s="53">
        <f t="shared" si="31"/>
        <v>0</v>
      </c>
      <c r="AI112" s="53">
        <f t="shared" si="31"/>
        <v>0</v>
      </c>
    </row>
    <row r="113" spans="1:35" s="2" customFormat="1" ht="18.75" customHeight="1" x14ac:dyDescent="0.25">
      <c r="A113" s="14" t="s">
        <v>29</v>
      </c>
      <c r="B113" s="11">
        <f>H113+J113+L113+N113+P113+R113+T113+V113+X113+Z113+AB113+AD113</f>
        <v>0</v>
      </c>
      <c r="C113" s="11">
        <f>H113</f>
        <v>0</v>
      </c>
      <c r="D113" s="11"/>
      <c r="E113" s="11">
        <f>I113+K113+M113+O113+Q113+S113+U113+W113+Y113+AA113+AC113+AE113</f>
        <v>0</v>
      </c>
      <c r="F113" s="4" t="e">
        <f>E113/B113*100</f>
        <v>#DIV/0!</v>
      </c>
      <c r="G113" s="4" t="e">
        <f>E113/C113*100</f>
        <v>#DIV/0!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9"/>
      <c r="AG113" s="53">
        <f t="shared" si="30"/>
        <v>0</v>
      </c>
      <c r="AH113" s="53">
        <f t="shared" si="31"/>
        <v>0</v>
      </c>
      <c r="AI113" s="53">
        <f t="shared" si="31"/>
        <v>0</v>
      </c>
    </row>
    <row r="114" spans="1:35" s="2" customFormat="1" ht="18.75" customHeight="1" x14ac:dyDescent="0.25">
      <c r="A114" s="14" t="s">
        <v>30</v>
      </c>
      <c r="B114" s="11">
        <f>H114+J114+L114+N114+P114+R114+T114+V114+X114+Z114+AB114+AD114</f>
        <v>0</v>
      </c>
      <c r="C114" s="11">
        <f>H114</f>
        <v>0</v>
      </c>
      <c r="D114" s="11"/>
      <c r="E114" s="11">
        <f>I114+K114+M114+O114+Q114+S114+U114+W114+Y114+AA114+AC114+AE114</f>
        <v>0</v>
      </c>
      <c r="F114" s="4" t="e">
        <f>E114/B114*100</f>
        <v>#DIV/0!</v>
      </c>
      <c r="G114" s="4" t="e">
        <f>E114/C114*100</f>
        <v>#DIV/0!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9"/>
      <c r="AG114" s="53">
        <f t="shared" si="30"/>
        <v>0</v>
      </c>
      <c r="AH114" s="53">
        <f t="shared" si="31"/>
        <v>0</v>
      </c>
      <c r="AI114" s="53">
        <f t="shared" si="31"/>
        <v>0</v>
      </c>
    </row>
    <row r="115" spans="1:35" s="2" customFormat="1" ht="18.75" customHeight="1" x14ac:dyDescent="0.3">
      <c r="A115" s="1" t="s">
        <v>32</v>
      </c>
      <c r="B115" s="11">
        <f>H115+J115+L115+N115+P115+R115+T115+V115+X115+Z115+AB115+AD115</f>
        <v>0</v>
      </c>
      <c r="C115" s="11">
        <f>H115</f>
        <v>0</v>
      </c>
      <c r="D115" s="11"/>
      <c r="E115" s="11">
        <f>I115+K115+M115+O115+Q115+S115+U115+W115+Y115+AA115+AC115+AE115</f>
        <v>0</v>
      </c>
      <c r="F115" s="4" t="e">
        <f>E115/B115*100</f>
        <v>#DIV/0!</v>
      </c>
      <c r="G115" s="4" t="e">
        <f>E115/C115*100</f>
        <v>#DIV/0!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3"/>
      <c r="AG115" s="53">
        <f t="shared" si="30"/>
        <v>0</v>
      </c>
      <c r="AH115" s="53">
        <f t="shared" si="31"/>
        <v>0</v>
      </c>
      <c r="AI115" s="53">
        <f t="shared" si="31"/>
        <v>0</v>
      </c>
    </row>
    <row r="116" spans="1:35" s="2" customFormat="1" ht="45" customHeight="1" x14ac:dyDescent="0.25">
      <c r="A116" s="66" t="s">
        <v>57</v>
      </c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8"/>
      <c r="AF116" s="69"/>
      <c r="AG116" s="53">
        <f t="shared" si="30"/>
        <v>0</v>
      </c>
      <c r="AH116" s="53">
        <f t="shared" si="31"/>
        <v>0</v>
      </c>
      <c r="AI116" s="53">
        <f t="shared" si="31"/>
        <v>0</v>
      </c>
    </row>
    <row r="117" spans="1:35" s="2" customFormat="1" ht="18" customHeight="1" x14ac:dyDescent="0.25">
      <c r="A117" s="15" t="s">
        <v>27</v>
      </c>
      <c r="B117" s="7">
        <f>B118+B119+B120+B121</f>
        <v>0</v>
      </c>
      <c r="C117" s="7">
        <f>C118+C119+C120+C121</f>
        <v>0</v>
      </c>
      <c r="D117" s="7">
        <f>D118+D119+D120+D121</f>
        <v>0</v>
      </c>
      <c r="E117" s="7">
        <f>E118+E119+E120+E121</f>
        <v>0</v>
      </c>
      <c r="F117" s="3" t="e">
        <f>E117/B117*100</f>
        <v>#DIV/0!</v>
      </c>
      <c r="G117" s="3" t="e">
        <f>E117/C117*100</f>
        <v>#DIV/0!</v>
      </c>
      <c r="H117" s="8">
        <f t="shared" ref="H117:AE117" si="43">H118+H119+H120+H121</f>
        <v>0</v>
      </c>
      <c r="I117" s="8">
        <f t="shared" si="43"/>
        <v>0</v>
      </c>
      <c r="J117" s="8">
        <f t="shared" si="43"/>
        <v>0</v>
      </c>
      <c r="K117" s="8">
        <f t="shared" si="43"/>
        <v>0</v>
      </c>
      <c r="L117" s="8">
        <f t="shared" si="43"/>
        <v>0</v>
      </c>
      <c r="M117" s="8">
        <f t="shared" si="43"/>
        <v>0</v>
      </c>
      <c r="N117" s="8">
        <f t="shared" si="43"/>
        <v>0</v>
      </c>
      <c r="O117" s="8">
        <f t="shared" si="43"/>
        <v>0</v>
      </c>
      <c r="P117" s="8">
        <f t="shared" si="43"/>
        <v>0</v>
      </c>
      <c r="Q117" s="8">
        <f t="shared" si="43"/>
        <v>0</v>
      </c>
      <c r="R117" s="8">
        <f t="shared" si="43"/>
        <v>0</v>
      </c>
      <c r="S117" s="8">
        <f t="shared" si="43"/>
        <v>0</v>
      </c>
      <c r="T117" s="8">
        <f t="shared" si="43"/>
        <v>0</v>
      </c>
      <c r="U117" s="8">
        <f t="shared" si="43"/>
        <v>0</v>
      </c>
      <c r="V117" s="8">
        <f t="shared" si="43"/>
        <v>0</v>
      </c>
      <c r="W117" s="8">
        <f t="shared" si="43"/>
        <v>0</v>
      </c>
      <c r="X117" s="8">
        <f t="shared" si="43"/>
        <v>0</v>
      </c>
      <c r="Y117" s="8">
        <f t="shared" si="43"/>
        <v>0</v>
      </c>
      <c r="Z117" s="8">
        <f t="shared" si="43"/>
        <v>0</v>
      </c>
      <c r="AA117" s="8">
        <f t="shared" si="43"/>
        <v>0</v>
      </c>
      <c r="AB117" s="8">
        <f t="shared" si="43"/>
        <v>0</v>
      </c>
      <c r="AC117" s="8">
        <f t="shared" si="43"/>
        <v>0</v>
      </c>
      <c r="AD117" s="8">
        <f t="shared" si="43"/>
        <v>0</v>
      </c>
      <c r="AE117" s="8">
        <f t="shared" si="43"/>
        <v>0</v>
      </c>
      <c r="AF117" s="69"/>
      <c r="AG117" s="53">
        <f t="shared" si="30"/>
        <v>0</v>
      </c>
      <c r="AH117" s="53">
        <f t="shared" si="31"/>
        <v>0</v>
      </c>
      <c r="AI117" s="53">
        <f t="shared" si="31"/>
        <v>0</v>
      </c>
    </row>
    <row r="118" spans="1:35" s="2" customFormat="1" ht="18" customHeight="1" x14ac:dyDescent="0.25">
      <c r="A118" s="14" t="s">
        <v>28</v>
      </c>
      <c r="B118" s="11">
        <f t="shared" ref="B118:E121" si="44">B125+B131</f>
        <v>0</v>
      </c>
      <c r="C118" s="11">
        <f t="shared" si="44"/>
        <v>0</v>
      </c>
      <c r="D118" s="11">
        <f t="shared" si="44"/>
        <v>0</v>
      </c>
      <c r="E118" s="11">
        <f t="shared" si="44"/>
        <v>0</v>
      </c>
      <c r="F118" s="4" t="e">
        <f>E118/B118*100</f>
        <v>#DIV/0!</v>
      </c>
      <c r="G118" s="4" t="e">
        <f>E118/C118*100</f>
        <v>#DIV/0!</v>
      </c>
      <c r="H118" s="11">
        <f t="shared" ref="H118:AE121" si="45">H125+H131</f>
        <v>0</v>
      </c>
      <c r="I118" s="11">
        <f t="shared" si="45"/>
        <v>0</v>
      </c>
      <c r="J118" s="11">
        <f t="shared" si="45"/>
        <v>0</v>
      </c>
      <c r="K118" s="11">
        <f t="shared" si="45"/>
        <v>0</v>
      </c>
      <c r="L118" s="11">
        <f t="shared" si="45"/>
        <v>0</v>
      </c>
      <c r="M118" s="11">
        <f t="shared" si="45"/>
        <v>0</v>
      </c>
      <c r="N118" s="11">
        <f t="shared" si="45"/>
        <v>0</v>
      </c>
      <c r="O118" s="11">
        <f t="shared" si="45"/>
        <v>0</v>
      </c>
      <c r="P118" s="11">
        <f t="shared" si="45"/>
        <v>0</v>
      </c>
      <c r="Q118" s="11">
        <f t="shared" si="45"/>
        <v>0</v>
      </c>
      <c r="R118" s="11">
        <f t="shared" si="45"/>
        <v>0</v>
      </c>
      <c r="S118" s="11">
        <f t="shared" si="45"/>
        <v>0</v>
      </c>
      <c r="T118" s="11">
        <f t="shared" si="45"/>
        <v>0</v>
      </c>
      <c r="U118" s="11">
        <f t="shared" si="45"/>
        <v>0</v>
      </c>
      <c r="V118" s="11">
        <f t="shared" si="45"/>
        <v>0</v>
      </c>
      <c r="W118" s="11">
        <f t="shared" si="45"/>
        <v>0</v>
      </c>
      <c r="X118" s="11">
        <f t="shared" si="45"/>
        <v>0</v>
      </c>
      <c r="Y118" s="11">
        <f t="shared" si="45"/>
        <v>0</v>
      </c>
      <c r="Z118" s="11">
        <f t="shared" si="45"/>
        <v>0</v>
      </c>
      <c r="AA118" s="11">
        <f t="shared" si="45"/>
        <v>0</v>
      </c>
      <c r="AB118" s="11">
        <f t="shared" si="45"/>
        <v>0</v>
      </c>
      <c r="AC118" s="11">
        <f t="shared" si="45"/>
        <v>0</v>
      </c>
      <c r="AD118" s="11">
        <f t="shared" si="45"/>
        <v>0</v>
      </c>
      <c r="AE118" s="11">
        <f t="shared" si="45"/>
        <v>0</v>
      </c>
      <c r="AF118" s="69"/>
      <c r="AG118" s="53">
        <f t="shared" si="30"/>
        <v>0</v>
      </c>
      <c r="AH118" s="53">
        <f t="shared" si="31"/>
        <v>0</v>
      </c>
      <c r="AI118" s="53">
        <f t="shared" si="31"/>
        <v>0</v>
      </c>
    </row>
    <row r="119" spans="1:35" s="2" customFormat="1" ht="18" customHeight="1" x14ac:dyDescent="0.25">
      <c r="A119" s="14" t="s">
        <v>29</v>
      </c>
      <c r="B119" s="11">
        <f t="shared" si="44"/>
        <v>0</v>
      </c>
      <c r="C119" s="11">
        <f t="shared" si="44"/>
        <v>0</v>
      </c>
      <c r="D119" s="11">
        <f t="shared" si="44"/>
        <v>0</v>
      </c>
      <c r="E119" s="11">
        <f t="shared" si="44"/>
        <v>0</v>
      </c>
      <c r="F119" s="4" t="e">
        <f>E119/B119*100</f>
        <v>#DIV/0!</v>
      </c>
      <c r="G119" s="4" t="e">
        <f>E119/C119*100</f>
        <v>#DIV/0!</v>
      </c>
      <c r="H119" s="11">
        <f t="shared" si="45"/>
        <v>0</v>
      </c>
      <c r="I119" s="11">
        <f t="shared" si="45"/>
        <v>0</v>
      </c>
      <c r="J119" s="11">
        <f t="shared" si="45"/>
        <v>0</v>
      </c>
      <c r="K119" s="11">
        <f t="shared" si="45"/>
        <v>0</v>
      </c>
      <c r="L119" s="11">
        <f t="shared" si="45"/>
        <v>0</v>
      </c>
      <c r="M119" s="11">
        <f t="shared" si="45"/>
        <v>0</v>
      </c>
      <c r="N119" s="11">
        <f t="shared" si="45"/>
        <v>0</v>
      </c>
      <c r="O119" s="11">
        <f t="shared" si="45"/>
        <v>0</v>
      </c>
      <c r="P119" s="11">
        <f t="shared" si="45"/>
        <v>0</v>
      </c>
      <c r="Q119" s="11">
        <f t="shared" si="45"/>
        <v>0</v>
      </c>
      <c r="R119" s="11">
        <f t="shared" si="45"/>
        <v>0</v>
      </c>
      <c r="S119" s="11">
        <f t="shared" si="45"/>
        <v>0</v>
      </c>
      <c r="T119" s="11">
        <f t="shared" si="45"/>
        <v>0</v>
      </c>
      <c r="U119" s="11">
        <f t="shared" si="45"/>
        <v>0</v>
      </c>
      <c r="V119" s="11">
        <f t="shared" si="45"/>
        <v>0</v>
      </c>
      <c r="W119" s="11">
        <f t="shared" si="45"/>
        <v>0</v>
      </c>
      <c r="X119" s="11">
        <f t="shared" si="45"/>
        <v>0</v>
      </c>
      <c r="Y119" s="11">
        <f t="shared" si="45"/>
        <v>0</v>
      </c>
      <c r="Z119" s="11">
        <f t="shared" si="45"/>
        <v>0</v>
      </c>
      <c r="AA119" s="11">
        <f t="shared" si="45"/>
        <v>0</v>
      </c>
      <c r="AB119" s="11">
        <f t="shared" si="45"/>
        <v>0</v>
      </c>
      <c r="AC119" s="11">
        <f t="shared" si="45"/>
        <v>0</v>
      </c>
      <c r="AD119" s="11">
        <f t="shared" si="45"/>
        <v>0</v>
      </c>
      <c r="AE119" s="11">
        <f t="shared" si="45"/>
        <v>0</v>
      </c>
      <c r="AF119" s="69"/>
      <c r="AG119" s="53">
        <f t="shared" si="30"/>
        <v>0</v>
      </c>
      <c r="AH119" s="53">
        <f t="shared" si="31"/>
        <v>0</v>
      </c>
      <c r="AI119" s="53">
        <f t="shared" si="31"/>
        <v>0</v>
      </c>
    </row>
    <row r="120" spans="1:35" s="2" customFormat="1" ht="18" customHeight="1" x14ac:dyDescent="0.25">
      <c r="A120" s="14" t="s">
        <v>30</v>
      </c>
      <c r="B120" s="11">
        <f t="shared" si="44"/>
        <v>0</v>
      </c>
      <c r="C120" s="11">
        <f t="shared" si="44"/>
        <v>0</v>
      </c>
      <c r="D120" s="11">
        <f t="shared" si="44"/>
        <v>0</v>
      </c>
      <c r="E120" s="11">
        <f t="shared" si="44"/>
        <v>0</v>
      </c>
      <c r="F120" s="4" t="e">
        <f>E120/B120*100</f>
        <v>#DIV/0!</v>
      </c>
      <c r="G120" s="4" t="e">
        <f>E120/C120*100</f>
        <v>#DIV/0!</v>
      </c>
      <c r="H120" s="11">
        <f t="shared" si="45"/>
        <v>0</v>
      </c>
      <c r="I120" s="11">
        <f t="shared" si="45"/>
        <v>0</v>
      </c>
      <c r="J120" s="11">
        <f t="shared" si="45"/>
        <v>0</v>
      </c>
      <c r="K120" s="11">
        <f t="shared" si="45"/>
        <v>0</v>
      </c>
      <c r="L120" s="11">
        <f t="shared" si="45"/>
        <v>0</v>
      </c>
      <c r="M120" s="11">
        <f t="shared" si="45"/>
        <v>0</v>
      </c>
      <c r="N120" s="11">
        <f t="shared" si="45"/>
        <v>0</v>
      </c>
      <c r="O120" s="11">
        <f t="shared" si="45"/>
        <v>0</v>
      </c>
      <c r="P120" s="11">
        <f t="shared" si="45"/>
        <v>0</v>
      </c>
      <c r="Q120" s="11">
        <f t="shared" si="45"/>
        <v>0</v>
      </c>
      <c r="R120" s="11">
        <f t="shared" si="45"/>
        <v>0</v>
      </c>
      <c r="S120" s="11">
        <f t="shared" si="45"/>
        <v>0</v>
      </c>
      <c r="T120" s="11">
        <f t="shared" si="45"/>
        <v>0</v>
      </c>
      <c r="U120" s="11">
        <f t="shared" si="45"/>
        <v>0</v>
      </c>
      <c r="V120" s="11">
        <f t="shared" si="45"/>
        <v>0</v>
      </c>
      <c r="W120" s="11">
        <f t="shared" si="45"/>
        <v>0</v>
      </c>
      <c r="X120" s="11">
        <f t="shared" si="45"/>
        <v>0</v>
      </c>
      <c r="Y120" s="11">
        <f t="shared" si="45"/>
        <v>0</v>
      </c>
      <c r="Z120" s="11">
        <f t="shared" si="45"/>
        <v>0</v>
      </c>
      <c r="AA120" s="11">
        <f t="shared" si="45"/>
        <v>0</v>
      </c>
      <c r="AB120" s="11">
        <f t="shared" si="45"/>
        <v>0</v>
      </c>
      <c r="AC120" s="11">
        <f t="shared" si="45"/>
        <v>0</v>
      </c>
      <c r="AD120" s="11">
        <f t="shared" si="45"/>
        <v>0</v>
      </c>
      <c r="AE120" s="11">
        <f t="shared" si="45"/>
        <v>0</v>
      </c>
      <c r="AF120" s="69"/>
      <c r="AG120" s="53">
        <f t="shared" si="30"/>
        <v>0</v>
      </c>
      <c r="AH120" s="53">
        <f t="shared" si="31"/>
        <v>0</v>
      </c>
      <c r="AI120" s="53">
        <f t="shared" si="31"/>
        <v>0</v>
      </c>
    </row>
    <row r="121" spans="1:35" s="2" customFormat="1" ht="18" customHeight="1" x14ac:dyDescent="0.3">
      <c r="A121" s="1" t="s">
        <v>32</v>
      </c>
      <c r="B121" s="11">
        <f t="shared" si="44"/>
        <v>0</v>
      </c>
      <c r="C121" s="11">
        <f t="shared" si="44"/>
        <v>0</v>
      </c>
      <c r="D121" s="11">
        <f t="shared" si="44"/>
        <v>0</v>
      </c>
      <c r="E121" s="11">
        <f t="shared" si="44"/>
        <v>0</v>
      </c>
      <c r="F121" s="4" t="e">
        <f>E121/B121*100</f>
        <v>#DIV/0!</v>
      </c>
      <c r="G121" s="4" t="e">
        <f>E121/C121*100</f>
        <v>#DIV/0!</v>
      </c>
      <c r="H121" s="11">
        <f t="shared" si="45"/>
        <v>0</v>
      </c>
      <c r="I121" s="11">
        <f t="shared" si="45"/>
        <v>0</v>
      </c>
      <c r="J121" s="11">
        <f t="shared" si="45"/>
        <v>0</v>
      </c>
      <c r="K121" s="11">
        <f t="shared" si="45"/>
        <v>0</v>
      </c>
      <c r="L121" s="11">
        <f t="shared" si="45"/>
        <v>0</v>
      </c>
      <c r="M121" s="11">
        <f t="shared" si="45"/>
        <v>0</v>
      </c>
      <c r="N121" s="11">
        <f t="shared" si="45"/>
        <v>0</v>
      </c>
      <c r="O121" s="11">
        <f t="shared" si="45"/>
        <v>0</v>
      </c>
      <c r="P121" s="11">
        <f t="shared" si="45"/>
        <v>0</v>
      </c>
      <c r="Q121" s="11">
        <f t="shared" si="45"/>
        <v>0</v>
      </c>
      <c r="R121" s="11">
        <f t="shared" si="45"/>
        <v>0</v>
      </c>
      <c r="S121" s="11">
        <f t="shared" si="45"/>
        <v>0</v>
      </c>
      <c r="T121" s="11">
        <f t="shared" si="45"/>
        <v>0</v>
      </c>
      <c r="U121" s="11">
        <f t="shared" si="45"/>
        <v>0</v>
      </c>
      <c r="V121" s="11">
        <f t="shared" si="45"/>
        <v>0</v>
      </c>
      <c r="W121" s="11">
        <f t="shared" si="45"/>
        <v>0</v>
      </c>
      <c r="X121" s="11">
        <f t="shared" si="45"/>
        <v>0</v>
      </c>
      <c r="Y121" s="11">
        <f t="shared" si="45"/>
        <v>0</v>
      </c>
      <c r="Z121" s="11">
        <f t="shared" si="45"/>
        <v>0</v>
      </c>
      <c r="AA121" s="11">
        <f t="shared" si="45"/>
        <v>0</v>
      </c>
      <c r="AB121" s="11">
        <f t="shared" si="45"/>
        <v>0</v>
      </c>
      <c r="AC121" s="11">
        <f t="shared" si="45"/>
        <v>0</v>
      </c>
      <c r="AD121" s="11">
        <f t="shared" si="45"/>
        <v>0</v>
      </c>
      <c r="AE121" s="11">
        <f t="shared" si="45"/>
        <v>0</v>
      </c>
      <c r="AF121" s="69"/>
      <c r="AG121" s="53">
        <f t="shared" si="30"/>
        <v>0</v>
      </c>
      <c r="AH121" s="53">
        <f t="shared" si="31"/>
        <v>0</v>
      </c>
      <c r="AI121" s="53">
        <f t="shared" si="31"/>
        <v>0</v>
      </c>
    </row>
    <row r="122" spans="1:35" s="2" customFormat="1" ht="19.5" customHeight="1" x14ac:dyDescent="0.25">
      <c r="A122" s="17" t="s">
        <v>52</v>
      </c>
      <c r="B122" s="11"/>
      <c r="C122" s="11"/>
      <c r="D122" s="11"/>
      <c r="E122" s="11"/>
      <c r="F122" s="4"/>
      <c r="G122" s="4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69"/>
      <c r="AG122" s="53">
        <f t="shared" si="30"/>
        <v>0</v>
      </c>
      <c r="AH122" s="53">
        <f t="shared" si="31"/>
        <v>0</v>
      </c>
      <c r="AI122" s="53">
        <f t="shared" si="31"/>
        <v>0</v>
      </c>
    </row>
    <row r="123" spans="1:35" s="2" customFormat="1" ht="407.25" customHeight="1" x14ac:dyDescent="0.25">
      <c r="A123" s="14" t="s">
        <v>58</v>
      </c>
      <c r="B123" s="11"/>
      <c r="C123" s="11"/>
      <c r="D123" s="11"/>
      <c r="E123" s="11"/>
      <c r="F123" s="4"/>
      <c r="G123" s="4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9"/>
      <c r="AG123" s="53">
        <f t="shared" si="30"/>
        <v>0</v>
      </c>
      <c r="AH123" s="53">
        <f t="shared" si="31"/>
        <v>0</v>
      </c>
      <c r="AI123" s="53">
        <f t="shared" si="31"/>
        <v>0</v>
      </c>
    </row>
    <row r="124" spans="1:35" s="2" customFormat="1" ht="18.75" customHeight="1" x14ac:dyDescent="0.25">
      <c r="A124" s="15" t="s">
        <v>27</v>
      </c>
      <c r="B124" s="7">
        <f>B125+B126+B127+B128</f>
        <v>0</v>
      </c>
      <c r="C124" s="7">
        <f>C125+C126+C127+C128</f>
        <v>0</v>
      </c>
      <c r="D124" s="7">
        <f>D125+D126+D127+D128</f>
        <v>0</v>
      </c>
      <c r="E124" s="7">
        <f>E125+E126+E127+E128</f>
        <v>0</v>
      </c>
      <c r="F124" s="3" t="e">
        <f>E124/B124*100</f>
        <v>#DIV/0!</v>
      </c>
      <c r="G124" s="3" t="e">
        <f>E124/C124*100</f>
        <v>#DIV/0!</v>
      </c>
      <c r="H124" s="8">
        <f t="shared" ref="H124:AE124" si="46">H125+H126+H127+H128</f>
        <v>0</v>
      </c>
      <c r="I124" s="8">
        <f t="shared" si="46"/>
        <v>0</v>
      </c>
      <c r="J124" s="8">
        <f t="shared" si="46"/>
        <v>0</v>
      </c>
      <c r="K124" s="8">
        <f t="shared" si="46"/>
        <v>0</v>
      </c>
      <c r="L124" s="8">
        <f t="shared" si="46"/>
        <v>0</v>
      </c>
      <c r="M124" s="8">
        <f t="shared" si="46"/>
        <v>0</v>
      </c>
      <c r="N124" s="8">
        <f t="shared" si="46"/>
        <v>0</v>
      </c>
      <c r="O124" s="8">
        <f t="shared" si="46"/>
        <v>0</v>
      </c>
      <c r="P124" s="8">
        <f t="shared" si="46"/>
        <v>0</v>
      </c>
      <c r="Q124" s="8">
        <f t="shared" si="46"/>
        <v>0</v>
      </c>
      <c r="R124" s="8">
        <f t="shared" si="46"/>
        <v>0</v>
      </c>
      <c r="S124" s="8">
        <f t="shared" si="46"/>
        <v>0</v>
      </c>
      <c r="T124" s="8">
        <f t="shared" si="46"/>
        <v>0</v>
      </c>
      <c r="U124" s="8">
        <f t="shared" si="46"/>
        <v>0</v>
      </c>
      <c r="V124" s="8">
        <f t="shared" si="46"/>
        <v>0</v>
      </c>
      <c r="W124" s="8">
        <f t="shared" si="46"/>
        <v>0</v>
      </c>
      <c r="X124" s="8">
        <f t="shared" si="46"/>
        <v>0</v>
      </c>
      <c r="Y124" s="8">
        <f t="shared" si="46"/>
        <v>0</v>
      </c>
      <c r="Z124" s="8">
        <f t="shared" si="46"/>
        <v>0</v>
      </c>
      <c r="AA124" s="8">
        <f t="shared" si="46"/>
        <v>0</v>
      </c>
      <c r="AB124" s="8">
        <f t="shared" si="46"/>
        <v>0</v>
      </c>
      <c r="AC124" s="8">
        <f t="shared" si="46"/>
        <v>0</v>
      </c>
      <c r="AD124" s="8">
        <f t="shared" si="46"/>
        <v>0</v>
      </c>
      <c r="AE124" s="8">
        <f t="shared" si="46"/>
        <v>0</v>
      </c>
      <c r="AF124" s="9"/>
      <c r="AG124" s="53">
        <f t="shared" si="30"/>
        <v>0</v>
      </c>
      <c r="AH124" s="53">
        <f t="shared" si="31"/>
        <v>0</v>
      </c>
      <c r="AI124" s="53">
        <f t="shared" si="31"/>
        <v>0</v>
      </c>
    </row>
    <row r="125" spans="1:35" s="2" customFormat="1" ht="18.75" customHeight="1" x14ac:dyDescent="0.25">
      <c r="A125" s="14" t="s">
        <v>28</v>
      </c>
      <c r="B125" s="11">
        <f>H125+J125+L125+N125+P125+R125+T125+V125+X125+Z125+AB125+AD125</f>
        <v>0</v>
      </c>
      <c r="C125" s="11">
        <f>H125</f>
        <v>0</v>
      </c>
      <c r="D125" s="11"/>
      <c r="E125" s="11">
        <f>I125+K125+M125+O125+Q125+S125+U125+W125+Y125+AA125+AC125+AE125</f>
        <v>0</v>
      </c>
      <c r="F125" s="4" t="e">
        <f>E125/B125*100</f>
        <v>#DIV/0!</v>
      </c>
      <c r="G125" s="4" t="e">
        <f>E125/C125*100</f>
        <v>#DIV/0!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9"/>
      <c r="AG125" s="53">
        <f t="shared" si="30"/>
        <v>0</v>
      </c>
      <c r="AH125" s="53">
        <f t="shared" si="31"/>
        <v>0</v>
      </c>
      <c r="AI125" s="53">
        <f t="shared" si="31"/>
        <v>0</v>
      </c>
    </row>
    <row r="126" spans="1:35" s="2" customFormat="1" ht="18.75" customHeight="1" x14ac:dyDescent="0.25">
      <c r="A126" s="14" t="s">
        <v>29</v>
      </c>
      <c r="B126" s="11">
        <f>H126+J126+L126+N126+P126+R126+T126+V126+X126+Z126+AB126+AD126</f>
        <v>0</v>
      </c>
      <c r="C126" s="11">
        <f>H126</f>
        <v>0</v>
      </c>
      <c r="D126" s="11"/>
      <c r="E126" s="11">
        <f>I126+K126+M126+O126+Q126+S126+U126+W126+Y126+AA126+AC126+AE126</f>
        <v>0</v>
      </c>
      <c r="F126" s="4" t="e">
        <f>E126/B126*100</f>
        <v>#DIV/0!</v>
      </c>
      <c r="G126" s="4" t="e">
        <f>E126/C126*100</f>
        <v>#DIV/0!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9"/>
      <c r="AG126" s="53">
        <f t="shared" si="30"/>
        <v>0</v>
      </c>
      <c r="AH126" s="53">
        <f t="shared" si="31"/>
        <v>0</v>
      </c>
      <c r="AI126" s="53">
        <f t="shared" si="31"/>
        <v>0</v>
      </c>
    </row>
    <row r="127" spans="1:35" s="2" customFormat="1" ht="18.75" customHeight="1" x14ac:dyDescent="0.25">
      <c r="A127" s="14" t="s">
        <v>30</v>
      </c>
      <c r="B127" s="11">
        <f>H127+J127+L127+N127+P127+R127+T127+V127+X127+Z127+AB127+AD127</f>
        <v>0</v>
      </c>
      <c r="C127" s="11">
        <f>H127</f>
        <v>0</v>
      </c>
      <c r="D127" s="11"/>
      <c r="E127" s="11">
        <f>I127+K127+M127+O127+Q127+S127+U127+W127+Y127+AA127+AC127+AE127</f>
        <v>0</v>
      </c>
      <c r="F127" s="4" t="e">
        <f>E127/B127*100</f>
        <v>#DIV/0!</v>
      </c>
      <c r="G127" s="4" t="e">
        <f>E127/C127*100</f>
        <v>#DIV/0!</v>
      </c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9"/>
      <c r="AG127" s="53">
        <f t="shared" si="30"/>
        <v>0</v>
      </c>
      <c r="AH127" s="53">
        <f t="shared" si="31"/>
        <v>0</v>
      </c>
      <c r="AI127" s="53">
        <f t="shared" si="31"/>
        <v>0</v>
      </c>
    </row>
    <row r="128" spans="1:35" s="2" customFormat="1" ht="38.25" customHeight="1" x14ac:dyDescent="0.3">
      <c r="A128" s="1" t="s">
        <v>32</v>
      </c>
      <c r="B128" s="11">
        <f>H128+J128+L128+N128+P128+R128+T128+V128+X128+Z128+AB128+AD128</f>
        <v>0</v>
      </c>
      <c r="C128" s="11">
        <f>H128</f>
        <v>0</v>
      </c>
      <c r="D128" s="11"/>
      <c r="E128" s="11">
        <f>I128+K128+M128+O128+Q128+S128+U128+W128+Y128+AA128+AC128+AE128</f>
        <v>0</v>
      </c>
      <c r="F128" s="4" t="e">
        <f>E128/B128*100</f>
        <v>#DIV/0!</v>
      </c>
      <c r="G128" s="4" t="e">
        <f>E128/C128*100</f>
        <v>#DIV/0!</v>
      </c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9"/>
      <c r="AG128" s="53">
        <f t="shared" si="30"/>
        <v>0</v>
      </c>
      <c r="AH128" s="53">
        <f t="shared" si="31"/>
        <v>0</v>
      </c>
      <c r="AI128" s="53">
        <f t="shared" si="31"/>
        <v>0</v>
      </c>
    </row>
    <row r="129" spans="1:35" s="2" customFormat="1" ht="136.5" customHeight="1" x14ac:dyDescent="0.25">
      <c r="A129" s="14" t="s">
        <v>59</v>
      </c>
      <c r="B129" s="11"/>
      <c r="C129" s="11"/>
      <c r="D129" s="11"/>
      <c r="E129" s="11"/>
      <c r="F129" s="4"/>
      <c r="G129" s="4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5"/>
      <c r="AG129" s="53">
        <f t="shared" si="30"/>
        <v>0</v>
      </c>
      <c r="AH129" s="53">
        <f t="shared" si="31"/>
        <v>0</v>
      </c>
      <c r="AI129" s="53">
        <f t="shared" si="31"/>
        <v>0</v>
      </c>
    </row>
    <row r="130" spans="1:35" s="2" customFormat="1" ht="18.75" customHeight="1" x14ac:dyDescent="0.25">
      <c r="A130" s="15" t="s">
        <v>27</v>
      </c>
      <c r="B130" s="7">
        <f>B131+B132+B133+B134</f>
        <v>0</v>
      </c>
      <c r="C130" s="7">
        <f>C131+C132+C133+C134</f>
        <v>0</v>
      </c>
      <c r="D130" s="7">
        <f>D131+D132+D133+D134</f>
        <v>0</v>
      </c>
      <c r="E130" s="7">
        <f>E131+E132+E133+E134</f>
        <v>0</v>
      </c>
      <c r="F130" s="3" t="e">
        <f>E130/B130*100</f>
        <v>#DIV/0!</v>
      </c>
      <c r="G130" s="3" t="e">
        <f>E130/C130*100</f>
        <v>#DIV/0!</v>
      </c>
      <c r="H130" s="8">
        <f t="shared" ref="H130:AE130" si="47">H131+H132+H133+H134</f>
        <v>0</v>
      </c>
      <c r="I130" s="8">
        <f t="shared" si="47"/>
        <v>0</v>
      </c>
      <c r="J130" s="8">
        <f t="shared" si="47"/>
        <v>0</v>
      </c>
      <c r="K130" s="8">
        <f t="shared" si="47"/>
        <v>0</v>
      </c>
      <c r="L130" s="8">
        <f t="shared" si="47"/>
        <v>0</v>
      </c>
      <c r="M130" s="8">
        <f t="shared" si="47"/>
        <v>0</v>
      </c>
      <c r="N130" s="8">
        <f t="shared" si="47"/>
        <v>0</v>
      </c>
      <c r="O130" s="8">
        <f t="shared" si="47"/>
        <v>0</v>
      </c>
      <c r="P130" s="8">
        <f t="shared" si="47"/>
        <v>0</v>
      </c>
      <c r="Q130" s="8">
        <f t="shared" si="47"/>
        <v>0</v>
      </c>
      <c r="R130" s="8">
        <f t="shared" si="47"/>
        <v>0</v>
      </c>
      <c r="S130" s="8">
        <f t="shared" si="47"/>
        <v>0</v>
      </c>
      <c r="T130" s="8">
        <f t="shared" si="47"/>
        <v>0</v>
      </c>
      <c r="U130" s="8">
        <f t="shared" si="47"/>
        <v>0</v>
      </c>
      <c r="V130" s="8">
        <f t="shared" si="47"/>
        <v>0</v>
      </c>
      <c r="W130" s="8">
        <f t="shared" si="47"/>
        <v>0</v>
      </c>
      <c r="X130" s="8">
        <f t="shared" si="47"/>
        <v>0</v>
      </c>
      <c r="Y130" s="8">
        <f t="shared" si="47"/>
        <v>0</v>
      </c>
      <c r="Z130" s="8">
        <f t="shared" si="47"/>
        <v>0</v>
      </c>
      <c r="AA130" s="8">
        <f t="shared" si="47"/>
        <v>0</v>
      </c>
      <c r="AB130" s="8">
        <f t="shared" si="47"/>
        <v>0</v>
      </c>
      <c r="AC130" s="8">
        <f t="shared" si="47"/>
        <v>0</v>
      </c>
      <c r="AD130" s="8">
        <f t="shared" si="47"/>
        <v>0</v>
      </c>
      <c r="AE130" s="8">
        <f t="shared" si="47"/>
        <v>0</v>
      </c>
      <c r="AF130" s="9"/>
      <c r="AG130" s="53">
        <f t="shared" si="30"/>
        <v>0</v>
      </c>
      <c r="AH130" s="53">
        <f t="shared" si="31"/>
        <v>0</v>
      </c>
      <c r="AI130" s="53">
        <f t="shared" si="31"/>
        <v>0</v>
      </c>
    </row>
    <row r="131" spans="1:35" s="2" customFormat="1" ht="18.75" customHeight="1" x14ac:dyDescent="0.25">
      <c r="A131" s="14" t="s">
        <v>28</v>
      </c>
      <c r="B131" s="11">
        <f>H131+J131+L131+N131+P131+R131+T131+V131+X131+Z131+AB131+AD131</f>
        <v>0</v>
      </c>
      <c r="C131" s="11">
        <f>H131</f>
        <v>0</v>
      </c>
      <c r="D131" s="11"/>
      <c r="E131" s="11">
        <f>I131+K131+M131+O131+Q131+S131+U131+W131+Y131+AA131+AC131+AE131</f>
        <v>0</v>
      </c>
      <c r="F131" s="4" t="e">
        <f>E131/B131*100</f>
        <v>#DIV/0!</v>
      </c>
      <c r="G131" s="4" t="e">
        <f>E131/C131*100</f>
        <v>#DIV/0!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9"/>
      <c r="AG131" s="53">
        <f t="shared" si="30"/>
        <v>0</v>
      </c>
      <c r="AH131" s="53">
        <f t="shared" si="31"/>
        <v>0</v>
      </c>
      <c r="AI131" s="53">
        <f t="shared" si="31"/>
        <v>0</v>
      </c>
    </row>
    <row r="132" spans="1:35" s="2" customFormat="1" ht="18.75" customHeight="1" x14ac:dyDescent="0.25">
      <c r="A132" s="14" t="s">
        <v>29</v>
      </c>
      <c r="B132" s="11">
        <f>H132+J132+L132+N132+P132+R132+T132+V132+X132+Z132+AB132+AD132</f>
        <v>0</v>
      </c>
      <c r="C132" s="11">
        <f>H132</f>
        <v>0</v>
      </c>
      <c r="D132" s="11"/>
      <c r="E132" s="11">
        <f>I132+K132+M132+O132+Q132+S132+U132+W132+Y132+AA132+AC132+AE132</f>
        <v>0</v>
      </c>
      <c r="F132" s="4" t="e">
        <f>E132/B132*100</f>
        <v>#DIV/0!</v>
      </c>
      <c r="G132" s="4" t="e">
        <f>E132/C132*100</f>
        <v>#DIV/0!</v>
      </c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9"/>
      <c r="AG132" s="53">
        <f t="shared" si="30"/>
        <v>0</v>
      </c>
      <c r="AH132" s="53">
        <f t="shared" si="31"/>
        <v>0</v>
      </c>
      <c r="AI132" s="53">
        <f t="shared" si="31"/>
        <v>0</v>
      </c>
    </row>
    <row r="133" spans="1:35" s="2" customFormat="1" ht="18.75" customHeight="1" x14ac:dyDescent="0.25">
      <c r="A133" s="14" t="s">
        <v>30</v>
      </c>
      <c r="B133" s="11">
        <f>H133+J133+L133+N133+P133+R133+T133+V133+X133+Z133+AB133+AD133</f>
        <v>0</v>
      </c>
      <c r="C133" s="11">
        <f>H133</f>
        <v>0</v>
      </c>
      <c r="D133" s="11"/>
      <c r="E133" s="11">
        <f>I133+K133+M133+O133+Q133+S133+U133+W133+Y133+AA133+AC133+AE133</f>
        <v>0</v>
      </c>
      <c r="F133" s="4" t="e">
        <f>E133/B133*100</f>
        <v>#DIV/0!</v>
      </c>
      <c r="G133" s="4" t="e">
        <f>E133/C133*100</f>
        <v>#DIV/0!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9"/>
      <c r="AG133" s="53">
        <f t="shared" si="30"/>
        <v>0</v>
      </c>
      <c r="AH133" s="53">
        <f t="shared" si="31"/>
        <v>0</v>
      </c>
      <c r="AI133" s="53">
        <f t="shared" si="31"/>
        <v>0</v>
      </c>
    </row>
    <row r="134" spans="1:35" s="2" customFormat="1" ht="18.75" customHeight="1" x14ac:dyDescent="0.3">
      <c r="A134" s="1" t="s">
        <v>32</v>
      </c>
      <c r="B134" s="11">
        <f>H134+J134+L134+N134+P134+R134+T134+V134+X134+Z134+AB134+AD134</f>
        <v>0</v>
      </c>
      <c r="C134" s="11">
        <f>H134</f>
        <v>0</v>
      </c>
      <c r="D134" s="11"/>
      <c r="E134" s="11">
        <f>I134+K134+M134+O134+Q134+S134+U134+W134+Y134+AA134+AC134+AE134</f>
        <v>0</v>
      </c>
      <c r="F134" s="4" t="e">
        <f>E134/B134*100</f>
        <v>#DIV/0!</v>
      </c>
      <c r="G134" s="4" t="e">
        <f>E134/C134*100</f>
        <v>#DIV/0!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3"/>
      <c r="AG134" s="53">
        <f t="shared" si="30"/>
        <v>0</v>
      </c>
      <c r="AH134" s="53">
        <f t="shared" si="31"/>
        <v>0</v>
      </c>
      <c r="AI134" s="53">
        <f t="shared" si="31"/>
        <v>0</v>
      </c>
    </row>
    <row r="135" spans="1:35" s="2" customFormat="1" ht="177" customHeight="1" x14ac:dyDescent="0.25">
      <c r="A135" s="66" t="s">
        <v>60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8"/>
      <c r="AF135" s="69" t="s">
        <v>61</v>
      </c>
      <c r="AG135" s="53">
        <f t="shared" si="30"/>
        <v>0</v>
      </c>
      <c r="AH135" s="53">
        <f t="shared" si="31"/>
        <v>0</v>
      </c>
      <c r="AI135" s="53">
        <f t="shared" si="31"/>
        <v>0</v>
      </c>
    </row>
    <row r="136" spans="1:35" s="2" customFormat="1" ht="18" customHeight="1" x14ac:dyDescent="0.25">
      <c r="A136" s="15" t="s">
        <v>27</v>
      </c>
      <c r="B136" s="7">
        <f>B137+B138+B139+B140</f>
        <v>0</v>
      </c>
      <c r="C136" s="7">
        <f>C137+C138+C139+C140</f>
        <v>0</v>
      </c>
      <c r="D136" s="7">
        <f>D137+D138+D139+D140</f>
        <v>0</v>
      </c>
      <c r="E136" s="7">
        <f>E137+E138+E139+E140</f>
        <v>0</v>
      </c>
      <c r="F136" s="3" t="e">
        <f>E136/B136*100</f>
        <v>#DIV/0!</v>
      </c>
      <c r="G136" s="3" t="e">
        <f>E136/C136*100</f>
        <v>#DIV/0!</v>
      </c>
      <c r="H136" s="8">
        <f t="shared" ref="H136:AE136" si="48">H137+H138+H139+H140</f>
        <v>0</v>
      </c>
      <c r="I136" s="8">
        <f t="shared" si="48"/>
        <v>0</v>
      </c>
      <c r="J136" s="8">
        <f t="shared" si="48"/>
        <v>0</v>
      </c>
      <c r="K136" s="8">
        <f t="shared" si="48"/>
        <v>0</v>
      </c>
      <c r="L136" s="8">
        <f t="shared" si="48"/>
        <v>0</v>
      </c>
      <c r="M136" s="8">
        <f t="shared" si="48"/>
        <v>0</v>
      </c>
      <c r="N136" s="8">
        <f t="shared" si="48"/>
        <v>0</v>
      </c>
      <c r="O136" s="8">
        <f t="shared" si="48"/>
        <v>0</v>
      </c>
      <c r="P136" s="8">
        <f t="shared" si="48"/>
        <v>0</v>
      </c>
      <c r="Q136" s="8">
        <f t="shared" si="48"/>
        <v>0</v>
      </c>
      <c r="R136" s="8">
        <f t="shared" si="48"/>
        <v>0</v>
      </c>
      <c r="S136" s="8">
        <f t="shared" si="48"/>
        <v>0</v>
      </c>
      <c r="T136" s="8">
        <f t="shared" si="48"/>
        <v>0</v>
      </c>
      <c r="U136" s="8">
        <f t="shared" si="48"/>
        <v>0</v>
      </c>
      <c r="V136" s="8">
        <f t="shared" si="48"/>
        <v>0</v>
      </c>
      <c r="W136" s="8">
        <f t="shared" si="48"/>
        <v>0</v>
      </c>
      <c r="X136" s="8">
        <f t="shared" si="48"/>
        <v>0</v>
      </c>
      <c r="Y136" s="8">
        <f t="shared" si="48"/>
        <v>0</v>
      </c>
      <c r="Z136" s="8">
        <f t="shared" si="48"/>
        <v>0</v>
      </c>
      <c r="AA136" s="8">
        <f t="shared" si="48"/>
        <v>0</v>
      </c>
      <c r="AB136" s="8">
        <f t="shared" si="48"/>
        <v>0</v>
      </c>
      <c r="AC136" s="8">
        <f t="shared" si="48"/>
        <v>0</v>
      </c>
      <c r="AD136" s="8">
        <f t="shared" si="48"/>
        <v>0</v>
      </c>
      <c r="AE136" s="8">
        <f t="shared" si="48"/>
        <v>0</v>
      </c>
      <c r="AF136" s="69"/>
      <c r="AG136" s="53">
        <f t="shared" si="30"/>
        <v>0</v>
      </c>
      <c r="AH136" s="53">
        <f t="shared" si="31"/>
        <v>0</v>
      </c>
      <c r="AI136" s="53">
        <f t="shared" si="31"/>
        <v>0</v>
      </c>
    </row>
    <row r="137" spans="1:35" s="2" customFormat="1" ht="18" customHeight="1" x14ac:dyDescent="0.25">
      <c r="A137" s="14" t="s">
        <v>28</v>
      </c>
      <c r="B137" s="11">
        <f>H137+J137+L137+N137+P137+R137+T137+V137+X137+Z137+AB137+AD137</f>
        <v>0</v>
      </c>
      <c r="C137" s="11">
        <f>H137+J137+L137+N137+P137+R137+T137+V137</f>
        <v>0</v>
      </c>
      <c r="D137" s="11">
        <f>E137</f>
        <v>0</v>
      </c>
      <c r="E137" s="11">
        <f>I137+K137+M137+O137+Q137+S137+U137+W137+Y137+AA137+AC137+AE137</f>
        <v>0</v>
      </c>
      <c r="F137" s="4" t="e">
        <f>E137/B137*100</f>
        <v>#DIV/0!</v>
      </c>
      <c r="G137" s="4" t="e">
        <f>E137/C137*100</f>
        <v>#DIV/0!</v>
      </c>
      <c r="H137" s="11">
        <f t="shared" ref="H137:AE140" si="49">H144+H150</f>
        <v>0</v>
      </c>
      <c r="I137" s="11">
        <f t="shared" si="49"/>
        <v>0</v>
      </c>
      <c r="J137" s="11">
        <f t="shared" si="49"/>
        <v>0</v>
      </c>
      <c r="K137" s="11">
        <f t="shared" si="49"/>
        <v>0</v>
      </c>
      <c r="L137" s="11">
        <f t="shared" si="49"/>
        <v>0</v>
      </c>
      <c r="M137" s="11">
        <f t="shared" si="49"/>
        <v>0</v>
      </c>
      <c r="N137" s="11">
        <f t="shared" si="49"/>
        <v>0</v>
      </c>
      <c r="O137" s="11">
        <f t="shared" si="49"/>
        <v>0</v>
      </c>
      <c r="P137" s="11">
        <f t="shared" si="49"/>
        <v>0</v>
      </c>
      <c r="Q137" s="11">
        <f t="shared" si="49"/>
        <v>0</v>
      </c>
      <c r="R137" s="11">
        <f t="shared" si="49"/>
        <v>0</v>
      </c>
      <c r="S137" s="11">
        <f t="shared" si="49"/>
        <v>0</v>
      </c>
      <c r="T137" s="11">
        <f t="shared" si="49"/>
        <v>0</v>
      </c>
      <c r="U137" s="11">
        <f t="shared" si="49"/>
        <v>0</v>
      </c>
      <c r="V137" s="11">
        <f t="shared" si="49"/>
        <v>0</v>
      </c>
      <c r="W137" s="11">
        <f t="shared" si="49"/>
        <v>0</v>
      </c>
      <c r="X137" s="11">
        <f t="shared" si="49"/>
        <v>0</v>
      </c>
      <c r="Y137" s="11">
        <f t="shared" si="49"/>
        <v>0</v>
      </c>
      <c r="Z137" s="11">
        <f t="shared" si="49"/>
        <v>0</v>
      </c>
      <c r="AA137" s="11">
        <f t="shared" si="49"/>
        <v>0</v>
      </c>
      <c r="AB137" s="11">
        <f t="shared" si="49"/>
        <v>0</v>
      </c>
      <c r="AC137" s="11">
        <f t="shared" si="49"/>
        <v>0</v>
      </c>
      <c r="AD137" s="11">
        <f t="shared" si="49"/>
        <v>0</v>
      </c>
      <c r="AE137" s="11">
        <f t="shared" si="49"/>
        <v>0</v>
      </c>
      <c r="AF137" s="69"/>
      <c r="AG137" s="53">
        <f t="shared" si="30"/>
        <v>0</v>
      </c>
      <c r="AH137" s="53">
        <f t="shared" si="31"/>
        <v>0</v>
      </c>
      <c r="AI137" s="53">
        <f t="shared" si="31"/>
        <v>0</v>
      </c>
    </row>
    <row r="138" spans="1:35" s="2" customFormat="1" ht="18" customHeight="1" x14ac:dyDescent="0.25">
      <c r="A138" s="14" t="s">
        <v>29</v>
      </c>
      <c r="B138" s="11">
        <f>H138+J138+L138+N138+P138+R138+T138+V138+X138+Z138+AB138+AD138</f>
        <v>0</v>
      </c>
      <c r="C138" s="11">
        <f>H138+J138+L138+N138+P138+R138+T138+V138</f>
        <v>0</v>
      </c>
      <c r="D138" s="11">
        <f>E138</f>
        <v>0</v>
      </c>
      <c r="E138" s="11">
        <f>I138+K138+M138+O138+Q138+S138+U138+W138+Y138+AA138+AC138+AE138</f>
        <v>0</v>
      </c>
      <c r="F138" s="4" t="e">
        <f>E138/B138*100</f>
        <v>#DIV/0!</v>
      </c>
      <c r="G138" s="4" t="e">
        <f>E138/C138*100</f>
        <v>#DIV/0!</v>
      </c>
      <c r="H138" s="11">
        <f t="shared" si="49"/>
        <v>0</v>
      </c>
      <c r="I138" s="11">
        <f t="shared" si="49"/>
        <v>0</v>
      </c>
      <c r="J138" s="11">
        <f t="shared" si="49"/>
        <v>0</v>
      </c>
      <c r="K138" s="11">
        <f t="shared" si="49"/>
        <v>0</v>
      </c>
      <c r="L138" s="11">
        <f t="shared" si="49"/>
        <v>0</v>
      </c>
      <c r="M138" s="11">
        <f t="shared" si="49"/>
        <v>0</v>
      </c>
      <c r="N138" s="11">
        <f t="shared" si="49"/>
        <v>0</v>
      </c>
      <c r="O138" s="11">
        <f t="shared" si="49"/>
        <v>0</v>
      </c>
      <c r="P138" s="11">
        <f t="shared" si="49"/>
        <v>0</v>
      </c>
      <c r="Q138" s="11">
        <f t="shared" si="49"/>
        <v>0</v>
      </c>
      <c r="R138" s="11">
        <f t="shared" si="49"/>
        <v>0</v>
      </c>
      <c r="S138" s="11">
        <f t="shared" si="49"/>
        <v>0</v>
      </c>
      <c r="T138" s="11">
        <f t="shared" si="49"/>
        <v>0</v>
      </c>
      <c r="U138" s="11">
        <f t="shared" si="49"/>
        <v>0</v>
      </c>
      <c r="V138" s="11">
        <f t="shared" si="49"/>
        <v>0</v>
      </c>
      <c r="W138" s="11">
        <f t="shared" si="49"/>
        <v>0</v>
      </c>
      <c r="X138" s="11">
        <f t="shared" si="49"/>
        <v>0</v>
      </c>
      <c r="Y138" s="11">
        <f t="shared" si="49"/>
        <v>0</v>
      </c>
      <c r="Z138" s="11">
        <f t="shared" si="49"/>
        <v>0</v>
      </c>
      <c r="AA138" s="11">
        <f t="shared" si="49"/>
        <v>0</v>
      </c>
      <c r="AB138" s="11">
        <f t="shared" si="49"/>
        <v>0</v>
      </c>
      <c r="AC138" s="11">
        <f t="shared" si="49"/>
        <v>0</v>
      </c>
      <c r="AD138" s="11">
        <f t="shared" si="49"/>
        <v>0</v>
      </c>
      <c r="AE138" s="11">
        <f t="shared" si="49"/>
        <v>0</v>
      </c>
      <c r="AF138" s="69"/>
      <c r="AG138" s="53">
        <f t="shared" ref="AG138:AG201" si="50">H138+J138+L138+N138+P138+R138+T138+V138+X138+Z138+AB138+AD138</f>
        <v>0</v>
      </c>
      <c r="AH138" s="53">
        <f t="shared" ref="AH138:AI201" si="51">H138+J138+L138+N138+P138+R138</f>
        <v>0</v>
      </c>
      <c r="AI138" s="53">
        <f t="shared" si="51"/>
        <v>0</v>
      </c>
    </row>
    <row r="139" spans="1:35" s="2" customFormat="1" ht="18" customHeight="1" x14ac:dyDescent="0.25">
      <c r="A139" s="14" t="s">
        <v>62</v>
      </c>
      <c r="B139" s="11">
        <f>H139+J139+L139+N139+P139+R139+T139+V139+X139+Z139+AB139+AD139</f>
        <v>0</v>
      </c>
      <c r="C139" s="11">
        <f>H139+J139+L139+N139+P139+R139+T139+V139</f>
        <v>0</v>
      </c>
      <c r="D139" s="11">
        <f>E139</f>
        <v>0</v>
      </c>
      <c r="E139" s="11">
        <f>I139+K139+M139+O139+Q139+S139+U139+W139+Y139+AA139+AC139+AE139</f>
        <v>0</v>
      </c>
      <c r="F139" s="4" t="e">
        <f>E139/B139*100</f>
        <v>#DIV/0!</v>
      </c>
      <c r="G139" s="4" t="e">
        <f>E139/C139*100</f>
        <v>#DIV/0!</v>
      </c>
      <c r="H139" s="11">
        <f t="shared" si="49"/>
        <v>0</v>
      </c>
      <c r="I139" s="11">
        <f t="shared" si="49"/>
        <v>0</v>
      </c>
      <c r="J139" s="11">
        <f t="shared" si="49"/>
        <v>0</v>
      </c>
      <c r="K139" s="11">
        <f t="shared" si="49"/>
        <v>0</v>
      </c>
      <c r="L139" s="11">
        <f t="shared" si="49"/>
        <v>0</v>
      </c>
      <c r="M139" s="11">
        <f t="shared" si="49"/>
        <v>0</v>
      </c>
      <c r="N139" s="11">
        <f t="shared" si="49"/>
        <v>0</v>
      </c>
      <c r="O139" s="11">
        <f t="shared" si="49"/>
        <v>0</v>
      </c>
      <c r="P139" s="11">
        <f t="shared" si="49"/>
        <v>0</v>
      </c>
      <c r="Q139" s="11">
        <f t="shared" si="49"/>
        <v>0</v>
      </c>
      <c r="R139" s="11">
        <f t="shared" si="49"/>
        <v>0</v>
      </c>
      <c r="S139" s="11">
        <f t="shared" si="49"/>
        <v>0</v>
      </c>
      <c r="T139" s="11">
        <f t="shared" si="49"/>
        <v>0</v>
      </c>
      <c r="U139" s="11">
        <f t="shared" si="49"/>
        <v>0</v>
      </c>
      <c r="V139" s="11">
        <f t="shared" si="49"/>
        <v>0</v>
      </c>
      <c r="W139" s="11">
        <f t="shared" si="49"/>
        <v>0</v>
      </c>
      <c r="X139" s="11">
        <f t="shared" si="49"/>
        <v>0</v>
      </c>
      <c r="Y139" s="11">
        <f t="shared" si="49"/>
        <v>0</v>
      </c>
      <c r="Z139" s="11">
        <f t="shared" si="49"/>
        <v>0</v>
      </c>
      <c r="AA139" s="11">
        <f t="shared" si="49"/>
        <v>0</v>
      </c>
      <c r="AB139" s="11">
        <f t="shared" si="49"/>
        <v>0</v>
      </c>
      <c r="AC139" s="11">
        <f t="shared" si="49"/>
        <v>0</v>
      </c>
      <c r="AD139" s="11">
        <v>0</v>
      </c>
      <c r="AE139" s="11">
        <f>AE146+AE152</f>
        <v>0</v>
      </c>
      <c r="AF139" s="69"/>
      <c r="AG139" s="53">
        <f t="shared" si="50"/>
        <v>0</v>
      </c>
      <c r="AH139" s="53">
        <f t="shared" si="51"/>
        <v>0</v>
      </c>
      <c r="AI139" s="53">
        <f t="shared" si="51"/>
        <v>0</v>
      </c>
    </row>
    <row r="140" spans="1:35" s="2" customFormat="1" ht="18" customHeight="1" x14ac:dyDescent="0.3">
      <c r="A140" s="1" t="s">
        <v>32</v>
      </c>
      <c r="B140" s="11">
        <f>H140+J140+L140+N140+P140+R140+T140+V140+X140+Z140+AB140+AD140</f>
        <v>0</v>
      </c>
      <c r="C140" s="11">
        <f>H140+J140+L140+N140+P140+R140+T140+V140</f>
        <v>0</v>
      </c>
      <c r="D140" s="11">
        <f>E140</f>
        <v>0</v>
      </c>
      <c r="E140" s="11">
        <f>I140+K140+M140+O140+Q140+S140+U140+W140+Y140+AA140+AC140+AE140</f>
        <v>0</v>
      </c>
      <c r="F140" s="4" t="e">
        <f>E140/B140*100</f>
        <v>#DIV/0!</v>
      </c>
      <c r="G140" s="4" t="e">
        <f>E140/C140*100</f>
        <v>#DIV/0!</v>
      </c>
      <c r="H140" s="11">
        <f t="shared" si="49"/>
        <v>0</v>
      </c>
      <c r="I140" s="11">
        <f t="shared" si="49"/>
        <v>0</v>
      </c>
      <c r="J140" s="11">
        <f t="shared" si="49"/>
        <v>0</v>
      </c>
      <c r="K140" s="11">
        <f t="shared" si="49"/>
        <v>0</v>
      </c>
      <c r="L140" s="11">
        <f t="shared" si="49"/>
        <v>0</v>
      </c>
      <c r="M140" s="11">
        <f t="shared" si="49"/>
        <v>0</v>
      </c>
      <c r="N140" s="11">
        <f t="shared" si="49"/>
        <v>0</v>
      </c>
      <c r="O140" s="11">
        <f t="shared" si="49"/>
        <v>0</v>
      </c>
      <c r="P140" s="11">
        <f t="shared" si="49"/>
        <v>0</v>
      </c>
      <c r="Q140" s="11">
        <f t="shared" si="49"/>
        <v>0</v>
      </c>
      <c r="R140" s="11">
        <f t="shared" si="49"/>
        <v>0</v>
      </c>
      <c r="S140" s="11">
        <f t="shared" si="49"/>
        <v>0</v>
      </c>
      <c r="T140" s="11">
        <f t="shared" si="49"/>
        <v>0</v>
      </c>
      <c r="U140" s="11">
        <f t="shared" si="49"/>
        <v>0</v>
      </c>
      <c r="V140" s="11">
        <f t="shared" si="49"/>
        <v>0</v>
      </c>
      <c r="W140" s="11">
        <f t="shared" si="49"/>
        <v>0</v>
      </c>
      <c r="X140" s="11">
        <f t="shared" si="49"/>
        <v>0</v>
      </c>
      <c r="Y140" s="11">
        <f t="shared" si="49"/>
        <v>0</v>
      </c>
      <c r="Z140" s="11">
        <f t="shared" si="49"/>
        <v>0</v>
      </c>
      <c r="AA140" s="11">
        <f t="shared" si="49"/>
        <v>0</v>
      </c>
      <c r="AB140" s="11">
        <f t="shared" si="49"/>
        <v>0</v>
      </c>
      <c r="AC140" s="11">
        <f t="shared" si="49"/>
        <v>0</v>
      </c>
      <c r="AD140" s="11">
        <f>AD147+AD153</f>
        <v>0</v>
      </c>
      <c r="AE140" s="11">
        <f>AE147+AE153</f>
        <v>0</v>
      </c>
      <c r="AF140" s="69"/>
      <c r="AG140" s="53">
        <f t="shared" si="50"/>
        <v>0</v>
      </c>
      <c r="AH140" s="53">
        <f t="shared" si="51"/>
        <v>0</v>
      </c>
      <c r="AI140" s="53">
        <f t="shared" si="51"/>
        <v>0</v>
      </c>
    </row>
    <row r="141" spans="1:35" s="2" customFormat="1" ht="37.5" customHeight="1" x14ac:dyDescent="0.25">
      <c r="A141" s="50" t="s">
        <v>63</v>
      </c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2"/>
      <c r="AF141" s="69"/>
      <c r="AG141" s="53">
        <f t="shared" si="50"/>
        <v>0</v>
      </c>
      <c r="AH141" s="53">
        <f t="shared" si="51"/>
        <v>0</v>
      </c>
      <c r="AI141" s="53">
        <f t="shared" si="51"/>
        <v>0</v>
      </c>
    </row>
    <row r="142" spans="1:35" s="2" customFormat="1" ht="18.75" customHeight="1" x14ac:dyDescent="0.3">
      <c r="A142" s="6" t="s">
        <v>27</v>
      </c>
      <c r="B142" s="7">
        <f>B143+B144+B145+B147</f>
        <v>0</v>
      </c>
      <c r="C142" s="7">
        <f>C143+C144+C145+C147</f>
        <v>0</v>
      </c>
      <c r="D142" s="7">
        <f>D143+D144+D145+D147</f>
        <v>0</v>
      </c>
      <c r="E142" s="7">
        <f>E143+E144+E145+E147</f>
        <v>0</v>
      </c>
      <c r="F142" s="3" t="e">
        <f t="shared" ref="F142:F147" si="52">E142/B142*100</f>
        <v>#DIV/0!</v>
      </c>
      <c r="G142" s="3" t="e">
        <f t="shared" ref="G142:G147" si="53">E142/C142*100</f>
        <v>#DIV/0!</v>
      </c>
      <c r="H142" s="7">
        <f t="shared" ref="H142:AE142" si="54">H143+H144+H145+H147</f>
        <v>0</v>
      </c>
      <c r="I142" s="7">
        <f t="shared" si="54"/>
        <v>0</v>
      </c>
      <c r="J142" s="7">
        <f t="shared" si="54"/>
        <v>0</v>
      </c>
      <c r="K142" s="7">
        <f t="shared" si="54"/>
        <v>0</v>
      </c>
      <c r="L142" s="7">
        <f t="shared" si="54"/>
        <v>0</v>
      </c>
      <c r="M142" s="7">
        <f t="shared" si="54"/>
        <v>0</v>
      </c>
      <c r="N142" s="7">
        <f t="shared" si="54"/>
        <v>0</v>
      </c>
      <c r="O142" s="7">
        <f t="shared" si="54"/>
        <v>0</v>
      </c>
      <c r="P142" s="7">
        <f t="shared" si="54"/>
        <v>0</v>
      </c>
      <c r="Q142" s="7">
        <f t="shared" si="54"/>
        <v>0</v>
      </c>
      <c r="R142" s="7">
        <f t="shared" si="54"/>
        <v>0</v>
      </c>
      <c r="S142" s="7">
        <f t="shared" si="54"/>
        <v>0</v>
      </c>
      <c r="T142" s="7">
        <f t="shared" si="54"/>
        <v>0</v>
      </c>
      <c r="U142" s="7">
        <f t="shared" si="54"/>
        <v>0</v>
      </c>
      <c r="V142" s="7">
        <f t="shared" si="54"/>
        <v>0</v>
      </c>
      <c r="W142" s="7">
        <f t="shared" si="54"/>
        <v>0</v>
      </c>
      <c r="X142" s="7">
        <f t="shared" si="54"/>
        <v>0</v>
      </c>
      <c r="Y142" s="7">
        <f t="shared" si="54"/>
        <v>0</v>
      </c>
      <c r="Z142" s="7">
        <f t="shared" si="54"/>
        <v>0</v>
      </c>
      <c r="AA142" s="7">
        <f t="shared" si="54"/>
        <v>0</v>
      </c>
      <c r="AB142" s="7">
        <f t="shared" si="54"/>
        <v>0</v>
      </c>
      <c r="AC142" s="7">
        <f t="shared" si="54"/>
        <v>0</v>
      </c>
      <c r="AD142" s="7">
        <f t="shared" si="54"/>
        <v>0</v>
      </c>
      <c r="AE142" s="7">
        <f t="shared" si="54"/>
        <v>0</v>
      </c>
      <c r="AF142" s="69"/>
      <c r="AG142" s="53">
        <f t="shared" si="50"/>
        <v>0</v>
      </c>
      <c r="AH142" s="53">
        <f t="shared" si="51"/>
        <v>0</v>
      </c>
      <c r="AI142" s="53">
        <f t="shared" si="51"/>
        <v>0</v>
      </c>
    </row>
    <row r="143" spans="1:35" s="2" customFormat="1" ht="18.75" customHeight="1" x14ac:dyDescent="0.3">
      <c r="A143" s="10" t="s">
        <v>28</v>
      </c>
      <c r="B143" s="11">
        <f t="shared" ref="B143:E147" si="55">B151+B158+B165</f>
        <v>0</v>
      </c>
      <c r="C143" s="11">
        <f t="shared" si="55"/>
        <v>0</v>
      </c>
      <c r="D143" s="11">
        <f t="shared" si="55"/>
        <v>0</v>
      </c>
      <c r="E143" s="11">
        <f t="shared" si="55"/>
        <v>0</v>
      </c>
      <c r="F143" s="4" t="e">
        <f t="shared" si="52"/>
        <v>#DIV/0!</v>
      </c>
      <c r="G143" s="4" t="e">
        <f t="shared" si="53"/>
        <v>#DIV/0!</v>
      </c>
      <c r="H143" s="11">
        <f t="shared" ref="H143:AE145" si="56">H151+H158+H165</f>
        <v>0</v>
      </c>
      <c r="I143" s="11">
        <f t="shared" si="56"/>
        <v>0</v>
      </c>
      <c r="J143" s="11">
        <f t="shared" si="56"/>
        <v>0</v>
      </c>
      <c r="K143" s="11">
        <f t="shared" si="56"/>
        <v>0</v>
      </c>
      <c r="L143" s="11">
        <f t="shared" si="56"/>
        <v>0</v>
      </c>
      <c r="M143" s="11">
        <f t="shared" si="56"/>
        <v>0</v>
      </c>
      <c r="N143" s="11">
        <f t="shared" si="56"/>
        <v>0</v>
      </c>
      <c r="O143" s="11">
        <f t="shared" si="56"/>
        <v>0</v>
      </c>
      <c r="P143" s="11">
        <f t="shared" si="56"/>
        <v>0</v>
      </c>
      <c r="Q143" s="11">
        <f t="shared" si="56"/>
        <v>0</v>
      </c>
      <c r="R143" s="11">
        <f t="shared" si="56"/>
        <v>0</v>
      </c>
      <c r="S143" s="11">
        <f t="shared" si="56"/>
        <v>0</v>
      </c>
      <c r="T143" s="11">
        <f t="shared" si="56"/>
        <v>0</v>
      </c>
      <c r="U143" s="11">
        <f t="shared" si="56"/>
        <v>0</v>
      </c>
      <c r="V143" s="11">
        <f t="shared" si="56"/>
        <v>0</v>
      </c>
      <c r="W143" s="11">
        <f t="shared" si="56"/>
        <v>0</v>
      </c>
      <c r="X143" s="11">
        <f t="shared" si="56"/>
        <v>0</v>
      </c>
      <c r="Y143" s="11">
        <f t="shared" si="56"/>
        <v>0</v>
      </c>
      <c r="Z143" s="11">
        <f t="shared" si="56"/>
        <v>0</v>
      </c>
      <c r="AA143" s="11">
        <f t="shared" si="56"/>
        <v>0</v>
      </c>
      <c r="AB143" s="11">
        <f t="shared" si="56"/>
        <v>0</v>
      </c>
      <c r="AC143" s="11">
        <f t="shared" si="56"/>
        <v>0</v>
      </c>
      <c r="AD143" s="11">
        <f t="shared" si="56"/>
        <v>0</v>
      </c>
      <c r="AE143" s="11">
        <f t="shared" si="56"/>
        <v>0</v>
      </c>
      <c r="AF143" s="69"/>
      <c r="AG143" s="53">
        <f t="shared" si="50"/>
        <v>0</v>
      </c>
      <c r="AH143" s="53">
        <f t="shared" si="51"/>
        <v>0</v>
      </c>
      <c r="AI143" s="53">
        <f t="shared" si="51"/>
        <v>0</v>
      </c>
    </row>
    <row r="144" spans="1:35" s="2" customFormat="1" ht="18.75" customHeight="1" x14ac:dyDescent="0.3">
      <c r="A144" s="10" t="s">
        <v>29</v>
      </c>
      <c r="B144" s="11">
        <f t="shared" si="55"/>
        <v>0</v>
      </c>
      <c r="C144" s="11">
        <f t="shared" si="55"/>
        <v>0</v>
      </c>
      <c r="D144" s="11">
        <f t="shared" si="55"/>
        <v>0</v>
      </c>
      <c r="E144" s="11">
        <f t="shared" si="55"/>
        <v>0</v>
      </c>
      <c r="F144" s="4" t="e">
        <f t="shared" si="52"/>
        <v>#DIV/0!</v>
      </c>
      <c r="G144" s="4" t="e">
        <f t="shared" si="53"/>
        <v>#DIV/0!</v>
      </c>
      <c r="H144" s="11">
        <f t="shared" si="56"/>
        <v>0</v>
      </c>
      <c r="I144" s="11">
        <f t="shared" si="56"/>
        <v>0</v>
      </c>
      <c r="J144" s="11">
        <f t="shared" si="56"/>
        <v>0</v>
      </c>
      <c r="K144" s="11">
        <f t="shared" si="56"/>
        <v>0</v>
      </c>
      <c r="L144" s="11">
        <f t="shared" si="56"/>
        <v>0</v>
      </c>
      <c r="M144" s="11">
        <f t="shared" si="56"/>
        <v>0</v>
      </c>
      <c r="N144" s="11">
        <f t="shared" si="56"/>
        <v>0</v>
      </c>
      <c r="O144" s="11">
        <f t="shared" si="56"/>
        <v>0</v>
      </c>
      <c r="P144" s="11">
        <f t="shared" si="56"/>
        <v>0</v>
      </c>
      <c r="Q144" s="11">
        <f t="shared" si="56"/>
        <v>0</v>
      </c>
      <c r="R144" s="11">
        <f t="shared" si="56"/>
        <v>0</v>
      </c>
      <c r="S144" s="11">
        <f t="shared" si="56"/>
        <v>0</v>
      </c>
      <c r="T144" s="11">
        <f t="shared" si="56"/>
        <v>0</v>
      </c>
      <c r="U144" s="11">
        <f t="shared" si="56"/>
        <v>0</v>
      </c>
      <c r="V144" s="11">
        <f t="shared" si="56"/>
        <v>0</v>
      </c>
      <c r="W144" s="11">
        <f t="shared" si="56"/>
        <v>0</v>
      </c>
      <c r="X144" s="11">
        <f t="shared" si="56"/>
        <v>0</v>
      </c>
      <c r="Y144" s="11">
        <f t="shared" si="56"/>
        <v>0</v>
      </c>
      <c r="Z144" s="11">
        <f t="shared" si="56"/>
        <v>0</v>
      </c>
      <c r="AA144" s="11">
        <f t="shared" si="56"/>
        <v>0</v>
      </c>
      <c r="AB144" s="11">
        <f t="shared" si="56"/>
        <v>0</v>
      </c>
      <c r="AC144" s="11">
        <f t="shared" si="56"/>
        <v>0</v>
      </c>
      <c r="AD144" s="11">
        <f t="shared" si="56"/>
        <v>0</v>
      </c>
      <c r="AE144" s="11">
        <f t="shared" si="56"/>
        <v>0</v>
      </c>
      <c r="AF144" s="69"/>
      <c r="AG144" s="53">
        <f t="shared" si="50"/>
        <v>0</v>
      </c>
      <c r="AH144" s="53">
        <f t="shared" si="51"/>
        <v>0</v>
      </c>
      <c r="AI144" s="53">
        <f t="shared" si="51"/>
        <v>0</v>
      </c>
    </row>
    <row r="145" spans="1:35" s="2" customFormat="1" ht="18.75" customHeight="1" x14ac:dyDescent="0.3">
      <c r="A145" s="10" t="s">
        <v>30</v>
      </c>
      <c r="B145" s="11">
        <f t="shared" si="55"/>
        <v>0</v>
      </c>
      <c r="C145" s="11">
        <f t="shared" si="55"/>
        <v>0</v>
      </c>
      <c r="D145" s="11">
        <f t="shared" si="55"/>
        <v>0</v>
      </c>
      <c r="E145" s="11">
        <f t="shared" si="55"/>
        <v>0</v>
      </c>
      <c r="F145" s="4" t="e">
        <f t="shared" si="52"/>
        <v>#DIV/0!</v>
      </c>
      <c r="G145" s="4" t="e">
        <f t="shared" si="53"/>
        <v>#DIV/0!</v>
      </c>
      <c r="H145" s="11">
        <f t="shared" si="56"/>
        <v>0</v>
      </c>
      <c r="I145" s="11">
        <f t="shared" si="56"/>
        <v>0</v>
      </c>
      <c r="J145" s="11">
        <f t="shared" si="56"/>
        <v>0</v>
      </c>
      <c r="K145" s="11">
        <f t="shared" si="56"/>
        <v>0</v>
      </c>
      <c r="L145" s="11">
        <f t="shared" si="56"/>
        <v>0</v>
      </c>
      <c r="M145" s="11">
        <f t="shared" si="56"/>
        <v>0</v>
      </c>
      <c r="N145" s="11">
        <f t="shared" si="56"/>
        <v>0</v>
      </c>
      <c r="O145" s="11">
        <f t="shared" si="56"/>
        <v>0</v>
      </c>
      <c r="P145" s="11">
        <f t="shared" si="56"/>
        <v>0</v>
      </c>
      <c r="Q145" s="11">
        <f t="shared" si="56"/>
        <v>0</v>
      </c>
      <c r="R145" s="11">
        <f t="shared" si="56"/>
        <v>0</v>
      </c>
      <c r="S145" s="11">
        <f t="shared" si="56"/>
        <v>0</v>
      </c>
      <c r="T145" s="11">
        <f t="shared" si="56"/>
        <v>0</v>
      </c>
      <c r="U145" s="11">
        <f t="shared" si="56"/>
        <v>0</v>
      </c>
      <c r="V145" s="11">
        <f t="shared" si="56"/>
        <v>0</v>
      </c>
      <c r="W145" s="11">
        <f t="shared" si="56"/>
        <v>0</v>
      </c>
      <c r="X145" s="11">
        <f t="shared" si="56"/>
        <v>0</v>
      </c>
      <c r="Y145" s="11">
        <f t="shared" si="56"/>
        <v>0</v>
      </c>
      <c r="Z145" s="11">
        <f t="shared" si="56"/>
        <v>0</v>
      </c>
      <c r="AA145" s="11">
        <f t="shared" si="56"/>
        <v>0</v>
      </c>
      <c r="AB145" s="11">
        <f t="shared" si="56"/>
        <v>0</v>
      </c>
      <c r="AC145" s="11">
        <f t="shared" si="56"/>
        <v>0</v>
      </c>
      <c r="AD145" s="11">
        <f t="shared" si="56"/>
        <v>0</v>
      </c>
      <c r="AE145" s="11">
        <f t="shared" si="56"/>
        <v>0</v>
      </c>
      <c r="AF145" s="69"/>
      <c r="AG145" s="53">
        <f t="shared" si="50"/>
        <v>0</v>
      </c>
      <c r="AH145" s="53">
        <f t="shared" si="51"/>
        <v>0</v>
      </c>
      <c r="AI145" s="53">
        <f t="shared" si="51"/>
        <v>0</v>
      </c>
    </row>
    <row r="146" spans="1:35" s="2" customFormat="1" ht="37.5" customHeight="1" x14ac:dyDescent="0.25">
      <c r="A146" s="17" t="s">
        <v>31</v>
      </c>
      <c r="B146" s="11">
        <f t="shared" si="55"/>
        <v>0</v>
      </c>
      <c r="C146" s="11">
        <f t="shared" si="55"/>
        <v>0</v>
      </c>
      <c r="D146" s="11">
        <f t="shared" si="55"/>
        <v>0</v>
      </c>
      <c r="E146" s="11">
        <f t="shared" si="55"/>
        <v>0</v>
      </c>
      <c r="F146" s="4" t="e">
        <f t="shared" si="52"/>
        <v>#DIV/0!</v>
      </c>
      <c r="G146" s="4" t="e">
        <f t="shared" si="53"/>
        <v>#DIV/0!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69"/>
      <c r="AG146" s="53">
        <f t="shared" si="50"/>
        <v>0</v>
      </c>
      <c r="AH146" s="53">
        <f t="shared" si="51"/>
        <v>0</v>
      </c>
      <c r="AI146" s="53">
        <f t="shared" si="51"/>
        <v>0</v>
      </c>
    </row>
    <row r="147" spans="1:35" s="2" customFormat="1" ht="18.75" customHeight="1" x14ac:dyDescent="0.3">
      <c r="A147" s="1" t="s">
        <v>32</v>
      </c>
      <c r="B147" s="11">
        <f t="shared" si="55"/>
        <v>0</v>
      </c>
      <c r="C147" s="11">
        <f t="shared" si="55"/>
        <v>0</v>
      </c>
      <c r="D147" s="11">
        <f t="shared" si="55"/>
        <v>0</v>
      </c>
      <c r="E147" s="11">
        <f t="shared" si="55"/>
        <v>0</v>
      </c>
      <c r="F147" s="4" t="e">
        <f t="shared" si="52"/>
        <v>#DIV/0!</v>
      </c>
      <c r="G147" s="4" t="e">
        <f t="shared" si="53"/>
        <v>#DIV/0!</v>
      </c>
      <c r="H147" s="11">
        <f t="shared" ref="H147:AE147" si="57">H155+H162+H169</f>
        <v>0</v>
      </c>
      <c r="I147" s="11">
        <f t="shared" si="57"/>
        <v>0</v>
      </c>
      <c r="J147" s="11">
        <f t="shared" si="57"/>
        <v>0</v>
      </c>
      <c r="K147" s="11">
        <f t="shared" si="57"/>
        <v>0</v>
      </c>
      <c r="L147" s="11">
        <f t="shared" si="57"/>
        <v>0</v>
      </c>
      <c r="M147" s="11">
        <f t="shared" si="57"/>
        <v>0</v>
      </c>
      <c r="N147" s="11">
        <f t="shared" si="57"/>
        <v>0</v>
      </c>
      <c r="O147" s="11">
        <f t="shared" si="57"/>
        <v>0</v>
      </c>
      <c r="P147" s="11">
        <f t="shared" si="57"/>
        <v>0</v>
      </c>
      <c r="Q147" s="11">
        <f t="shared" si="57"/>
        <v>0</v>
      </c>
      <c r="R147" s="11">
        <f t="shared" si="57"/>
        <v>0</v>
      </c>
      <c r="S147" s="11">
        <f t="shared" si="57"/>
        <v>0</v>
      </c>
      <c r="T147" s="11">
        <f t="shared" si="57"/>
        <v>0</v>
      </c>
      <c r="U147" s="11">
        <f t="shared" si="57"/>
        <v>0</v>
      </c>
      <c r="V147" s="11">
        <f t="shared" si="57"/>
        <v>0</v>
      </c>
      <c r="W147" s="11">
        <f t="shared" si="57"/>
        <v>0</v>
      </c>
      <c r="X147" s="11">
        <f t="shared" si="57"/>
        <v>0</v>
      </c>
      <c r="Y147" s="11">
        <f t="shared" si="57"/>
        <v>0</v>
      </c>
      <c r="Z147" s="11">
        <f t="shared" si="57"/>
        <v>0</v>
      </c>
      <c r="AA147" s="11">
        <f t="shared" si="57"/>
        <v>0</v>
      </c>
      <c r="AB147" s="11">
        <f t="shared" si="57"/>
        <v>0</v>
      </c>
      <c r="AC147" s="11">
        <f t="shared" si="57"/>
        <v>0</v>
      </c>
      <c r="AD147" s="11">
        <f t="shared" si="57"/>
        <v>0</v>
      </c>
      <c r="AE147" s="11">
        <f t="shared" si="57"/>
        <v>0</v>
      </c>
      <c r="AF147" s="69"/>
      <c r="AG147" s="53">
        <f t="shared" si="50"/>
        <v>0</v>
      </c>
      <c r="AH147" s="53">
        <f t="shared" si="51"/>
        <v>0</v>
      </c>
      <c r="AI147" s="53">
        <f t="shared" si="51"/>
        <v>0</v>
      </c>
    </row>
    <row r="148" spans="1:35" s="2" customFormat="1" ht="18.75" customHeight="1" x14ac:dyDescent="0.25">
      <c r="A148" s="17" t="s">
        <v>52</v>
      </c>
      <c r="B148" s="11"/>
      <c r="C148" s="11"/>
      <c r="D148" s="11"/>
      <c r="E148" s="11"/>
      <c r="F148" s="4"/>
      <c r="G148" s="4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69"/>
      <c r="AG148" s="53">
        <f t="shared" si="50"/>
        <v>0</v>
      </c>
      <c r="AH148" s="53">
        <f t="shared" si="51"/>
        <v>0</v>
      </c>
      <c r="AI148" s="53">
        <f t="shared" si="51"/>
        <v>0</v>
      </c>
    </row>
    <row r="149" spans="1:35" s="2" customFormat="1" ht="114" customHeight="1" x14ac:dyDescent="0.25">
      <c r="A149" s="14" t="s">
        <v>64</v>
      </c>
      <c r="B149" s="11"/>
      <c r="C149" s="11"/>
      <c r="D149" s="11"/>
      <c r="E149" s="11"/>
      <c r="F149" s="4"/>
      <c r="G149" s="4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5"/>
      <c r="AG149" s="53">
        <f t="shared" si="50"/>
        <v>0</v>
      </c>
      <c r="AH149" s="53">
        <f t="shared" si="51"/>
        <v>0</v>
      </c>
      <c r="AI149" s="53">
        <f t="shared" si="51"/>
        <v>0</v>
      </c>
    </row>
    <row r="150" spans="1:35" s="2" customFormat="1" ht="18.75" customHeight="1" x14ac:dyDescent="0.25">
      <c r="A150" s="15" t="s">
        <v>27</v>
      </c>
      <c r="B150" s="7">
        <f>B151+B152+B153+B155</f>
        <v>0</v>
      </c>
      <c r="C150" s="7">
        <f>C151+C152+C153+C155</f>
        <v>0</v>
      </c>
      <c r="D150" s="7">
        <f>D151+D152+D153+D155</f>
        <v>0</v>
      </c>
      <c r="E150" s="7">
        <f>E151+E152+E153+E155</f>
        <v>0</v>
      </c>
      <c r="F150" s="3" t="e">
        <f t="shared" ref="F150:F155" si="58">E150/B150*100</f>
        <v>#DIV/0!</v>
      </c>
      <c r="G150" s="3" t="e">
        <f t="shared" ref="G150:G155" si="59">E150/C150*100</f>
        <v>#DIV/0!</v>
      </c>
      <c r="H150" s="8">
        <f t="shared" ref="H150:AE150" si="60">H151+H152+H153+H155</f>
        <v>0</v>
      </c>
      <c r="I150" s="8">
        <f t="shared" si="60"/>
        <v>0</v>
      </c>
      <c r="J150" s="8">
        <f t="shared" si="60"/>
        <v>0</v>
      </c>
      <c r="K150" s="8">
        <f t="shared" si="60"/>
        <v>0</v>
      </c>
      <c r="L150" s="8">
        <f t="shared" si="60"/>
        <v>0</v>
      </c>
      <c r="M150" s="8">
        <f t="shared" si="60"/>
        <v>0</v>
      </c>
      <c r="N150" s="8">
        <f t="shared" si="60"/>
        <v>0</v>
      </c>
      <c r="O150" s="8">
        <f t="shared" si="60"/>
        <v>0</v>
      </c>
      <c r="P150" s="8">
        <f t="shared" si="60"/>
        <v>0</v>
      </c>
      <c r="Q150" s="8">
        <f t="shared" si="60"/>
        <v>0</v>
      </c>
      <c r="R150" s="8">
        <f t="shared" si="60"/>
        <v>0</v>
      </c>
      <c r="S150" s="8">
        <f t="shared" si="60"/>
        <v>0</v>
      </c>
      <c r="T150" s="8">
        <f t="shared" si="60"/>
        <v>0</v>
      </c>
      <c r="U150" s="8">
        <f t="shared" si="60"/>
        <v>0</v>
      </c>
      <c r="V150" s="8">
        <f t="shared" si="60"/>
        <v>0</v>
      </c>
      <c r="W150" s="8">
        <f t="shared" si="60"/>
        <v>0</v>
      </c>
      <c r="X150" s="8">
        <f t="shared" si="60"/>
        <v>0</v>
      </c>
      <c r="Y150" s="8">
        <f t="shared" si="60"/>
        <v>0</v>
      </c>
      <c r="Z150" s="8">
        <f t="shared" si="60"/>
        <v>0</v>
      </c>
      <c r="AA150" s="8">
        <f t="shared" si="60"/>
        <v>0</v>
      </c>
      <c r="AB150" s="8">
        <f t="shared" si="60"/>
        <v>0</v>
      </c>
      <c r="AC150" s="8">
        <f t="shared" si="60"/>
        <v>0</v>
      </c>
      <c r="AD150" s="8">
        <f t="shared" si="60"/>
        <v>0</v>
      </c>
      <c r="AE150" s="8">
        <f t="shared" si="60"/>
        <v>0</v>
      </c>
      <c r="AF150" s="9"/>
      <c r="AG150" s="53">
        <f t="shared" si="50"/>
        <v>0</v>
      </c>
      <c r="AH150" s="53">
        <f t="shared" si="51"/>
        <v>0</v>
      </c>
      <c r="AI150" s="53">
        <f t="shared" si="51"/>
        <v>0</v>
      </c>
    </row>
    <row r="151" spans="1:35" s="2" customFormat="1" ht="18.75" customHeight="1" x14ac:dyDescent="0.25">
      <c r="A151" s="14" t="s">
        <v>28</v>
      </c>
      <c r="B151" s="11">
        <f>H151+J151+L151+N151+P151+R151+T151+V151+X151+Z151+AB151+AD151</f>
        <v>0</v>
      </c>
      <c r="C151" s="11">
        <f>H151</f>
        <v>0</v>
      </c>
      <c r="D151" s="11"/>
      <c r="E151" s="11">
        <f>I151+K151+M151+O151+Q151+S151+U151+W151+Y151+AA151+AC151+AE151</f>
        <v>0</v>
      </c>
      <c r="F151" s="4" t="e">
        <f t="shared" si="58"/>
        <v>#DIV/0!</v>
      </c>
      <c r="G151" s="4" t="e">
        <f t="shared" si="59"/>
        <v>#DIV/0!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9"/>
      <c r="AG151" s="53">
        <f t="shared" si="50"/>
        <v>0</v>
      </c>
      <c r="AH151" s="53">
        <f t="shared" si="51"/>
        <v>0</v>
      </c>
      <c r="AI151" s="53">
        <f t="shared" si="51"/>
        <v>0</v>
      </c>
    </row>
    <row r="152" spans="1:35" s="2" customFormat="1" ht="18.75" customHeight="1" x14ac:dyDescent="0.25">
      <c r="A152" s="14" t="s">
        <v>29</v>
      </c>
      <c r="B152" s="11">
        <f>H152+J152+L152+N152+P152+R152+T152+V152+X152+Z152+AB152+AD152</f>
        <v>0</v>
      </c>
      <c r="C152" s="11">
        <f>H152</f>
        <v>0</v>
      </c>
      <c r="D152" s="11"/>
      <c r="E152" s="11">
        <f>I152+K152+M152+O152+Q152+S152+U152+W152+Y152+AA152+AC152+AE152</f>
        <v>0</v>
      </c>
      <c r="F152" s="4" t="e">
        <f t="shared" si="58"/>
        <v>#DIV/0!</v>
      </c>
      <c r="G152" s="4" t="e">
        <f t="shared" si="59"/>
        <v>#DIV/0!</v>
      </c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9"/>
      <c r="AG152" s="53">
        <f t="shared" si="50"/>
        <v>0</v>
      </c>
      <c r="AH152" s="53">
        <f t="shared" si="51"/>
        <v>0</v>
      </c>
      <c r="AI152" s="53">
        <f t="shared" si="51"/>
        <v>0</v>
      </c>
    </row>
    <row r="153" spans="1:35" s="2" customFormat="1" ht="18.75" customHeight="1" x14ac:dyDescent="0.25">
      <c r="A153" s="14" t="s">
        <v>30</v>
      </c>
      <c r="B153" s="11">
        <f>H153+J153+L153+N153+P153+R153+T153+V153+X153+Z153+AB153+AD153</f>
        <v>0</v>
      </c>
      <c r="C153" s="11">
        <f>H153</f>
        <v>0</v>
      </c>
      <c r="D153" s="11"/>
      <c r="E153" s="11">
        <f>I153+K153+M153+O153+Q153+S153+U153+W153+Y153+AA153+AC153+AE153</f>
        <v>0</v>
      </c>
      <c r="F153" s="4" t="e">
        <f t="shared" si="58"/>
        <v>#DIV/0!</v>
      </c>
      <c r="G153" s="4" t="e">
        <f t="shared" si="59"/>
        <v>#DIV/0!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9"/>
      <c r="AG153" s="53">
        <f t="shared" si="50"/>
        <v>0</v>
      </c>
      <c r="AH153" s="53">
        <f t="shared" si="51"/>
        <v>0</v>
      </c>
      <c r="AI153" s="53">
        <f t="shared" si="51"/>
        <v>0</v>
      </c>
    </row>
    <row r="154" spans="1:35" s="2" customFormat="1" ht="37.5" customHeight="1" x14ac:dyDescent="0.25">
      <c r="A154" s="17" t="s">
        <v>31</v>
      </c>
      <c r="B154" s="11">
        <f>H154+J154+L154+N154+P154+R154+T154+V154+X154+Z154+AB154+AD154</f>
        <v>0</v>
      </c>
      <c r="C154" s="11">
        <f>H154</f>
        <v>0</v>
      </c>
      <c r="D154" s="11"/>
      <c r="E154" s="11">
        <f>I154+K154+M154+O154+Q154+S154+U154+W154+Y154+AA154+AC154+AE154</f>
        <v>0</v>
      </c>
      <c r="F154" s="4" t="e">
        <f t="shared" si="58"/>
        <v>#DIV/0!</v>
      </c>
      <c r="G154" s="4" t="e">
        <f t="shared" si="59"/>
        <v>#DIV/0!</v>
      </c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9"/>
      <c r="AG154" s="53">
        <f t="shared" si="50"/>
        <v>0</v>
      </c>
      <c r="AH154" s="53">
        <f t="shared" si="51"/>
        <v>0</v>
      </c>
      <c r="AI154" s="53">
        <f t="shared" si="51"/>
        <v>0</v>
      </c>
    </row>
    <row r="155" spans="1:35" s="2" customFormat="1" ht="18.75" customHeight="1" x14ac:dyDescent="0.3">
      <c r="A155" s="1" t="s">
        <v>32</v>
      </c>
      <c r="B155" s="11">
        <f>H155+J155+L155+N155+P155+R155+T155+V155+X155+Z155+AB155+AD155</f>
        <v>0</v>
      </c>
      <c r="C155" s="11">
        <f>H155</f>
        <v>0</v>
      </c>
      <c r="D155" s="11"/>
      <c r="E155" s="11">
        <f>I155+K155+M155+O155+Q155+S155+U155+W155+Y155+AA155+AC155+AE155</f>
        <v>0</v>
      </c>
      <c r="F155" s="4" t="e">
        <f t="shared" si="58"/>
        <v>#DIV/0!</v>
      </c>
      <c r="G155" s="4" t="e">
        <f t="shared" si="59"/>
        <v>#DIV/0!</v>
      </c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3"/>
      <c r="AG155" s="53">
        <f t="shared" si="50"/>
        <v>0</v>
      </c>
      <c r="AH155" s="53">
        <f t="shared" si="51"/>
        <v>0</v>
      </c>
      <c r="AI155" s="53">
        <f t="shared" si="51"/>
        <v>0</v>
      </c>
    </row>
    <row r="156" spans="1:35" s="2" customFormat="1" ht="37.5" customHeight="1" x14ac:dyDescent="0.25">
      <c r="A156" s="70" t="s">
        <v>65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5"/>
      <c r="AG156" s="53">
        <f t="shared" si="50"/>
        <v>0</v>
      </c>
      <c r="AH156" s="53">
        <f t="shared" si="51"/>
        <v>0</v>
      </c>
      <c r="AI156" s="53">
        <f t="shared" si="51"/>
        <v>0</v>
      </c>
    </row>
    <row r="157" spans="1:35" s="2" customFormat="1" ht="18.75" customHeight="1" x14ac:dyDescent="0.25">
      <c r="A157" s="15" t="s">
        <v>27</v>
      </c>
      <c r="B157" s="7">
        <f>B158+B159+B160+B162</f>
        <v>0</v>
      </c>
      <c r="C157" s="7">
        <f>C158+C159+C160+C162</f>
        <v>0</v>
      </c>
      <c r="D157" s="7">
        <f>D158+D159+D160+D162</f>
        <v>0</v>
      </c>
      <c r="E157" s="7">
        <f>E158+E159+E160+E162</f>
        <v>0</v>
      </c>
      <c r="F157" s="3" t="e">
        <f t="shared" ref="F157:F162" si="61">E157/B157*100</f>
        <v>#DIV/0!</v>
      </c>
      <c r="G157" s="3" t="e">
        <f t="shared" ref="G157:G162" si="62">E157/C157*100</f>
        <v>#DIV/0!</v>
      </c>
      <c r="H157" s="8">
        <f t="shared" ref="H157:AE157" si="63">H158+H159+H160+H162</f>
        <v>0</v>
      </c>
      <c r="I157" s="8">
        <f t="shared" si="63"/>
        <v>0</v>
      </c>
      <c r="J157" s="8">
        <f t="shared" si="63"/>
        <v>0</v>
      </c>
      <c r="K157" s="8">
        <f t="shared" si="63"/>
        <v>0</v>
      </c>
      <c r="L157" s="8">
        <f t="shared" si="63"/>
        <v>0</v>
      </c>
      <c r="M157" s="8">
        <f t="shared" si="63"/>
        <v>0</v>
      </c>
      <c r="N157" s="8">
        <f t="shared" si="63"/>
        <v>0</v>
      </c>
      <c r="O157" s="8">
        <f t="shared" si="63"/>
        <v>0</v>
      </c>
      <c r="P157" s="8">
        <f t="shared" si="63"/>
        <v>0</v>
      </c>
      <c r="Q157" s="8">
        <f t="shared" si="63"/>
        <v>0</v>
      </c>
      <c r="R157" s="8">
        <f t="shared" si="63"/>
        <v>0</v>
      </c>
      <c r="S157" s="8">
        <f t="shared" si="63"/>
        <v>0</v>
      </c>
      <c r="T157" s="8">
        <f t="shared" si="63"/>
        <v>0</v>
      </c>
      <c r="U157" s="8">
        <f t="shared" si="63"/>
        <v>0</v>
      </c>
      <c r="V157" s="8">
        <f t="shared" si="63"/>
        <v>0</v>
      </c>
      <c r="W157" s="8">
        <f t="shared" si="63"/>
        <v>0</v>
      </c>
      <c r="X157" s="8">
        <f t="shared" si="63"/>
        <v>0</v>
      </c>
      <c r="Y157" s="8">
        <f t="shared" si="63"/>
        <v>0</v>
      </c>
      <c r="Z157" s="8">
        <f t="shared" si="63"/>
        <v>0</v>
      </c>
      <c r="AA157" s="8">
        <f t="shared" si="63"/>
        <v>0</v>
      </c>
      <c r="AB157" s="8">
        <f t="shared" si="63"/>
        <v>0</v>
      </c>
      <c r="AC157" s="8">
        <f t="shared" si="63"/>
        <v>0</v>
      </c>
      <c r="AD157" s="8">
        <f t="shared" si="63"/>
        <v>0</v>
      </c>
      <c r="AE157" s="8">
        <f t="shared" si="63"/>
        <v>0</v>
      </c>
      <c r="AF157" s="9"/>
      <c r="AG157" s="53">
        <f t="shared" si="50"/>
        <v>0</v>
      </c>
      <c r="AH157" s="53">
        <f t="shared" si="51"/>
        <v>0</v>
      </c>
      <c r="AI157" s="53">
        <f t="shared" si="51"/>
        <v>0</v>
      </c>
    </row>
    <row r="158" spans="1:35" s="2" customFormat="1" ht="18.75" customHeight="1" x14ac:dyDescent="0.25">
      <c r="A158" s="14" t="s">
        <v>28</v>
      </c>
      <c r="B158" s="11">
        <f>H158+J158+L158+N158+P158+R158+T158+V158+X158+Z158+AB158+AD158</f>
        <v>0</v>
      </c>
      <c r="C158" s="11">
        <f>H158</f>
        <v>0</v>
      </c>
      <c r="D158" s="11"/>
      <c r="E158" s="11">
        <f>I158+K158+M158+O158+Q158+S158+U158+W158+Y158+AA158+AC158+AE158</f>
        <v>0</v>
      </c>
      <c r="F158" s="4" t="e">
        <f t="shared" si="61"/>
        <v>#DIV/0!</v>
      </c>
      <c r="G158" s="4" t="e">
        <f t="shared" si="62"/>
        <v>#DIV/0!</v>
      </c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9"/>
      <c r="AG158" s="53">
        <f t="shared" si="50"/>
        <v>0</v>
      </c>
      <c r="AH158" s="53">
        <f t="shared" si="51"/>
        <v>0</v>
      </c>
      <c r="AI158" s="53">
        <f t="shared" si="51"/>
        <v>0</v>
      </c>
    </row>
    <row r="159" spans="1:35" s="2" customFormat="1" ht="18.75" customHeight="1" x14ac:dyDescent="0.25">
      <c r="A159" s="14" t="s">
        <v>29</v>
      </c>
      <c r="B159" s="11">
        <f>H159+J159+L159+N159+P159+R159+T159+V159+X159+Z159+AB159+AD159</f>
        <v>0</v>
      </c>
      <c r="C159" s="11">
        <f>H159</f>
        <v>0</v>
      </c>
      <c r="D159" s="11"/>
      <c r="E159" s="11">
        <f>I159+K159+M159+O159+Q159+S159+U159+W159+Y159+AA159+AC159+AE159</f>
        <v>0</v>
      </c>
      <c r="F159" s="4" t="e">
        <f t="shared" si="61"/>
        <v>#DIV/0!</v>
      </c>
      <c r="G159" s="4" t="e">
        <f t="shared" si="62"/>
        <v>#DIV/0!</v>
      </c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9"/>
      <c r="AG159" s="53">
        <f t="shared" si="50"/>
        <v>0</v>
      </c>
      <c r="AH159" s="53">
        <f t="shared" si="51"/>
        <v>0</v>
      </c>
      <c r="AI159" s="53">
        <f t="shared" si="51"/>
        <v>0</v>
      </c>
    </row>
    <row r="160" spans="1:35" s="2" customFormat="1" ht="18.75" customHeight="1" x14ac:dyDescent="0.25">
      <c r="A160" s="14" t="s">
        <v>30</v>
      </c>
      <c r="B160" s="11">
        <f>H160+J160+L160+N160+P160+R160+T160+V160+X160+Z160+AB160+AD160</f>
        <v>0</v>
      </c>
      <c r="C160" s="11">
        <f>H160</f>
        <v>0</v>
      </c>
      <c r="D160" s="11"/>
      <c r="E160" s="11">
        <f>I160+K160+M160+O160+Q160+S160+U160+W160+Y160+AA160+AC160+AE160</f>
        <v>0</v>
      </c>
      <c r="F160" s="4" t="e">
        <f t="shared" si="61"/>
        <v>#DIV/0!</v>
      </c>
      <c r="G160" s="4" t="e">
        <f t="shared" si="62"/>
        <v>#DIV/0!</v>
      </c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9"/>
      <c r="AG160" s="53">
        <f t="shared" si="50"/>
        <v>0</v>
      </c>
      <c r="AH160" s="53">
        <f t="shared" si="51"/>
        <v>0</v>
      </c>
      <c r="AI160" s="53">
        <f t="shared" si="51"/>
        <v>0</v>
      </c>
    </row>
    <row r="161" spans="1:35" s="2" customFormat="1" ht="37.5" customHeight="1" x14ac:dyDescent="0.25">
      <c r="A161" s="17" t="s">
        <v>31</v>
      </c>
      <c r="B161" s="11">
        <f>H161+J161+L161+N161+P161+R161+T161+V161+X161+Z161+AB161+AD161</f>
        <v>0</v>
      </c>
      <c r="C161" s="11">
        <f>H161</f>
        <v>0</v>
      </c>
      <c r="D161" s="11"/>
      <c r="E161" s="11">
        <f>I161+K161+M161+O161+Q161+S161+U161+W161+Y161+AA161+AC161+AE161</f>
        <v>0</v>
      </c>
      <c r="F161" s="4" t="e">
        <f t="shared" si="61"/>
        <v>#DIV/0!</v>
      </c>
      <c r="G161" s="4" t="e">
        <f t="shared" si="62"/>
        <v>#DIV/0!</v>
      </c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9"/>
      <c r="AG161" s="53">
        <f t="shared" si="50"/>
        <v>0</v>
      </c>
      <c r="AH161" s="53">
        <f t="shared" si="51"/>
        <v>0</v>
      </c>
      <c r="AI161" s="53">
        <f t="shared" si="51"/>
        <v>0</v>
      </c>
    </row>
    <row r="162" spans="1:35" s="2" customFormat="1" ht="18.75" customHeight="1" x14ac:dyDescent="0.3">
      <c r="A162" s="1" t="s">
        <v>32</v>
      </c>
      <c r="B162" s="11">
        <f>H162+J162+L162+N162+P162+R162+T162+V162+X162+Z162+AB162+AD162</f>
        <v>0</v>
      </c>
      <c r="C162" s="11">
        <f>H162</f>
        <v>0</v>
      </c>
      <c r="D162" s="11"/>
      <c r="E162" s="11">
        <f>I162+K162+M162+O162+Q162+S162+U162+W162+Y162+AA162+AC162+AE162</f>
        <v>0</v>
      </c>
      <c r="F162" s="4" t="e">
        <f t="shared" si="61"/>
        <v>#DIV/0!</v>
      </c>
      <c r="G162" s="4" t="e">
        <f t="shared" si="62"/>
        <v>#DIV/0!</v>
      </c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3"/>
      <c r="AG162" s="53">
        <f t="shared" si="50"/>
        <v>0</v>
      </c>
      <c r="AH162" s="53">
        <f t="shared" si="51"/>
        <v>0</v>
      </c>
      <c r="AI162" s="53">
        <f t="shared" si="51"/>
        <v>0</v>
      </c>
    </row>
    <row r="163" spans="1:35" s="2" customFormat="1" ht="37.5" customHeight="1" x14ac:dyDescent="0.25">
      <c r="A163" s="70" t="s">
        <v>66</v>
      </c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71"/>
      <c r="AG163" s="53">
        <f t="shared" si="50"/>
        <v>0</v>
      </c>
      <c r="AH163" s="53">
        <f t="shared" si="51"/>
        <v>0</v>
      </c>
      <c r="AI163" s="53">
        <f t="shared" si="51"/>
        <v>0</v>
      </c>
    </row>
    <row r="164" spans="1:35" s="2" customFormat="1" ht="18.75" customHeight="1" x14ac:dyDescent="0.25">
      <c r="A164" s="15" t="s">
        <v>27</v>
      </c>
      <c r="B164" s="7">
        <f>B165+B166+B167+B169</f>
        <v>0</v>
      </c>
      <c r="C164" s="7">
        <f>C165+C166+C167+C169</f>
        <v>0</v>
      </c>
      <c r="D164" s="7">
        <f>D165+D166+D167+D169</f>
        <v>0</v>
      </c>
      <c r="E164" s="7">
        <f>E165+E166+E167+E169</f>
        <v>0</v>
      </c>
      <c r="F164" s="3" t="e">
        <f t="shared" ref="F164:F169" si="64">E164/B164*100</f>
        <v>#DIV/0!</v>
      </c>
      <c r="G164" s="3" t="e">
        <f t="shared" ref="G164:G169" si="65">E164/C164*100</f>
        <v>#DIV/0!</v>
      </c>
      <c r="H164" s="8">
        <f t="shared" ref="H164:AE164" si="66">H165+H166+H167+H169</f>
        <v>0</v>
      </c>
      <c r="I164" s="8">
        <f t="shared" si="66"/>
        <v>0</v>
      </c>
      <c r="J164" s="8">
        <f t="shared" si="66"/>
        <v>0</v>
      </c>
      <c r="K164" s="8">
        <f t="shared" si="66"/>
        <v>0</v>
      </c>
      <c r="L164" s="8">
        <f t="shared" si="66"/>
        <v>0</v>
      </c>
      <c r="M164" s="8">
        <f t="shared" si="66"/>
        <v>0</v>
      </c>
      <c r="N164" s="8">
        <f t="shared" si="66"/>
        <v>0</v>
      </c>
      <c r="O164" s="8">
        <f t="shared" si="66"/>
        <v>0</v>
      </c>
      <c r="P164" s="8">
        <f t="shared" si="66"/>
        <v>0</v>
      </c>
      <c r="Q164" s="8">
        <f t="shared" si="66"/>
        <v>0</v>
      </c>
      <c r="R164" s="8">
        <f t="shared" si="66"/>
        <v>0</v>
      </c>
      <c r="S164" s="8">
        <f t="shared" si="66"/>
        <v>0</v>
      </c>
      <c r="T164" s="8">
        <f t="shared" si="66"/>
        <v>0</v>
      </c>
      <c r="U164" s="8">
        <f t="shared" si="66"/>
        <v>0</v>
      </c>
      <c r="V164" s="8">
        <f t="shared" si="66"/>
        <v>0</v>
      </c>
      <c r="W164" s="8">
        <f t="shared" si="66"/>
        <v>0</v>
      </c>
      <c r="X164" s="8">
        <f t="shared" si="66"/>
        <v>0</v>
      </c>
      <c r="Y164" s="8">
        <f t="shared" si="66"/>
        <v>0</v>
      </c>
      <c r="Z164" s="8">
        <f t="shared" si="66"/>
        <v>0</v>
      </c>
      <c r="AA164" s="8">
        <f t="shared" si="66"/>
        <v>0</v>
      </c>
      <c r="AB164" s="8">
        <f t="shared" si="66"/>
        <v>0</v>
      </c>
      <c r="AC164" s="8">
        <f t="shared" si="66"/>
        <v>0</v>
      </c>
      <c r="AD164" s="8">
        <f t="shared" si="66"/>
        <v>0</v>
      </c>
      <c r="AE164" s="8">
        <f t="shared" si="66"/>
        <v>0</v>
      </c>
      <c r="AF164" s="72"/>
      <c r="AG164" s="53">
        <f t="shared" si="50"/>
        <v>0</v>
      </c>
      <c r="AH164" s="53">
        <f t="shared" si="51"/>
        <v>0</v>
      </c>
      <c r="AI164" s="53">
        <f t="shared" si="51"/>
        <v>0</v>
      </c>
    </row>
    <row r="165" spans="1:35" s="2" customFormat="1" ht="18.75" customHeight="1" x14ac:dyDescent="0.25">
      <c r="A165" s="14" t="s">
        <v>28</v>
      </c>
      <c r="B165" s="11">
        <f>H165+J165+L165+N165+P165+R165+T165+V165+X165+Z165+AB165+AD165</f>
        <v>0</v>
      </c>
      <c r="C165" s="11">
        <f>H165</f>
        <v>0</v>
      </c>
      <c r="D165" s="11"/>
      <c r="E165" s="11">
        <f>I165+K165+M165+O165+Q165+S165+U165+W165+Y165+AA165+AC165+AE165</f>
        <v>0</v>
      </c>
      <c r="F165" s="4" t="e">
        <f t="shared" si="64"/>
        <v>#DIV/0!</v>
      </c>
      <c r="G165" s="4" t="e">
        <f t="shared" si="65"/>
        <v>#DIV/0!</v>
      </c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72"/>
      <c r="AG165" s="53">
        <f t="shared" si="50"/>
        <v>0</v>
      </c>
      <c r="AH165" s="53">
        <f t="shared" si="51"/>
        <v>0</v>
      </c>
      <c r="AI165" s="53">
        <f t="shared" si="51"/>
        <v>0</v>
      </c>
    </row>
    <row r="166" spans="1:35" s="2" customFormat="1" ht="18.75" customHeight="1" x14ac:dyDescent="0.25">
      <c r="A166" s="14" t="s">
        <v>29</v>
      </c>
      <c r="B166" s="11">
        <f>H166+J166+L166+N166+P166+R166+T166+V166+X166+Z166+AB166+AD166</f>
        <v>0</v>
      </c>
      <c r="C166" s="11">
        <f>H166</f>
        <v>0</v>
      </c>
      <c r="D166" s="11"/>
      <c r="E166" s="11">
        <f>I166+K166+M166+O166+Q166+S166+U166+W166+Y166+AA166+AC166+AE166</f>
        <v>0</v>
      </c>
      <c r="F166" s="4" t="e">
        <f t="shared" si="64"/>
        <v>#DIV/0!</v>
      </c>
      <c r="G166" s="4" t="e">
        <f t="shared" si="65"/>
        <v>#DIV/0!</v>
      </c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72"/>
      <c r="AG166" s="53">
        <f t="shared" si="50"/>
        <v>0</v>
      </c>
      <c r="AH166" s="53">
        <f t="shared" si="51"/>
        <v>0</v>
      </c>
      <c r="AI166" s="53">
        <f t="shared" si="51"/>
        <v>0</v>
      </c>
    </row>
    <row r="167" spans="1:35" s="2" customFormat="1" ht="18.75" customHeight="1" x14ac:dyDescent="0.25">
      <c r="A167" s="14" t="s">
        <v>30</v>
      </c>
      <c r="B167" s="11">
        <f>H167+J167+L167+N167+P167+R167+T167+V167+X167+Z167+AB167+AD167</f>
        <v>0</v>
      </c>
      <c r="C167" s="11">
        <f>H167</f>
        <v>0</v>
      </c>
      <c r="D167" s="11"/>
      <c r="E167" s="11">
        <f>I167+K167+M167+O167+Q167+S167+U167+W167+Y167+AA167+AC167+AE167</f>
        <v>0</v>
      </c>
      <c r="F167" s="4" t="e">
        <f t="shared" si="64"/>
        <v>#DIV/0!</v>
      </c>
      <c r="G167" s="4" t="e">
        <f t="shared" si="65"/>
        <v>#DIV/0!</v>
      </c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72"/>
      <c r="AG167" s="53">
        <f t="shared" si="50"/>
        <v>0</v>
      </c>
      <c r="AH167" s="53">
        <f t="shared" si="51"/>
        <v>0</v>
      </c>
      <c r="AI167" s="53">
        <f t="shared" si="51"/>
        <v>0</v>
      </c>
    </row>
    <row r="168" spans="1:35" s="2" customFormat="1" ht="37.5" customHeight="1" x14ac:dyDescent="0.25">
      <c r="A168" s="17" t="s">
        <v>31</v>
      </c>
      <c r="B168" s="11">
        <f>H168+J168+L168+N168+P168+R168+T168+V168+X168+Z168+AB168+AD168</f>
        <v>0</v>
      </c>
      <c r="C168" s="11">
        <f>H168</f>
        <v>0</v>
      </c>
      <c r="D168" s="11"/>
      <c r="E168" s="11">
        <f>I168+K168+M168+O168+Q168+S168+U168+W168+Y168+AA168+AC168+AE168</f>
        <v>0</v>
      </c>
      <c r="F168" s="4" t="e">
        <f t="shared" si="64"/>
        <v>#DIV/0!</v>
      </c>
      <c r="G168" s="4" t="e">
        <f t="shared" si="65"/>
        <v>#DIV/0!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72"/>
      <c r="AG168" s="53">
        <f t="shared" si="50"/>
        <v>0</v>
      </c>
      <c r="AH168" s="53">
        <f t="shared" si="51"/>
        <v>0</v>
      </c>
      <c r="AI168" s="53">
        <f t="shared" si="51"/>
        <v>0</v>
      </c>
    </row>
    <row r="169" spans="1:35" s="2" customFormat="1" ht="18.75" customHeight="1" x14ac:dyDescent="0.3">
      <c r="A169" s="1" t="s">
        <v>32</v>
      </c>
      <c r="B169" s="11">
        <f>H169+J169+L169+N169+P169+R169+T169+V169+X169+Z169+AB169+AD169</f>
        <v>0</v>
      </c>
      <c r="C169" s="11">
        <f>H169</f>
        <v>0</v>
      </c>
      <c r="D169" s="11"/>
      <c r="E169" s="11">
        <f>I169+K169+M169+O169+Q169+S169+U169+W169+Y169+AA169+AC169+AE169</f>
        <v>0</v>
      </c>
      <c r="F169" s="73" t="e">
        <f t="shared" si="64"/>
        <v>#DIV/0!</v>
      </c>
      <c r="G169" s="73" t="e">
        <f t="shared" si="65"/>
        <v>#DIV/0!</v>
      </c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74"/>
      <c r="AG169" s="53">
        <f t="shared" si="50"/>
        <v>0</v>
      </c>
      <c r="AH169" s="53">
        <f t="shared" si="51"/>
        <v>0</v>
      </c>
      <c r="AI169" s="53">
        <f t="shared" si="51"/>
        <v>0</v>
      </c>
    </row>
    <row r="170" spans="1:35" s="2" customFormat="1" ht="43.5" customHeight="1" x14ac:dyDescent="0.25">
      <c r="A170" s="50" t="s">
        <v>67</v>
      </c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2"/>
      <c r="AF170" s="75"/>
      <c r="AG170" s="53">
        <f t="shared" si="50"/>
        <v>0</v>
      </c>
      <c r="AH170" s="53">
        <f t="shared" si="51"/>
        <v>0</v>
      </c>
      <c r="AI170" s="53">
        <f t="shared" si="51"/>
        <v>0</v>
      </c>
    </row>
    <row r="171" spans="1:35" s="2" customFormat="1" ht="18.75" customHeight="1" x14ac:dyDescent="0.25">
      <c r="A171" s="76" t="s">
        <v>27</v>
      </c>
      <c r="B171" s="8">
        <f>B172+B173+B174+B175</f>
        <v>216.78</v>
      </c>
      <c r="C171" s="8">
        <f>C172+C173+C174+C175</f>
        <v>216.78</v>
      </c>
      <c r="D171" s="8">
        <f>D172+D173+D174+D175</f>
        <v>216.78</v>
      </c>
      <c r="E171" s="8">
        <f>E172+E173+E174+E175</f>
        <v>216.78</v>
      </c>
      <c r="F171" s="3">
        <f>E171/B171*100</f>
        <v>100</v>
      </c>
      <c r="G171" s="3">
        <f>E171/C171*100</f>
        <v>100</v>
      </c>
      <c r="H171" s="8">
        <f t="shared" ref="H171:AE171" si="67">H172+H173+H174+H175</f>
        <v>0</v>
      </c>
      <c r="I171" s="8">
        <f t="shared" si="67"/>
        <v>0</v>
      </c>
      <c r="J171" s="8">
        <f t="shared" si="67"/>
        <v>0</v>
      </c>
      <c r="K171" s="8">
        <f t="shared" si="67"/>
        <v>0</v>
      </c>
      <c r="L171" s="8">
        <f t="shared" si="67"/>
        <v>0</v>
      </c>
      <c r="M171" s="8">
        <f t="shared" si="67"/>
        <v>0</v>
      </c>
      <c r="N171" s="8">
        <f t="shared" si="67"/>
        <v>0</v>
      </c>
      <c r="O171" s="8">
        <f t="shared" si="67"/>
        <v>0</v>
      </c>
      <c r="P171" s="8">
        <f t="shared" si="67"/>
        <v>0</v>
      </c>
      <c r="Q171" s="8">
        <f t="shared" si="67"/>
        <v>0</v>
      </c>
      <c r="R171" s="8">
        <f t="shared" si="67"/>
        <v>0</v>
      </c>
      <c r="S171" s="8">
        <f t="shared" si="67"/>
        <v>0</v>
      </c>
      <c r="T171" s="8">
        <f t="shared" si="67"/>
        <v>0</v>
      </c>
      <c r="U171" s="8">
        <f t="shared" si="67"/>
        <v>0</v>
      </c>
      <c r="V171" s="8">
        <f t="shared" si="67"/>
        <v>0</v>
      </c>
      <c r="W171" s="8">
        <f t="shared" si="67"/>
        <v>0</v>
      </c>
      <c r="X171" s="8">
        <f t="shared" si="67"/>
        <v>216.78</v>
      </c>
      <c r="Y171" s="8">
        <f t="shared" si="67"/>
        <v>0</v>
      </c>
      <c r="Z171" s="8">
        <f t="shared" si="67"/>
        <v>0</v>
      </c>
      <c r="AA171" s="8">
        <f t="shared" si="67"/>
        <v>216.78</v>
      </c>
      <c r="AB171" s="8">
        <f t="shared" si="67"/>
        <v>0</v>
      </c>
      <c r="AC171" s="8">
        <f t="shared" si="67"/>
        <v>0</v>
      </c>
      <c r="AD171" s="8">
        <f t="shared" si="67"/>
        <v>0</v>
      </c>
      <c r="AE171" s="8">
        <f t="shared" si="67"/>
        <v>0</v>
      </c>
      <c r="AF171" s="75"/>
      <c r="AG171" s="53">
        <f t="shared" si="50"/>
        <v>216.78</v>
      </c>
      <c r="AH171" s="53">
        <f t="shared" si="51"/>
        <v>0</v>
      </c>
      <c r="AI171" s="53">
        <f t="shared" si="51"/>
        <v>0</v>
      </c>
    </row>
    <row r="172" spans="1:35" s="2" customFormat="1" ht="18.75" customHeight="1" x14ac:dyDescent="0.3">
      <c r="A172" s="10" t="s">
        <v>28</v>
      </c>
      <c r="B172" s="12">
        <f t="shared" ref="B172:E175" si="68">B179+B185+B191</f>
        <v>0</v>
      </c>
      <c r="C172" s="12">
        <f t="shared" si="68"/>
        <v>0</v>
      </c>
      <c r="D172" s="12">
        <f t="shared" si="68"/>
        <v>0</v>
      </c>
      <c r="E172" s="12">
        <f t="shared" si="68"/>
        <v>0</v>
      </c>
      <c r="F172" s="4" t="e">
        <f>E172/B172*100</f>
        <v>#DIV/0!</v>
      </c>
      <c r="G172" s="4" t="e">
        <f>E172/C172*100</f>
        <v>#DIV/0!</v>
      </c>
      <c r="H172" s="12">
        <f t="shared" ref="H172:AE175" si="69">H179+H185+H191</f>
        <v>0</v>
      </c>
      <c r="I172" s="12">
        <f t="shared" si="69"/>
        <v>0</v>
      </c>
      <c r="J172" s="12">
        <f t="shared" si="69"/>
        <v>0</v>
      </c>
      <c r="K172" s="12">
        <f t="shared" si="69"/>
        <v>0</v>
      </c>
      <c r="L172" s="12">
        <f t="shared" si="69"/>
        <v>0</v>
      </c>
      <c r="M172" s="12">
        <f t="shared" si="69"/>
        <v>0</v>
      </c>
      <c r="N172" s="12">
        <f t="shared" si="69"/>
        <v>0</v>
      </c>
      <c r="O172" s="12">
        <f t="shared" si="69"/>
        <v>0</v>
      </c>
      <c r="P172" s="12">
        <f t="shared" si="69"/>
        <v>0</v>
      </c>
      <c r="Q172" s="12">
        <f t="shared" si="69"/>
        <v>0</v>
      </c>
      <c r="R172" s="12">
        <f t="shared" si="69"/>
        <v>0</v>
      </c>
      <c r="S172" s="12">
        <f t="shared" si="69"/>
        <v>0</v>
      </c>
      <c r="T172" s="12">
        <f t="shared" si="69"/>
        <v>0</v>
      </c>
      <c r="U172" s="12">
        <f t="shared" si="69"/>
        <v>0</v>
      </c>
      <c r="V172" s="12">
        <f t="shared" si="69"/>
        <v>0</v>
      </c>
      <c r="W172" s="12">
        <f t="shared" si="69"/>
        <v>0</v>
      </c>
      <c r="X172" s="12">
        <f t="shared" si="69"/>
        <v>0</v>
      </c>
      <c r="Y172" s="12">
        <f t="shared" si="69"/>
        <v>0</v>
      </c>
      <c r="Z172" s="12">
        <f t="shared" si="69"/>
        <v>0</v>
      </c>
      <c r="AA172" s="12">
        <f t="shared" si="69"/>
        <v>0</v>
      </c>
      <c r="AB172" s="12">
        <f t="shared" si="69"/>
        <v>0</v>
      </c>
      <c r="AC172" s="12">
        <f t="shared" si="69"/>
        <v>0</v>
      </c>
      <c r="AD172" s="12">
        <f t="shared" si="69"/>
        <v>0</v>
      </c>
      <c r="AE172" s="12">
        <f t="shared" si="69"/>
        <v>0</v>
      </c>
      <c r="AF172" s="75"/>
      <c r="AG172" s="53">
        <f t="shared" si="50"/>
        <v>0</v>
      </c>
      <c r="AH172" s="53">
        <f t="shared" si="51"/>
        <v>0</v>
      </c>
      <c r="AI172" s="53">
        <f t="shared" si="51"/>
        <v>0</v>
      </c>
    </row>
    <row r="173" spans="1:35" s="2" customFormat="1" ht="18.75" customHeight="1" x14ac:dyDescent="0.3">
      <c r="A173" s="10" t="s">
        <v>29</v>
      </c>
      <c r="B173" s="12">
        <f t="shared" si="68"/>
        <v>0</v>
      </c>
      <c r="C173" s="12">
        <f t="shared" si="68"/>
        <v>0</v>
      </c>
      <c r="D173" s="12">
        <f t="shared" si="68"/>
        <v>0</v>
      </c>
      <c r="E173" s="12">
        <f t="shared" si="68"/>
        <v>0</v>
      </c>
      <c r="F173" s="4" t="e">
        <f>E173/B173*100</f>
        <v>#DIV/0!</v>
      </c>
      <c r="G173" s="4" t="e">
        <f>E173/C173*100</f>
        <v>#DIV/0!</v>
      </c>
      <c r="H173" s="12">
        <f t="shared" si="69"/>
        <v>0</v>
      </c>
      <c r="I173" s="12">
        <f t="shared" si="69"/>
        <v>0</v>
      </c>
      <c r="J173" s="12">
        <f t="shared" si="69"/>
        <v>0</v>
      </c>
      <c r="K173" s="12">
        <f t="shared" si="69"/>
        <v>0</v>
      </c>
      <c r="L173" s="12">
        <f t="shared" si="69"/>
        <v>0</v>
      </c>
      <c r="M173" s="12">
        <f t="shared" si="69"/>
        <v>0</v>
      </c>
      <c r="N173" s="12">
        <f t="shared" si="69"/>
        <v>0</v>
      </c>
      <c r="O173" s="12">
        <f t="shared" si="69"/>
        <v>0</v>
      </c>
      <c r="P173" s="12">
        <f t="shared" si="69"/>
        <v>0</v>
      </c>
      <c r="Q173" s="12">
        <f t="shared" si="69"/>
        <v>0</v>
      </c>
      <c r="R173" s="12">
        <f t="shared" si="69"/>
        <v>0</v>
      </c>
      <c r="S173" s="12">
        <f t="shared" si="69"/>
        <v>0</v>
      </c>
      <c r="T173" s="12">
        <f t="shared" si="69"/>
        <v>0</v>
      </c>
      <c r="U173" s="12">
        <f t="shared" si="69"/>
        <v>0</v>
      </c>
      <c r="V173" s="12">
        <f t="shared" si="69"/>
        <v>0</v>
      </c>
      <c r="W173" s="12">
        <f t="shared" si="69"/>
        <v>0</v>
      </c>
      <c r="X173" s="12">
        <f t="shared" si="69"/>
        <v>0</v>
      </c>
      <c r="Y173" s="12">
        <f t="shared" si="69"/>
        <v>0</v>
      </c>
      <c r="Z173" s="12">
        <f t="shared" si="69"/>
        <v>0</v>
      </c>
      <c r="AA173" s="12">
        <f t="shared" si="69"/>
        <v>0</v>
      </c>
      <c r="AB173" s="12">
        <f t="shared" si="69"/>
        <v>0</v>
      </c>
      <c r="AC173" s="12">
        <f t="shared" si="69"/>
        <v>0</v>
      </c>
      <c r="AD173" s="12">
        <f t="shared" si="69"/>
        <v>0</v>
      </c>
      <c r="AE173" s="12">
        <f t="shared" si="69"/>
        <v>0</v>
      </c>
      <c r="AF173" s="75"/>
      <c r="AG173" s="53">
        <f t="shared" si="50"/>
        <v>0</v>
      </c>
      <c r="AH173" s="53">
        <f t="shared" si="51"/>
        <v>0</v>
      </c>
      <c r="AI173" s="53">
        <f t="shared" si="51"/>
        <v>0</v>
      </c>
    </row>
    <row r="174" spans="1:35" s="2" customFormat="1" ht="18.75" customHeight="1" x14ac:dyDescent="0.3">
      <c r="A174" s="10" t="s">
        <v>30</v>
      </c>
      <c r="B174" s="12">
        <f t="shared" si="68"/>
        <v>216.78</v>
      </c>
      <c r="C174" s="12">
        <f t="shared" si="68"/>
        <v>216.78</v>
      </c>
      <c r="D174" s="12">
        <f t="shared" si="68"/>
        <v>216.78</v>
      </c>
      <c r="E174" s="12">
        <f t="shared" si="68"/>
        <v>216.78</v>
      </c>
      <c r="F174" s="4">
        <f>E174/B174*100</f>
        <v>100</v>
      </c>
      <c r="G174" s="4">
        <f>E174/C174*100</f>
        <v>100</v>
      </c>
      <c r="H174" s="12">
        <f t="shared" si="69"/>
        <v>0</v>
      </c>
      <c r="I174" s="12">
        <f t="shared" si="69"/>
        <v>0</v>
      </c>
      <c r="J174" s="12">
        <f t="shared" si="69"/>
        <v>0</v>
      </c>
      <c r="K174" s="12">
        <f t="shared" si="69"/>
        <v>0</v>
      </c>
      <c r="L174" s="12">
        <f t="shared" si="69"/>
        <v>0</v>
      </c>
      <c r="M174" s="12">
        <f t="shared" si="69"/>
        <v>0</v>
      </c>
      <c r="N174" s="12">
        <f t="shared" si="69"/>
        <v>0</v>
      </c>
      <c r="O174" s="12">
        <f t="shared" si="69"/>
        <v>0</v>
      </c>
      <c r="P174" s="12">
        <f t="shared" si="69"/>
        <v>0</v>
      </c>
      <c r="Q174" s="12">
        <f t="shared" si="69"/>
        <v>0</v>
      </c>
      <c r="R174" s="12">
        <f t="shared" si="69"/>
        <v>0</v>
      </c>
      <c r="S174" s="12">
        <f t="shared" si="69"/>
        <v>0</v>
      </c>
      <c r="T174" s="12">
        <f t="shared" si="69"/>
        <v>0</v>
      </c>
      <c r="U174" s="12">
        <f t="shared" si="69"/>
        <v>0</v>
      </c>
      <c r="V174" s="12">
        <f t="shared" si="69"/>
        <v>0</v>
      </c>
      <c r="W174" s="12">
        <f t="shared" si="69"/>
        <v>0</v>
      </c>
      <c r="X174" s="12">
        <f>X181+X187+X193</f>
        <v>216.78</v>
      </c>
      <c r="Y174" s="12">
        <f t="shared" si="69"/>
        <v>0</v>
      </c>
      <c r="Z174" s="12">
        <f t="shared" si="69"/>
        <v>0</v>
      </c>
      <c r="AA174" s="12">
        <f t="shared" si="69"/>
        <v>216.78</v>
      </c>
      <c r="AB174" s="12">
        <f t="shared" si="69"/>
        <v>0</v>
      </c>
      <c r="AC174" s="12">
        <f t="shared" si="69"/>
        <v>0</v>
      </c>
      <c r="AD174" s="12">
        <f t="shared" si="69"/>
        <v>0</v>
      </c>
      <c r="AE174" s="12">
        <f t="shared" si="69"/>
        <v>0</v>
      </c>
      <c r="AF174" s="75"/>
      <c r="AG174" s="53">
        <f t="shared" si="50"/>
        <v>216.78</v>
      </c>
      <c r="AH174" s="53">
        <f t="shared" si="51"/>
        <v>0</v>
      </c>
      <c r="AI174" s="53">
        <f t="shared" si="51"/>
        <v>0</v>
      </c>
    </row>
    <row r="175" spans="1:35" s="2" customFormat="1" ht="18.75" customHeight="1" x14ac:dyDescent="0.3">
      <c r="A175" s="1" t="s">
        <v>32</v>
      </c>
      <c r="B175" s="12">
        <f t="shared" si="68"/>
        <v>0</v>
      </c>
      <c r="C175" s="12">
        <f t="shared" si="68"/>
        <v>0</v>
      </c>
      <c r="D175" s="12">
        <f t="shared" si="68"/>
        <v>0</v>
      </c>
      <c r="E175" s="12">
        <f t="shared" si="68"/>
        <v>0</v>
      </c>
      <c r="F175" s="4" t="e">
        <f>E175/B175*100</f>
        <v>#DIV/0!</v>
      </c>
      <c r="G175" s="4" t="e">
        <f>E175/C175*100</f>
        <v>#DIV/0!</v>
      </c>
      <c r="H175" s="12">
        <f t="shared" si="69"/>
        <v>0</v>
      </c>
      <c r="I175" s="12">
        <f t="shared" si="69"/>
        <v>0</v>
      </c>
      <c r="J175" s="12">
        <f t="shared" si="69"/>
        <v>0</v>
      </c>
      <c r="K175" s="12">
        <f t="shared" si="69"/>
        <v>0</v>
      </c>
      <c r="L175" s="12">
        <f t="shared" si="69"/>
        <v>0</v>
      </c>
      <c r="M175" s="12">
        <f t="shared" si="69"/>
        <v>0</v>
      </c>
      <c r="N175" s="12">
        <f t="shared" si="69"/>
        <v>0</v>
      </c>
      <c r="O175" s="12">
        <f t="shared" si="69"/>
        <v>0</v>
      </c>
      <c r="P175" s="12">
        <f t="shared" si="69"/>
        <v>0</v>
      </c>
      <c r="Q175" s="12">
        <f t="shared" si="69"/>
        <v>0</v>
      </c>
      <c r="R175" s="12">
        <f t="shared" si="69"/>
        <v>0</v>
      </c>
      <c r="S175" s="12">
        <f t="shared" si="69"/>
        <v>0</v>
      </c>
      <c r="T175" s="12">
        <f t="shared" si="69"/>
        <v>0</v>
      </c>
      <c r="U175" s="12">
        <f t="shared" si="69"/>
        <v>0</v>
      </c>
      <c r="V175" s="12">
        <f t="shared" si="69"/>
        <v>0</v>
      </c>
      <c r="W175" s="12">
        <f t="shared" si="69"/>
        <v>0</v>
      </c>
      <c r="X175" s="12">
        <f t="shared" si="69"/>
        <v>0</v>
      </c>
      <c r="Y175" s="12">
        <f t="shared" si="69"/>
        <v>0</v>
      </c>
      <c r="Z175" s="12">
        <f t="shared" si="69"/>
        <v>0</v>
      </c>
      <c r="AA175" s="12">
        <f t="shared" si="69"/>
        <v>0</v>
      </c>
      <c r="AB175" s="12">
        <f t="shared" si="69"/>
        <v>0</v>
      </c>
      <c r="AC175" s="12">
        <f t="shared" si="69"/>
        <v>0</v>
      </c>
      <c r="AD175" s="12">
        <f t="shared" si="69"/>
        <v>0</v>
      </c>
      <c r="AE175" s="12">
        <f t="shared" si="69"/>
        <v>0</v>
      </c>
      <c r="AF175" s="75"/>
      <c r="AG175" s="53">
        <f t="shared" si="50"/>
        <v>0</v>
      </c>
      <c r="AH175" s="53">
        <f t="shared" si="51"/>
        <v>0</v>
      </c>
      <c r="AI175" s="53">
        <f t="shared" si="51"/>
        <v>0</v>
      </c>
    </row>
    <row r="176" spans="1:35" s="2" customFormat="1" ht="18.75" customHeight="1" x14ac:dyDescent="0.25">
      <c r="A176" s="77" t="s">
        <v>52</v>
      </c>
      <c r="B176" s="78"/>
      <c r="C176" s="78"/>
      <c r="D176" s="78"/>
      <c r="E176" s="78"/>
      <c r="F176" s="73"/>
      <c r="G176" s="73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75"/>
      <c r="AG176" s="53">
        <f t="shared" si="50"/>
        <v>0</v>
      </c>
      <c r="AH176" s="53">
        <f t="shared" si="51"/>
        <v>0</v>
      </c>
      <c r="AI176" s="53">
        <f t="shared" si="51"/>
        <v>0</v>
      </c>
    </row>
    <row r="177" spans="1:35" s="2" customFormat="1" ht="18.75" customHeight="1" x14ac:dyDescent="0.25">
      <c r="A177" s="79" t="s">
        <v>53</v>
      </c>
      <c r="B177" s="78"/>
      <c r="C177" s="78"/>
      <c r="D177" s="78"/>
      <c r="E177" s="78"/>
      <c r="F177" s="73"/>
      <c r="G177" s="73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"/>
      <c r="AG177" s="53">
        <f t="shared" si="50"/>
        <v>0</v>
      </c>
      <c r="AH177" s="53">
        <f t="shared" si="51"/>
        <v>0</v>
      </c>
      <c r="AI177" s="53">
        <f t="shared" si="51"/>
        <v>0</v>
      </c>
    </row>
    <row r="178" spans="1:35" s="2" customFormat="1" ht="18.75" customHeight="1" x14ac:dyDescent="0.25">
      <c r="A178" s="76" t="s">
        <v>27</v>
      </c>
      <c r="B178" s="80">
        <f>B179+B180+B181+B182</f>
        <v>0</v>
      </c>
      <c r="C178" s="80">
        <f>C179+C180+C181+C182</f>
        <v>0</v>
      </c>
      <c r="D178" s="80">
        <f>D179+D180+D181+D182</f>
        <v>0</v>
      </c>
      <c r="E178" s="80">
        <f>E179+E180+E181+E182</f>
        <v>0</v>
      </c>
      <c r="F178" s="3" t="e">
        <f>E178/B178*100</f>
        <v>#DIV/0!</v>
      </c>
      <c r="G178" s="3" t="e">
        <f>E178/C178*100</f>
        <v>#DIV/0!</v>
      </c>
      <c r="H178" s="80">
        <f t="shared" ref="H178:AE178" si="70">H179+H180+H181+H182</f>
        <v>0</v>
      </c>
      <c r="I178" s="80">
        <f t="shared" si="70"/>
        <v>0</v>
      </c>
      <c r="J178" s="80">
        <f t="shared" si="70"/>
        <v>0</v>
      </c>
      <c r="K178" s="80">
        <f t="shared" si="70"/>
        <v>0</v>
      </c>
      <c r="L178" s="80">
        <f t="shared" si="70"/>
        <v>0</v>
      </c>
      <c r="M178" s="80">
        <f t="shared" si="70"/>
        <v>0</v>
      </c>
      <c r="N178" s="80">
        <f t="shared" si="70"/>
        <v>0</v>
      </c>
      <c r="O178" s="80">
        <f t="shared" si="70"/>
        <v>0</v>
      </c>
      <c r="P178" s="80">
        <f t="shared" si="70"/>
        <v>0</v>
      </c>
      <c r="Q178" s="80">
        <f t="shared" si="70"/>
        <v>0</v>
      </c>
      <c r="R178" s="80">
        <f t="shared" si="70"/>
        <v>0</v>
      </c>
      <c r="S178" s="80">
        <f t="shared" si="70"/>
        <v>0</v>
      </c>
      <c r="T178" s="80">
        <f t="shared" si="70"/>
        <v>0</v>
      </c>
      <c r="U178" s="80">
        <f t="shared" si="70"/>
        <v>0</v>
      </c>
      <c r="V178" s="80">
        <f t="shared" si="70"/>
        <v>0</v>
      </c>
      <c r="W178" s="80">
        <f t="shared" si="70"/>
        <v>0</v>
      </c>
      <c r="X178" s="80">
        <f t="shared" si="70"/>
        <v>0</v>
      </c>
      <c r="Y178" s="80">
        <f t="shared" si="70"/>
        <v>0</v>
      </c>
      <c r="Z178" s="80">
        <f t="shared" si="70"/>
        <v>0</v>
      </c>
      <c r="AA178" s="80">
        <f t="shared" si="70"/>
        <v>0</v>
      </c>
      <c r="AB178" s="80">
        <f t="shared" si="70"/>
        <v>0</v>
      </c>
      <c r="AC178" s="80">
        <f t="shared" si="70"/>
        <v>0</v>
      </c>
      <c r="AD178" s="80">
        <f t="shared" si="70"/>
        <v>0</v>
      </c>
      <c r="AE178" s="80">
        <f t="shared" si="70"/>
        <v>0</v>
      </c>
      <c r="AF178" s="72"/>
      <c r="AG178" s="53">
        <f t="shared" si="50"/>
        <v>0</v>
      </c>
      <c r="AH178" s="53">
        <f t="shared" si="51"/>
        <v>0</v>
      </c>
      <c r="AI178" s="53">
        <f t="shared" si="51"/>
        <v>0</v>
      </c>
    </row>
    <row r="179" spans="1:35" s="2" customFormat="1" ht="18.75" customHeight="1" x14ac:dyDescent="0.3">
      <c r="A179" s="10" t="s">
        <v>28</v>
      </c>
      <c r="B179" s="11">
        <f>H179+J179+L179+N179+P179+R179+T179+V179+X179+Z179+AB179+AD179</f>
        <v>0</v>
      </c>
      <c r="C179" s="11">
        <f>H179</f>
        <v>0</v>
      </c>
      <c r="D179" s="11"/>
      <c r="E179" s="11">
        <f>I179+K179+M179+O179+Q179+S179+U179+W179+Y179+AA179+AC179+AE179</f>
        <v>0</v>
      </c>
      <c r="F179" s="4" t="e">
        <f>E179/B179*100</f>
        <v>#DIV/0!</v>
      </c>
      <c r="G179" s="4" t="e">
        <f>E179/C179*100</f>
        <v>#DIV/0!</v>
      </c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72"/>
      <c r="AG179" s="53">
        <f t="shared" si="50"/>
        <v>0</v>
      </c>
      <c r="AH179" s="53">
        <f t="shared" si="51"/>
        <v>0</v>
      </c>
      <c r="AI179" s="53">
        <f t="shared" si="51"/>
        <v>0</v>
      </c>
    </row>
    <row r="180" spans="1:35" s="2" customFormat="1" ht="18.75" customHeight="1" x14ac:dyDescent="0.3">
      <c r="A180" s="10" t="s">
        <v>29</v>
      </c>
      <c r="B180" s="11">
        <f>H180+J180+L180+N180+P180+R180+T180+V180+X180+Z180+AB180+AD180</f>
        <v>0</v>
      </c>
      <c r="C180" s="11">
        <f>H180</f>
        <v>0</v>
      </c>
      <c r="D180" s="11"/>
      <c r="E180" s="11">
        <f>I180+K180+M180+O180+Q180+S180+U180+W180+Y180+AA180+AC180+AE180</f>
        <v>0</v>
      </c>
      <c r="F180" s="4" t="e">
        <f>E180/B180*100</f>
        <v>#DIV/0!</v>
      </c>
      <c r="G180" s="4" t="e">
        <f>E180/C180*100</f>
        <v>#DIV/0!</v>
      </c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72"/>
      <c r="AG180" s="53">
        <f t="shared" si="50"/>
        <v>0</v>
      </c>
      <c r="AH180" s="53">
        <f t="shared" si="51"/>
        <v>0</v>
      </c>
      <c r="AI180" s="53">
        <f t="shared" si="51"/>
        <v>0</v>
      </c>
    </row>
    <row r="181" spans="1:35" s="2" customFormat="1" ht="18.75" customHeight="1" x14ac:dyDescent="0.3">
      <c r="A181" s="10" t="s">
        <v>30</v>
      </c>
      <c r="B181" s="11">
        <f>H181+J181+L181+N181+P181+R181+T181+V181+X181+Z181+AB181+AD181</f>
        <v>0</v>
      </c>
      <c r="C181" s="11">
        <f>H181</f>
        <v>0</v>
      </c>
      <c r="D181" s="11"/>
      <c r="E181" s="11">
        <f>I181+K181+M181+O181+Q181+S181+U181+W181+Y181+AA181+AC181+AE181</f>
        <v>0</v>
      </c>
      <c r="F181" s="4" t="e">
        <f>E181/B181*100</f>
        <v>#DIV/0!</v>
      </c>
      <c r="G181" s="4" t="e">
        <f>E181/C181*100</f>
        <v>#DIV/0!</v>
      </c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72"/>
      <c r="AG181" s="53">
        <f t="shared" si="50"/>
        <v>0</v>
      </c>
      <c r="AH181" s="53">
        <f t="shared" si="51"/>
        <v>0</v>
      </c>
      <c r="AI181" s="53">
        <f t="shared" si="51"/>
        <v>0</v>
      </c>
    </row>
    <row r="182" spans="1:35" s="2" customFormat="1" ht="18.75" customHeight="1" x14ac:dyDescent="0.3">
      <c r="A182" s="1" t="s">
        <v>32</v>
      </c>
      <c r="B182" s="11">
        <f>H182+J182+L182+N182+P182+R182+T182+V182+X182+Z182+AB182+AD182</f>
        <v>0</v>
      </c>
      <c r="C182" s="11">
        <f>H182</f>
        <v>0</v>
      </c>
      <c r="D182" s="11"/>
      <c r="E182" s="11">
        <f>I182+K182+M182+O182+Q182+S182+U182+W182+Y182+AA182+AC182+AE182</f>
        <v>0</v>
      </c>
      <c r="F182" s="4" t="e">
        <f>E182/B182*100</f>
        <v>#DIV/0!</v>
      </c>
      <c r="G182" s="4" t="e">
        <f>E182/C182*100</f>
        <v>#DIV/0!</v>
      </c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74"/>
      <c r="AG182" s="53">
        <f t="shared" si="50"/>
        <v>0</v>
      </c>
      <c r="AH182" s="53">
        <f t="shared" si="51"/>
        <v>0</v>
      </c>
      <c r="AI182" s="53">
        <f t="shared" si="51"/>
        <v>0</v>
      </c>
    </row>
    <row r="183" spans="1:35" s="2" customFormat="1" ht="18.75" customHeight="1" x14ac:dyDescent="0.25">
      <c r="A183" s="79" t="s">
        <v>56</v>
      </c>
      <c r="B183" s="78"/>
      <c r="C183" s="78"/>
      <c r="D183" s="78"/>
      <c r="E183" s="78"/>
      <c r="F183" s="73"/>
      <c r="G183" s="73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"/>
      <c r="AG183" s="53">
        <f t="shared" si="50"/>
        <v>0</v>
      </c>
      <c r="AH183" s="53">
        <f t="shared" si="51"/>
        <v>0</v>
      </c>
      <c r="AI183" s="53">
        <f t="shared" si="51"/>
        <v>0</v>
      </c>
    </row>
    <row r="184" spans="1:35" s="2" customFormat="1" ht="18.75" customHeight="1" x14ac:dyDescent="0.25">
      <c r="A184" s="76" t="s">
        <v>27</v>
      </c>
      <c r="B184" s="80">
        <f>B185+B186+B187+B188</f>
        <v>0</v>
      </c>
      <c r="C184" s="80">
        <f>C185+C186+C187+C188</f>
        <v>0</v>
      </c>
      <c r="D184" s="80">
        <f>D185+D186+D187+D188</f>
        <v>0</v>
      </c>
      <c r="E184" s="80">
        <f>E185+E186+E187+E188</f>
        <v>0</v>
      </c>
      <c r="F184" s="3" t="e">
        <f>E184/B184*100</f>
        <v>#DIV/0!</v>
      </c>
      <c r="G184" s="3" t="e">
        <f>E184/C184*100</f>
        <v>#DIV/0!</v>
      </c>
      <c r="H184" s="80">
        <f t="shared" ref="H184:AE184" si="71">H185+H186+H187+H188</f>
        <v>0</v>
      </c>
      <c r="I184" s="80">
        <f t="shared" si="71"/>
        <v>0</v>
      </c>
      <c r="J184" s="80">
        <f t="shared" si="71"/>
        <v>0</v>
      </c>
      <c r="K184" s="80">
        <f t="shared" si="71"/>
        <v>0</v>
      </c>
      <c r="L184" s="80">
        <f t="shared" si="71"/>
        <v>0</v>
      </c>
      <c r="M184" s="80">
        <f t="shared" si="71"/>
        <v>0</v>
      </c>
      <c r="N184" s="80">
        <f t="shared" si="71"/>
        <v>0</v>
      </c>
      <c r="O184" s="80">
        <f t="shared" si="71"/>
        <v>0</v>
      </c>
      <c r="P184" s="80">
        <f t="shared" si="71"/>
        <v>0</v>
      </c>
      <c r="Q184" s="80">
        <f t="shared" si="71"/>
        <v>0</v>
      </c>
      <c r="R184" s="80">
        <f t="shared" si="71"/>
        <v>0</v>
      </c>
      <c r="S184" s="80">
        <f t="shared" si="71"/>
        <v>0</v>
      </c>
      <c r="T184" s="80">
        <f t="shared" si="71"/>
        <v>0</v>
      </c>
      <c r="U184" s="80">
        <f t="shared" si="71"/>
        <v>0</v>
      </c>
      <c r="V184" s="80">
        <f t="shared" si="71"/>
        <v>0</v>
      </c>
      <c r="W184" s="80">
        <f t="shared" si="71"/>
        <v>0</v>
      </c>
      <c r="X184" s="80">
        <f>X185+X186+X187+X188</f>
        <v>0</v>
      </c>
      <c r="Y184" s="80">
        <f t="shared" si="71"/>
        <v>0</v>
      </c>
      <c r="Z184" s="80">
        <f t="shared" si="71"/>
        <v>0</v>
      </c>
      <c r="AA184" s="80">
        <f t="shared" si="71"/>
        <v>0</v>
      </c>
      <c r="AB184" s="80">
        <f t="shared" si="71"/>
        <v>0</v>
      </c>
      <c r="AC184" s="80">
        <f t="shared" si="71"/>
        <v>0</v>
      </c>
      <c r="AD184" s="80">
        <f t="shared" si="71"/>
        <v>0</v>
      </c>
      <c r="AE184" s="80">
        <f t="shared" si="71"/>
        <v>0</v>
      </c>
      <c r="AF184" s="9"/>
      <c r="AG184" s="53">
        <f t="shared" si="50"/>
        <v>0</v>
      </c>
      <c r="AH184" s="53">
        <f t="shared" si="51"/>
        <v>0</v>
      </c>
      <c r="AI184" s="53">
        <f t="shared" si="51"/>
        <v>0</v>
      </c>
    </row>
    <row r="185" spans="1:35" s="2" customFormat="1" ht="18.75" customHeight="1" x14ac:dyDescent="0.3">
      <c r="A185" s="10" t="s">
        <v>28</v>
      </c>
      <c r="B185" s="11">
        <f>H185+J185+L185+N185+P185+R185+T185+V185+X185+Z185+AB185+AD185</f>
        <v>0</v>
      </c>
      <c r="C185" s="11">
        <f>H185+J185+L185+N185+P185+R185+T185+V185+X185</f>
        <v>0</v>
      </c>
      <c r="D185" s="11">
        <f>C185</f>
        <v>0</v>
      </c>
      <c r="E185" s="11">
        <f>I185+K185+M185+O185+Q185+S185+U185+W185+Y185+AA185+AC185+AE185</f>
        <v>0</v>
      </c>
      <c r="F185" s="4" t="e">
        <f>E185/B185*100</f>
        <v>#DIV/0!</v>
      </c>
      <c r="G185" s="4" t="e">
        <f>E185/C185*100</f>
        <v>#DIV/0!</v>
      </c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9"/>
      <c r="AG185" s="53">
        <f t="shared" si="50"/>
        <v>0</v>
      </c>
      <c r="AH185" s="53">
        <f t="shared" si="51"/>
        <v>0</v>
      </c>
      <c r="AI185" s="53">
        <f t="shared" si="51"/>
        <v>0</v>
      </c>
    </row>
    <row r="186" spans="1:35" s="2" customFormat="1" ht="18.75" customHeight="1" x14ac:dyDescent="0.3">
      <c r="A186" s="10" t="s">
        <v>29</v>
      </c>
      <c r="B186" s="11">
        <f>H186+J186+L186+N186+P186+R186+T186+V186+X186+Z186+AB186+AD186</f>
        <v>0</v>
      </c>
      <c r="C186" s="11">
        <f>H186+J186+L186+N186+P186+R186+T186+V186+X186</f>
        <v>0</v>
      </c>
      <c r="D186" s="11">
        <f>C186</f>
        <v>0</v>
      </c>
      <c r="E186" s="11">
        <f>I186+K186+M186+O186+Q186+S186+U186+W186+Y186+AA186+AC186+AE186</f>
        <v>0</v>
      </c>
      <c r="F186" s="4" t="e">
        <f>E186/B186*100</f>
        <v>#DIV/0!</v>
      </c>
      <c r="G186" s="4" t="e">
        <f>E186/C186*100</f>
        <v>#DIV/0!</v>
      </c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9"/>
      <c r="AG186" s="53">
        <f t="shared" si="50"/>
        <v>0</v>
      </c>
      <c r="AH186" s="53">
        <f t="shared" si="51"/>
        <v>0</v>
      </c>
      <c r="AI186" s="53">
        <f t="shared" si="51"/>
        <v>0</v>
      </c>
    </row>
    <row r="187" spans="1:35" s="2" customFormat="1" ht="18.75" customHeight="1" x14ac:dyDescent="0.3">
      <c r="A187" s="10" t="s">
        <v>30</v>
      </c>
      <c r="B187" s="11">
        <f>H187+J187+L187+N187+P187+R187+T187+V187+X187+Z187+AB187+AD187</f>
        <v>0</v>
      </c>
      <c r="C187" s="11">
        <f>H187+J187+L187+N187+P187+R187</f>
        <v>0</v>
      </c>
      <c r="D187" s="11">
        <f>C187</f>
        <v>0</v>
      </c>
      <c r="E187" s="11">
        <f>I187+K187+M187+O187+Q187+S187+U187+W187+Y187+AA187+AC187+AE187</f>
        <v>0</v>
      </c>
      <c r="F187" s="4" t="e">
        <f>E187/B187*100</f>
        <v>#DIV/0!</v>
      </c>
      <c r="G187" s="4" t="e">
        <f>E187/C187*100</f>
        <v>#DIV/0!</v>
      </c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>
        <v>0</v>
      </c>
      <c r="Y187" s="11"/>
      <c r="Z187" s="11"/>
      <c r="AA187" s="11"/>
      <c r="AB187" s="11"/>
      <c r="AC187" s="11"/>
      <c r="AD187" s="11"/>
      <c r="AE187" s="11"/>
      <c r="AF187" s="9"/>
      <c r="AG187" s="53">
        <f>H187+J187+L187+N187+P187+R187+T187+V187+X187+Z187+AB187+AD187</f>
        <v>0</v>
      </c>
      <c r="AH187" s="53">
        <f t="shared" si="51"/>
        <v>0</v>
      </c>
      <c r="AI187" s="53">
        <f t="shared" si="51"/>
        <v>0</v>
      </c>
    </row>
    <row r="188" spans="1:35" s="2" customFormat="1" ht="18.75" customHeight="1" x14ac:dyDescent="0.3">
      <c r="A188" s="1" t="s">
        <v>32</v>
      </c>
      <c r="B188" s="11">
        <f>H188+J188+L188+N188+P188+R188+T188+V188+X188+Z188+AB188+AD188</f>
        <v>0</v>
      </c>
      <c r="C188" s="11">
        <f>H188+J188+L188+N188+P188+R188+T188+V188+X188</f>
        <v>0</v>
      </c>
      <c r="D188" s="11">
        <f>C188</f>
        <v>0</v>
      </c>
      <c r="E188" s="11">
        <f>I188+K188+M188+O188+Q188+S188+U188+W188+Y188+AA188+AC188+AE188</f>
        <v>0</v>
      </c>
      <c r="F188" s="4" t="e">
        <f>E188/B188*100</f>
        <v>#DIV/0!</v>
      </c>
      <c r="G188" s="4" t="e">
        <f>E188/C188*100</f>
        <v>#DIV/0!</v>
      </c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3"/>
      <c r="AG188" s="53">
        <f t="shared" si="50"/>
        <v>0</v>
      </c>
      <c r="AH188" s="53">
        <f t="shared" si="51"/>
        <v>0</v>
      </c>
      <c r="AI188" s="53">
        <f t="shared" si="51"/>
        <v>0</v>
      </c>
    </row>
    <row r="189" spans="1:35" s="2" customFormat="1" ht="18.75" customHeight="1" x14ac:dyDescent="0.25">
      <c r="A189" s="79" t="s">
        <v>55</v>
      </c>
      <c r="B189" s="78"/>
      <c r="C189" s="78"/>
      <c r="D189" s="78"/>
      <c r="E189" s="78"/>
      <c r="F189" s="73"/>
      <c r="G189" s="73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81" t="s">
        <v>68</v>
      </c>
      <c r="AG189" s="53">
        <f t="shared" si="50"/>
        <v>0</v>
      </c>
      <c r="AH189" s="53">
        <f t="shared" si="51"/>
        <v>0</v>
      </c>
      <c r="AI189" s="53">
        <f t="shared" si="51"/>
        <v>0</v>
      </c>
    </row>
    <row r="190" spans="1:35" s="2" customFormat="1" ht="18.75" customHeight="1" x14ac:dyDescent="0.25">
      <c r="A190" s="76" t="s">
        <v>27</v>
      </c>
      <c r="B190" s="80">
        <f>B191+B192+B193+B194</f>
        <v>216.78</v>
      </c>
      <c r="C190" s="80">
        <f>C191+C192+C193+C194</f>
        <v>216.78</v>
      </c>
      <c r="D190" s="80">
        <f>D191+D192+D193+D194</f>
        <v>216.78</v>
      </c>
      <c r="E190" s="80">
        <f>E191+E192+E193+E194</f>
        <v>216.78</v>
      </c>
      <c r="F190" s="3">
        <f>E190/B190*100</f>
        <v>100</v>
      </c>
      <c r="G190" s="3">
        <f>E190/C190*100</f>
        <v>100</v>
      </c>
      <c r="H190" s="80">
        <f t="shared" ref="H190:AE190" si="72">H191+H192+H193+H194</f>
        <v>0</v>
      </c>
      <c r="I190" s="80">
        <f t="shared" si="72"/>
        <v>0</v>
      </c>
      <c r="J190" s="80">
        <f t="shared" si="72"/>
        <v>0</v>
      </c>
      <c r="K190" s="80">
        <f t="shared" si="72"/>
        <v>0</v>
      </c>
      <c r="L190" s="80">
        <f t="shared" si="72"/>
        <v>0</v>
      </c>
      <c r="M190" s="80">
        <f t="shared" si="72"/>
        <v>0</v>
      </c>
      <c r="N190" s="80">
        <f t="shared" si="72"/>
        <v>0</v>
      </c>
      <c r="O190" s="80">
        <f t="shared" si="72"/>
        <v>0</v>
      </c>
      <c r="P190" s="80">
        <f t="shared" si="72"/>
        <v>0</v>
      </c>
      <c r="Q190" s="80">
        <f t="shared" si="72"/>
        <v>0</v>
      </c>
      <c r="R190" s="80">
        <f t="shared" si="72"/>
        <v>0</v>
      </c>
      <c r="S190" s="80">
        <f t="shared" si="72"/>
        <v>0</v>
      </c>
      <c r="T190" s="80">
        <f t="shared" si="72"/>
        <v>0</v>
      </c>
      <c r="U190" s="80">
        <f t="shared" si="72"/>
        <v>0</v>
      </c>
      <c r="V190" s="80">
        <f t="shared" si="72"/>
        <v>0</v>
      </c>
      <c r="W190" s="80">
        <f t="shared" si="72"/>
        <v>0</v>
      </c>
      <c r="X190" s="80">
        <f t="shared" si="72"/>
        <v>216.78</v>
      </c>
      <c r="Y190" s="80">
        <f t="shared" si="72"/>
        <v>0</v>
      </c>
      <c r="Z190" s="80">
        <f t="shared" si="72"/>
        <v>0</v>
      </c>
      <c r="AA190" s="80">
        <f t="shared" si="72"/>
        <v>216.78</v>
      </c>
      <c r="AB190" s="80">
        <f t="shared" si="72"/>
        <v>0</v>
      </c>
      <c r="AC190" s="80">
        <f t="shared" si="72"/>
        <v>0</v>
      </c>
      <c r="AD190" s="80">
        <f t="shared" si="72"/>
        <v>0</v>
      </c>
      <c r="AE190" s="80">
        <f t="shared" si="72"/>
        <v>0</v>
      </c>
      <c r="AF190" s="82"/>
      <c r="AG190" s="53">
        <f t="shared" si="50"/>
        <v>216.78</v>
      </c>
      <c r="AH190" s="53">
        <f t="shared" si="51"/>
        <v>0</v>
      </c>
      <c r="AI190" s="53">
        <f t="shared" si="51"/>
        <v>0</v>
      </c>
    </row>
    <row r="191" spans="1:35" s="2" customFormat="1" ht="18.75" customHeight="1" x14ac:dyDescent="0.3">
      <c r="A191" s="10" t="s">
        <v>28</v>
      </c>
      <c r="B191" s="11">
        <f>H191+J191+L191+N191+P191+R191+T191+V191+X191+Z191+AB191+AD191</f>
        <v>0</v>
      </c>
      <c r="C191" s="11">
        <f>H191+J191+L191+N191+P191+R191+T191+V191+X191</f>
        <v>0</v>
      </c>
      <c r="D191" s="11">
        <f>C191</f>
        <v>0</v>
      </c>
      <c r="E191" s="11">
        <f>I191+K191+M191+O191+Q191+S191+U191+W191+Y191+AA191+AC191+AE191</f>
        <v>0</v>
      </c>
      <c r="F191" s="4" t="e">
        <f>E191/B191*100</f>
        <v>#DIV/0!</v>
      </c>
      <c r="G191" s="4" t="e">
        <f>E191/C191*100</f>
        <v>#DIV/0!</v>
      </c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82"/>
      <c r="AG191" s="53">
        <f t="shared" si="50"/>
        <v>0</v>
      </c>
      <c r="AH191" s="53">
        <f t="shared" si="51"/>
        <v>0</v>
      </c>
      <c r="AI191" s="53">
        <f t="shared" si="51"/>
        <v>0</v>
      </c>
    </row>
    <row r="192" spans="1:35" s="2" customFormat="1" ht="18.75" customHeight="1" x14ac:dyDescent="0.3">
      <c r="A192" s="10" t="s">
        <v>29</v>
      </c>
      <c r="B192" s="11">
        <f>H192+J192+L192+N192+P192+R192+T192+V192+X192+Z192+AB192+AD192</f>
        <v>0</v>
      </c>
      <c r="C192" s="11">
        <f>H192+J192+L192+N192+P192+R192+T192+V192+X192</f>
        <v>0</v>
      </c>
      <c r="D192" s="11">
        <f>C192</f>
        <v>0</v>
      </c>
      <c r="E192" s="11">
        <f>I192+K192+M192+O192+Q192+S192+U192+W192+Y192+AA192+AC192+AE192</f>
        <v>0</v>
      </c>
      <c r="F192" s="4" t="e">
        <f>E192/B192*100</f>
        <v>#DIV/0!</v>
      </c>
      <c r="G192" s="4" t="e">
        <f>E192/C192*100</f>
        <v>#DIV/0!</v>
      </c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82"/>
      <c r="AG192" s="53">
        <f t="shared" si="50"/>
        <v>0</v>
      </c>
      <c r="AH192" s="53">
        <f t="shared" si="51"/>
        <v>0</v>
      </c>
      <c r="AI192" s="53">
        <f t="shared" si="51"/>
        <v>0</v>
      </c>
    </row>
    <row r="193" spans="1:35" s="2" customFormat="1" ht="18.75" customHeight="1" x14ac:dyDescent="0.3">
      <c r="A193" s="10" t="s">
        <v>30</v>
      </c>
      <c r="B193" s="11">
        <f>H193+J193+L193+N193+P193+R193+T193+V193+X193+Z193+AB193+AD193</f>
        <v>216.78</v>
      </c>
      <c r="C193" s="11">
        <f>H193+J193+L193+N193+P193+R193+T193+V193+X193</f>
        <v>216.78</v>
      </c>
      <c r="D193" s="11">
        <f>C193</f>
        <v>216.78</v>
      </c>
      <c r="E193" s="11">
        <f>I193+K193+M193+O193+Q193+S193+U193+W193+Y193+AA193+AC193+AE193</f>
        <v>216.78</v>
      </c>
      <c r="F193" s="4">
        <f>E193/B193*100</f>
        <v>100</v>
      </c>
      <c r="G193" s="4">
        <f>E193/C193*100</f>
        <v>100</v>
      </c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>
        <v>216.78</v>
      </c>
      <c r="Y193" s="11"/>
      <c r="Z193" s="11"/>
      <c r="AA193" s="11">
        <v>216.78</v>
      </c>
      <c r="AB193" s="11"/>
      <c r="AC193" s="11"/>
      <c r="AD193" s="11"/>
      <c r="AE193" s="11"/>
      <c r="AF193" s="82"/>
      <c r="AG193" s="53">
        <f>H193+J193+L193+N193+P193+R193+T193+V193+X193+Z193+AB193+AD193</f>
        <v>216.78</v>
      </c>
      <c r="AH193" s="53">
        <f t="shared" si="51"/>
        <v>0</v>
      </c>
      <c r="AI193" s="53">
        <f t="shared" si="51"/>
        <v>0</v>
      </c>
    </row>
    <row r="194" spans="1:35" s="2" customFormat="1" ht="18.75" customHeight="1" x14ac:dyDescent="0.3">
      <c r="A194" s="1" t="s">
        <v>32</v>
      </c>
      <c r="B194" s="78">
        <f>H194+J194+L194+N194+P194+R194+T194+V194+X194+Z194+AB194+AD194</f>
        <v>0</v>
      </c>
      <c r="C194" s="78">
        <f>H194+J194+L194+N194+P194+R194+T194+V194+X194</f>
        <v>0</v>
      </c>
      <c r="D194" s="78">
        <f>C194</f>
        <v>0</v>
      </c>
      <c r="E194" s="78">
        <f>I194+K194+M194+O194+Q194+S194+U194+W194+Y194+AA194+AC194+AE194</f>
        <v>0</v>
      </c>
      <c r="F194" s="73" t="e">
        <f>E194/B194*100</f>
        <v>#DIV/0!</v>
      </c>
      <c r="G194" s="73" t="e">
        <f>E194/C194*100</f>
        <v>#DIV/0!</v>
      </c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82"/>
      <c r="AG194" s="53">
        <f t="shared" si="50"/>
        <v>0</v>
      </c>
      <c r="AH194" s="53">
        <f t="shared" si="51"/>
        <v>0</v>
      </c>
      <c r="AI194" s="53">
        <f t="shared" si="51"/>
        <v>0</v>
      </c>
    </row>
    <row r="195" spans="1:35" s="2" customFormat="1" ht="81.75" customHeight="1" x14ac:dyDescent="0.25">
      <c r="A195" s="83" t="s">
        <v>69</v>
      </c>
      <c r="B195" s="7">
        <f>B196+B197+B198+B200</f>
        <v>98781.580000000016</v>
      </c>
      <c r="C195" s="7">
        <f>C196+C197+C198+C200</f>
        <v>90920.935000000012</v>
      </c>
      <c r="D195" s="7">
        <f>D196+D197+D198+D200</f>
        <v>80729.368999999992</v>
      </c>
      <c r="E195" s="7">
        <f>E196+E197+E198+E200</f>
        <v>80729.368999999992</v>
      </c>
      <c r="F195" s="7">
        <f t="shared" ref="F195:F200" si="73">E195/B195*100</f>
        <v>81.725124258996445</v>
      </c>
      <c r="G195" s="7">
        <f t="shared" ref="G195:G200" si="74">E195/C195*100</f>
        <v>88.790737798725871</v>
      </c>
      <c r="H195" s="7">
        <f t="shared" ref="H195:AE195" si="75">H196+H197+H198+H200</f>
        <v>4057.319</v>
      </c>
      <c r="I195" s="7">
        <f t="shared" si="75"/>
        <v>3316.7200000000003</v>
      </c>
      <c r="J195" s="7">
        <f t="shared" si="75"/>
        <v>9207.3250000000007</v>
      </c>
      <c r="K195" s="7">
        <f t="shared" si="75"/>
        <v>7048.92</v>
      </c>
      <c r="L195" s="7">
        <f t="shared" si="75"/>
        <v>9019.7250000000004</v>
      </c>
      <c r="M195" s="7">
        <f t="shared" si="75"/>
        <v>6396.48</v>
      </c>
      <c r="N195" s="7">
        <f t="shared" si="75"/>
        <v>10353.174999999999</v>
      </c>
      <c r="O195" s="7">
        <f t="shared" si="75"/>
        <v>10396.263999999999</v>
      </c>
      <c r="P195" s="7">
        <f t="shared" si="75"/>
        <v>10656.815000000001</v>
      </c>
      <c r="Q195" s="7">
        <f t="shared" si="75"/>
        <v>8475.67</v>
      </c>
      <c r="R195" s="7">
        <f t="shared" si="75"/>
        <v>8681.1450000000004</v>
      </c>
      <c r="S195" s="7">
        <f t="shared" si="75"/>
        <v>7607.0999999999985</v>
      </c>
      <c r="T195" s="7">
        <f t="shared" si="75"/>
        <v>10673.458000000001</v>
      </c>
      <c r="U195" s="7">
        <f t="shared" si="75"/>
        <v>10333.394999999999</v>
      </c>
      <c r="V195" s="7">
        <f t="shared" si="75"/>
        <v>5880.0750000000007</v>
      </c>
      <c r="W195" s="7">
        <f t="shared" si="75"/>
        <v>7623.5650000000005</v>
      </c>
      <c r="X195" s="7">
        <f t="shared" si="75"/>
        <v>7269.9380000000001</v>
      </c>
      <c r="Y195" s="7">
        <f t="shared" si="75"/>
        <v>5559.6399999999994</v>
      </c>
      <c r="Z195" s="7">
        <f t="shared" si="75"/>
        <v>7996.4950000000008</v>
      </c>
      <c r="AA195" s="7">
        <f t="shared" si="75"/>
        <v>7097.9399999999987</v>
      </c>
      <c r="AB195" s="7">
        <f t="shared" si="75"/>
        <v>7125.4650000000001</v>
      </c>
      <c r="AC195" s="7">
        <f t="shared" si="75"/>
        <v>6873.6750000000011</v>
      </c>
      <c r="AD195" s="7">
        <f t="shared" si="75"/>
        <v>7860.6449999999995</v>
      </c>
      <c r="AE195" s="7">
        <f t="shared" si="75"/>
        <v>0</v>
      </c>
      <c r="AF195" s="84"/>
      <c r="AG195" s="53">
        <f t="shared" si="50"/>
        <v>98781.579999999987</v>
      </c>
      <c r="AH195" s="53">
        <f t="shared" si="51"/>
        <v>51975.504000000001</v>
      </c>
      <c r="AI195" s="53">
        <f t="shared" si="51"/>
        <v>43241.153999999995</v>
      </c>
    </row>
    <row r="196" spans="1:35" s="2" customFormat="1" ht="23.25" customHeight="1" x14ac:dyDescent="0.3">
      <c r="A196" s="10" t="s">
        <v>28</v>
      </c>
      <c r="B196" s="11">
        <f t="shared" ref="B196:E198" si="76">B172+B143+B87+B51+B11</f>
        <v>0</v>
      </c>
      <c r="C196" s="11">
        <f t="shared" si="76"/>
        <v>0</v>
      </c>
      <c r="D196" s="11">
        <f t="shared" si="76"/>
        <v>0</v>
      </c>
      <c r="E196" s="11">
        <f t="shared" si="76"/>
        <v>0</v>
      </c>
      <c r="F196" s="11" t="e">
        <f t="shared" si="73"/>
        <v>#DIV/0!</v>
      </c>
      <c r="G196" s="11" t="e">
        <f t="shared" si="74"/>
        <v>#DIV/0!</v>
      </c>
      <c r="H196" s="11">
        <f t="shared" ref="H196:AE198" si="77">H172+H143+H87+H51+H11</f>
        <v>0</v>
      </c>
      <c r="I196" s="11">
        <f t="shared" si="77"/>
        <v>0</v>
      </c>
      <c r="J196" s="11">
        <f t="shared" si="77"/>
        <v>0</v>
      </c>
      <c r="K196" s="11">
        <f t="shared" si="77"/>
        <v>0</v>
      </c>
      <c r="L196" s="11">
        <f t="shared" si="77"/>
        <v>0</v>
      </c>
      <c r="M196" s="11">
        <f t="shared" si="77"/>
        <v>0</v>
      </c>
      <c r="N196" s="11">
        <f t="shared" si="77"/>
        <v>0</v>
      </c>
      <c r="O196" s="11">
        <f t="shared" si="77"/>
        <v>0</v>
      </c>
      <c r="P196" s="11">
        <f t="shared" si="77"/>
        <v>0</v>
      </c>
      <c r="Q196" s="11">
        <f t="shared" si="77"/>
        <v>0</v>
      </c>
      <c r="R196" s="11">
        <f t="shared" si="77"/>
        <v>0</v>
      </c>
      <c r="S196" s="11">
        <f t="shared" si="77"/>
        <v>0</v>
      </c>
      <c r="T196" s="11">
        <f t="shared" si="77"/>
        <v>0</v>
      </c>
      <c r="U196" s="11">
        <f t="shared" si="77"/>
        <v>0</v>
      </c>
      <c r="V196" s="11">
        <f t="shared" si="77"/>
        <v>0</v>
      </c>
      <c r="W196" s="11">
        <f t="shared" si="77"/>
        <v>0</v>
      </c>
      <c r="X196" s="11">
        <f t="shared" si="77"/>
        <v>0</v>
      </c>
      <c r="Y196" s="11">
        <f t="shared" si="77"/>
        <v>0</v>
      </c>
      <c r="Z196" s="11">
        <f t="shared" si="77"/>
        <v>0</v>
      </c>
      <c r="AA196" s="11">
        <f t="shared" si="77"/>
        <v>0</v>
      </c>
      <c r="AB196" s="11">
        <f t="shared" si="77"/>
        <v>0</v>
      </c>
      <c r="AC196" s="11">
        <f t="shared" si="77"/>
        <v>0</v>
      </c>
      <c r="AD196" s="11">
        <f t="shared" si="77"/>
        <v>0</v>
      </c>
      <c r="AE196" s="11">
        <f t="shared" si="77"/>
        <v>0</v>
      </c>
      <c r="AF196" s="84"/>
      <c r="AG196" s="53">
        <f t="shared" si="50"/>
        <v>0</v>
      </c>
      <c r="AH196" s="53">
        <f t="shared" si="51"/>
        <v>0</v>
      </c>
      <c r="AI196" s="53">
        <f t="shared" si="51"/>
        <v>0</v>
      </c>
    </row>
    <row r="197" spans="1:35" s="2" customFormat="1" ht="23.25" customHeight="1" x14ac:dyDescent="0.3">
      <c r="A197" s="10" t="s">
        <v>29</v>
      </c>
      <c r="B197" s="11">
        <f>B173+B144+B88+B52+B12</f>
        <v>882.19600000000003</v>
      </c>
      <c r="C197" s="11">
        <f t="shared" si="76"/>
        <v>376.88400000000001</v>
      </c>
      <c r="D197" s="11">
        <f t="shared" si="76"/>
        <v>376.88199999999995</v>
      </c>
      <c r="E197" s="11">
        <f t="shared" si="76"/>
        <v>376.88199999999995</v>
      </c>
      <c r="F197" s="11">
        <f t="shared" si="73"/>
        <v>42.720891955982566</v>
      </c>
      <c r="G197" s="11">
        <f t="shared" si="74"/>
        <v>99.999469332738968</v>
      </c>
      <c r="H197" s="11">
        <f t="shared" si="77"/>
        <v>0</v>
      </c>
      <c r="I197" s="11">
        <f t="shared" si="77"/>
        <v>0</v>
      </c>
      <c r="J197" s="11">
        <f t="shared" si="77"/>
        <v>0</v>
      </c>
      <c r="K197" s="11">
        <f t="shared" si="77"/>
        <v>0</v>
      </c>
      <c r="L197" s="11">
        <f t="shared" si="77"/>
        <v>0</v>
      </c>
      <c r="M197" s="11">
        <f t="shared" si="77"/>
        <v>0</v>
      </c>
      <c r="N197" s="11">
        <f t="shared" si="77"/>
        <v>12.263999999999999</v>
      </c>
      <c r="O197" s="11">
        <f t="shared" si="77"/>
        <v>12.263999999999999</v>
      </c>
      <c r="P197" s="11">
        <f t="shared" si="77"/>
        <v>79.736000000000004</v>
      </c>
      <c r="Q197" s="11">
        <f t="shared" si="77"/>
        <v>79.740000000000009</v>
      </c>
      <c r="R197" s="11">
        <f t="shared" si="77"/>
        <v>20.904</v>
      </c>
      <c r="S197" s="11">
        <f t="shared" si="77"/>
        <v>20.9</v>
      </c>
      <c r="T197" s="11">
        <f t="shared" si="77"/>
        <v>20.9</v>
      </c>
      <c r="U197" s="11">
        <f t="shared" si="77"/>
        <v>20.9</v>
      </c>
      <c r="V197" s="11">
        <f t="shared" si="77"/>
        <v>77.903999999999996</v>
      </c>
      <c r="W197" s="11">
        <f t="shared" si="77"/>
        <v>20.904</v>
      </c>
      <c r="X197" s="11">
        <f t="shared" si="77"/>
        <v>67.367999999999995</v>
      </c>
      <c r="Y197" s="11">
        <f t="shared" si="77"/>
        <v>124.37</v>
      </c>
      <c r="Z197" s="11">
        <f t="shared" si="77"/>
        <v>76.903999999999996</v>
      </c>
      <c r="AA197" s="11">
        <f t="shared" si="77"/>
        <v>76.900000000000006</v>
      </c>
      <c r="AB197" s="11">
        <f t="shared" si="77"/>
        <v>20.904</v>
      </c>
      <c r="AC197" s="11">
        <f t="shared" si="77"/>
        <v>20.904</v>
      </c>
      <c r="AD197" s="11">
        <f t="shared" si="77"/>
        <v>505.31200000000001</v>
      </c>
      <c r="AE197" s="11">
        <f t="shared" si="77"/>
        <v>0</v>
      </c>
      <c r="AF197" s="84"/>
      <c r="AG197" s="53">
        <f t="shared" si="50"/>
        <v>882.19600000000003</v>
      </c>
      <c r="AH197" s="53">
        <f t="shared" si="51"/>
        <v>112.904</v>
      </c>
      <c r="AI197" s="53">
        <f t="shared" si="51"/>
        <v>112.904</v>
      </c>
    </row>
    <row r="198" spans="1:35" s="2" customFormat="1" ht="23.25" customHeight="1" x14ac:dyDescent="0.3">
      <c r="A198" s="10" t="s">
        <v>30</v>
      </c>
      <c r="B198" s="11">
        <f t="shared" si="76"/>
        <v>97899.38400000002</v>
      </c>
      <c r="C198" s="11">
        <f>C174+C145+C89+C53+C13</f>
        <v>90544.051000000007</v>
      </c>
      <c r="D198" s="11">
        <f t="shared" si="76"/>
        <v>80352.486999999994</v>
      </c>
      <c r="E198" s="11">
        <f t="shared" si="76"/>
        <v>80352.486999999994</v>
      </c>
      <c r="F198" s="11">
        <f t="shared" si="73"/>
        <v>82.076601217429499</v>
      </c>
      <c r="G198" s="11">
        <f t="shared" si="74"/>
        <v>88.744082148478185</v>
      </c>
      <c r="H198" s="11">
        <f t="shared" si="77"/>
        <v>4057.319</v>
      </c>
      <c r="I198" s="11">
        <f t="shared" si="77"/>
        <v>3316.7200000000003</v>
      </c>
      <c r="J198" s="11">
        <f t="shared" si="77"/>
        <v>9207.3250000000007</v>
      </c>
      <c r="K198" s="11">
        <f t="shared" si="77"/>
        <v>7048.92</v>
      </c>
      <c r="L198" s="11">
        <f t="shared" si="77"/>
        <v>9019.7250000000004</v>
      </c>
      <c r="M198" s="11">
        <f t="shared" si="77"/>
        <v>6396.48</v>
      </c>
      <c r="N198" s="11">
        <f t="shared" si="77"/>
        <v>10340.911</v>
      </c>
      <c r="O198" s="11">
        <f t="shared" si="77"/>
        <v>10384</v>
      </c>
      <c r="P198" s="11">
        <f t="shared" si="77"/>
        <v>10577.079</v>
      </c>
      <c r="Q198" s="11">
        <f t="shared" si="77"/>
        <v>8395.93</v>
      </c>
      <c r="R198" s="11">
        <f t="shared" si="77"/>
        <v>8660.241</v>
      </c>
      <c r="S198" s="11">
        <f t="shared" si="77"/>
        <v>7586.1999999999989</v>
      </c>
      <c r="T198" s="11">
        <f t="shared" si="77"/>
        <v>10652.558000000001</v>
      </c>
      <c r="U198" s="11">
        <f t="shared" si="77"/>
        <v>10312.494999999999</v>
      </c>
      <c r="V198" s="11">
        <f t="shared" si="77"/>
        <v>5802.1710000000003</v>
      </c>
      <c r="W198" s="11">
        <f t="shared" si="77"/>
        <v>7602.6610000000001</v>
      </c>
      <c r="X198" s="11">
        <f t="shared" si="77"/>
        <v>7202.57</v>
      </c>
      <c r="Y198" s="11">
        <f t="shared" si="77"/>
        <v>5435.2699999999995</v>
      </c>
      <c r="Z198" s="11">
        <f t="shared" si="77"/>
        <v>7919.5910000000003</v>
      </c>
      <c r="AA198" s="11">
        <f t="shared" si="77"/>
        <v>7021.0399999999991</v>
      </c>
      <c r="AB198" s="11">
        <f t="shared" si="77"/>
        <v>7104.5609999999997</v>
      </c>
      <c r="AC198" s="11">
        <f t="shared" si="77"/>
        <v>6852.7710000000006</v>
      </c>
      <c r="AD198" s="11">
        <f t="shared" si="77"/>
        <v>7355.3329999999996</v>
      </c>
      <c r="AE198" s="11">
        <f t="shared" si="77"/>
        <v>0</v>
      </c>
      <c r="AF198" s="84"/>
      <c r="AG198" s="53">
        <f t="shared" si="50"/>
        <v>97899.384000000005</v>
      </c>
      <c r="AH198" s="53">
        <f t="shared" si="51"/>
        <v>51862.6</v>
      </c>
      <c r="AI198" s="53">
        <f t="shared" si="51"/>
        <v>43128.25</v>
      </c>
    </row>
    <row r="199" spans="1:35" s="2" customFormat="1" ht="37.5" x14ac:dyDescent="0.25">
      <c r="A199" s="17" t="s">
        <v>31</v>
      </c>
      <c r="B199" s="11">
        <f>B14+B146</f>
        <v>87.427999999999983</v>
      </c>
      <c r="C199" s="11">
        <f>C14+C146</f>
        <v>85.984999999999999</v>
      </c>
      <c r="D199" s="11">
        <f>D14+D146</f>
        <v>85.891999999999996</v>
      </c>
      <c r="E199" s="11">
        <f>E14+E146</f>
        <v>85.891999999999996</v>
      </c>
      <c r="F199" s="4">
        <f t="shared" si="73"/>
        <v>98.243125772063891</v>
      </c>
      <c r="G199" s="4">
        <f t="shared" si="74"/>
        <v>99.891841600279122</v>
      </c>
      <c r="H199" s="11">
        <f t="shared" ref="H199:AE199" si="78">H14+H146</f>
        <v>0</v>
      </c>
      <c r="I199" s="11">
        <f t="shared" si="78"/>
        <v>0</v>
      </c>
      <c r="J199" s="11">
        <f t="shared" si="78"/>
        <v>9.2750000000000004</v>
      </c>
      <c r="K199" s="11">
        <f t="shared" si="78"/>
        <v>9.2750000000000004</v>
      </c>
      <c r="L199" s="11">
        <f t="shared" si="78"/>
        <v>19.175000000000001</v>
      </c>
      <c r="M199" s="11">
        <f t="shared" si="78"/>
        <v>19.175000000000001</v>
      </c>
      <c r="N199" s="11">
        <f t="shared" si="78"/>
        <v>9.7110000000000003</v>
      </c>
      <c r="O199" s="11">
        <f t="shared" si="78"/>
        <v>9.7099999999999991</v>
      </c>
      <c r="P199" s="11">
        <f t="shared" si="78"/>
        <v>15.779</v>
      </c>
      <c r="Q199" s="11">
        <f t="shared" si="78"/>
        <v>15.780000000000001</v>
      </c>
      <c r="R199" s="11">
        <f t="shared" si="78"/>
        <v>1.071</v>
      </c>
      <c r="S199" s="11">
        <f t="shared" si="78"/>
        <v>1.0699999999999998</v>
      </c>
      <c r="T199" s="11">
        <f t="shared" si="78"/>
        <v>1.071</v>
      </c>
      <c r="U199" s="11">
        <f t="shared" si="78"/>
        <v>1.0699999999999998</v>
      </c>
      <c r="V199" s="11">
        <f t="shared" si="78"/>
        <v>1.071</v>
      </c>
      <c r="W199" s="11">
        <f t="shared" si="78"/>
        <v>1.071</v>
      </c>
      <c r="X199" s="11">
        <f t="shared" si="78"/>
        <v>12.69</v>
      </c>
      <c r="Y199" s="11">
        <f t="shared" si="78"/>
        <v>12.6</v>
      </c>
      <c r="Z199" s="11">
        <f t="shared" si="78"/>
        <v>15.071</v>
      </c>
      <c r="AA199" s="11">
        <f t="shared" si="78"/>
        <v>15.069999999999999</v>
      </c>
      <c r="AB199" s="11">
        <f t="shared" si="78"/>
        <v>1.071</v>
      </c>
      <c r="AC199" s="11">
        <f t="shared" si="78"/>
        <v>1.071</v>
      </c>
      <c r="AD199" s="11">
        <f t="shared" si="78"/>
        <v>1.4430000000000001</v>
      </c>
      <c r="AE199" s="11">
        <f t="shared" si="78"/>
        <v>0</v>
      </c>
      <c r="AF199" s="84"/>
      <c r="AG199" s="53">
        <f t="shared" si="50"/>
        <v>87.427999999999983</v>
      </c>
      <c r="AH199" s="53">
        <f t="shared" si="51"/>
        <v>55.010999999999996</v>
      </c>
      <c r="AI199" s="53">
        <f t="shared" si="51"/>
        <v>55.010000000000005</v>
      </c>
    </row>
    <row r="200" spans="1:35" s="2" customFormat="1" ht="26.25" customHeight="1" x14ac:dyDescent="0.3">
      <c r="A200" s="1" t="s">
        <v>32</v>
      </c>
      <c r="B200" s="11">
        <f>B175+B147+B90+B54+B15</f>
        <v>0</v>
      </c>
      <c r="C200" s="11">
        <f>C175+C147+C90+C54+C15</f>
        <v>0</v>
      </c>
      <c r="D200" s="11">
        <f>D175+D147+D90+D54+D15</f>
        <v>0</v>
      </c>
      <c r="E200" s="11">
        <f>E175+E147+E90+E54+E15</f>
        <v>0</v>
      </c>
      <c r="F200" s="11" t="e">
        <f t="shared" si="73"/>
        <v>#DIV/0!</v>
      </c>
      <c r="G200" s="11" t="e">
        <f t="shared" si="74"/>
        <v>#DIV/0!</v>
      </c>
      <c r="H200" s="11">
        <f t="shared" ref="H200:AE200" si="79">H175+H147+H90+H54+H15</f>
        <v>0</v>
      </c>
      <c r="I200" s="11">
        <f t="shared" si="79"/>
        <v>0</v>
      </c>
      <c r="J200" s="11">
        <f t="shared" si="79"/>
        <v>0</v>
      </c>
      <c r="K200" s="11">
        <f t="shared" si="79"/>
        <v>0</v>
      </c>
      <c r="L200" s="11">
        <f t="shared" si="79"/>
        <v>0</v>
      </c>
      <c r="M200" s="11">
        <f t="shared" si="79"/>
        <v>0</v>
      </c>
      <c r="N200" s="11">
        <f t="shared" si="79"/>
        <v>0</v>
      </c>
      <c r="O200" s="11">
        <f t="shared" si="79"/>
        <v>0</v>
      </c>
      <c r="P200" s="11">
        <f t="shared" si="79"/>
        <v>0</v>
      </c>
      <c r="Q200" s="11">
        <f t="shared" si="79"/>
        <v>0</v>
      </c>
      <c r="R200" s="11">
        <f t="shared" si="79"/>
        <v>0</v>
      </c>
      <c r="S200" s="11">
        <f t="shared" si="79"/>
        <v>0</v>
      </c>
      <c r="T200" s="11">
        <f t="shared" si="79"/>
        <v>0</v>
      </c>
      <c r="U200" s="11">
        <f t="shared" si="79"/>
        <v>0</v>
      </c>
      <c r="V200" s="11">
        <f t="shared" si="79"/>
        <v>0</v>
      </c>
      <c r="W200" s="11">
        <f t="shared" si="79"/>
        <v>0</v>
      </c>
      <c r="X200" s="11">
        <f t="shared" si="79"/>
        <v>0</v>
      </c>
      <c r="Y200" s="11">
        <f t="shared" si="79"/>
        <v>0</v>
      </c>
      <c r="Z200" s="11">
        <f t="shared" si="79"/>
        <v>0</v>
      </c>
      <c r="AA200" s="11">
        <f t="shared" si="79"/>
        <v>0</v>
      </c>
      <c r="AB200" s="11">
        <f t="shared" si="79"/>
        <v>0</v>
      </c>
      <c r="AC200" s="11">
        <f t="shared" si="79"/>
        <v>0</v>
      </c>
      <c r="AD200" s="11">
        <f t="shared" si="79"/>
        <v>0</v>
      </c>
      <c r="AE200" s="11">
        <f t="shared" si="79"/>
        <v>0</v>
      </c>
      <c r="AF200" s="84"/>
      <c r="AG200" s="53">
        <f t="shared" si="50"/>
        <v>0</v>
      </c>
      <c r="AH200" s="53">
        <f t="shared" si="51"/>
        <v>0</v>
      </c>
      <c r="AI200" s="53">
        <f t="shared" si="51"/>
        <v>0</v>
      </c>
    </row>
    <row r="201" spans="1:35" s="2" customFormat="1" ht="43.5" customHeight="1" x14ac:dyDescent="0.25">
      <c r="A201" s="85" t="s">
        <v>70</v>
      </c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7"/>
      <c r="AE201" s="88"/>
      <c r="AF201" s="89"/>
      <c r="AG201" s="53">
        <f t="shared" si="50"/>
        <v>0</v>
      </c>
      <c r="AH201" s="53">
        <f t="shared" si="51"/>
        <v>0</v>
      </c>
      <c r="AI201" s="53">
        <f t="shared" si="51"/>
        <v>0</v>
      </c>
    </row>
    <row r="202" spans="1:35" s="2" customFormat="1" ht="45" customHeight="1" x14ac:dyDescent="0.25">
      <c r="A202" s="50" t="s">
        <v>71</v>
      </c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2"/>
      <c r="AF202" s="8"/>
      <c r="AG202" s="53">
        <f t="shared" ref="AG202:AG265" si="80">H202+J202+L202+N202+P202+R202+T202+V202+X202+Z202+AB202+AD202</f>
        <v>0</v>
      </c>
      <c r="AH202" s="53">
        <f t="shared" ref="AH202:AI265" si="81">H202+J202+L202+N202+P202+R202</f>
        <v>0</v>
      </c>
      <c r="AI202" s="53">
        <f t="shared" si="81"/>
        <v>0</v>
      </c>
    </row>
    <row r="203" spans="1:35" s="2" customFormat="1" ht="18.75" customHeight="1" x14ac:dyDescent="0.3">
      <c r="A203" s="6" t="s">
        <v>27</v>
      </c>
      <c r="B203" s="7">
        <f>B205+B206+B204+B207</f>
        <v>290</v>
      </c>
      <c r="C203" s="7">
        <f>C205+C206+C204+C207</f>
        <v>290</v>
      </c>
      <c r="D203" s="7">
        <f>D205+D206+D204+D207</f>
        <v>140</v>
      </c>
      <c r="E203" s="7">
        <f>E205+E206+E204+E207</f>
        <v>140</v>
      </c>
      <c r="F203" s="3">
        <f>E203/B203*100</f>
        <v>48.275862068965516</v>
      </c>
      <c r="G203" s="3">
        <f>E203/C203*100</f>
        <v>48.275862068965516</v>
      </c>
      <c r="H203" s="7">
        <f t="shared" ref="H203:AE203" si="82">H205+H206+H204+H207</f>
        <v>0</v>
      </c>
      <c r="I203" s="7">
        <f t="shared" si="82"/>
        <v>0</v>
      </c>
      <c r="J203" s="7">
        <f t="shared" si="82"/>
        <v>0</v>
      </c>
      <c r="K203" s="7">
        <f t="shared" si="82"/>
        <v>0</v>
      </c>
      <c r="L203" s="7">
        <f t="shared" si="82"/>
        <v>90</v>
      </c>
      <c r="M203" s="7">
        <f t="shared" si="82"/>
        <v>0</v>
      </c>
      <c r="N203" s="7">
        <f t="shared" si="82"/>
        <v>0</v>
      </c>
      <c r="O203" s="7">
        <f t="shared" si="82"/>
        <v>90</v>
      </c>
      <c r="P203" s="7">
        <f t="shared" si="82"/>
        <v>0</v>
      </c>
      <c r="Q203" s="7">
        <f t="shared" si="82"/>
        <v>0</v>
      </c>
      <c r="R203" s="7">
        <f t="shared" si="82"/>
        <v>0</v>
      </c>
      <c r="S203" s="7">
        <f t="shared" si="82"/>
        <v>0</v>
      </c>
      <c r="T203" s="7">
        <f t="shared" si="82"/>
        <v>0</v>
      </c>
      <c r="U203" s="7">
        <f t="shared" si="82"/>
        <v>0</v>
      </c>
      <c r="V203" s="7">
        <f t="shared" si="82"/>
        <v>0</v>
      </c>
      <c r="W203" s="7">
        <f t="shared" si="82"/>
        <v>0</v>
      </c>
      <c r="X203" s="7">
        <f t="shared" si="82"/>
        <v>60</v>
      </c>
      <c r="Y203" s="7">
        <f t="shared" si="82"/>
        <v>0</v>
      </c>
      <c r="Z203" s="7">
        <f t="shared" si="82"/>
        <v>140</v>
      </c>
      <c r="AA203" s="7">
        <f t="shared" si="82"/>
        <v>50</v>
      </c>
      <c r="AB203" s="7">
        <f t="shared" si="82"/>
        <v>0</v>
      </c>
      <c r="AC203" s="7">
        <f t="shared" si="82"/>
        <v>0</v>
      </c>
      <c r="AD203" s="7">
        <f t="shared" si="82"/>
        <v>0</v>
      </c>
      <c r="AE203" s="7">
        <f t="shared" si="82"/>
        <v>0</v>
      </c>
      <c r="AF203" s="8"/>
      <c r="AG203" s="53">
        <f t="shared" si="80"/>
        <v>290</v>
      </c>
      <c r="AH203" s="53">
        <f t="shared" si="81"/>
        <v>90</v>
      </c>
      <c r="AI203" s="53">
        <f t="shared" si="81"/>
        <v>90</v>
      </c>
    </row>
    <row r="204" spans="1:35" s="2" customFormat="1" ht="18.75" customHeight="1" x14ac:dyDescent="0.3">
      <c r="A204" s="10" t="s">
        <v>28</v>
      </c>
      <c r="B204" s="11">
        <f t="shared" ref="B204:C207" si="83">B210</f>
        <v>0</v>
      </c>
      <c r="C204" s="11">
        <f t="shared" si="83"/>
        <v>0</v>
      </c>
      <c r="D204" s="11">
        <f>C204</f>
        <v>0</v>
      </c>
      <c r="E204" s="11">
        <f>E210</f>
        <v>0</v>
      </c>
      <c r="F204" s="4" t="e">
        <f>E204/B204*100</f>
        <v>#DIV/0!</v>
      </c>
      <c r="G204" s="4" t="e">
        <f>E204/C204*100</f>
        <v>#DIV/0!</v>
      </c>
      <c r="H204" s="11">
        <f t="shared" ref="H204:AE207" si="84">H210</f>
        <v>0</v>
      </c>
      <c r="I204" s="11">
        <f t="shared" si="84"/>
        <v>0</v>
      </c>
      <c r="J204" s="11">
        <f t="shared" si="84"/>
        <v>0</v>
      </c>
      <c r="K204" s="11">
        <f t="shared" si="84"/>
        <v>0</v>
      </c>
      <c r="L204" s="11">
        <f t="shared" si="84"/>
        <v>0</v>
      </c>
      <c r="M204" s="11">
        <f t="shared" si="84"/>
        <v>0</v>
      </c>
      <c r="N204" s="11">
        <f t="shared" si="84"/>
        <v>0</v>
      </c>
      <c r="O204" s="11">
        <f t="shared" si="84"/>
        <v>0</v>
      </c>
      <c r="P204" s="11">
        <f t="shared" si="84"/>
        <v>0</v>
      </c>
      <c r="Q204" s="11">
        <f t="shared" si="84"/>
        <v>0</v>
      </c>
      <c r="R204" s="11">
        <f t="shared" si="84"/>
        <v>0</v>
      </c>
      <c r="S204" s="11">
        <f t="shared" si="84"/>
        <v>0</v>
      </c>
      <c r="T204" s="11">
        <f t="shared" si="84"/>
        <v>0</v>
      </c>
      <c r="U204" s="11">
        <f t="shared" si="84"/>
        <v>0</v>
      </c>
      <c r="V204" s="11">
        <f t="shared" si="84"/>
        <v>0</v>
      </c>
      <c r="W204" s="11">
        <f t="shared" si="84"/>
        <v>0</v>
      </c>
      <c r="X204" s="11">
        <f t="shared" si="84"/>
        <v>0</v>
      </c>
      <c r="Y204" s="11">
        <f t="shared" si="84"/>
        <v>0</v>
      </c>
      <c r="Z204" s="11">
        <f t="shared" si="84"/>
        <v>0</v>
      </c>
      <c r="AA204" s="11">
        <f t="shared" si="84"/>
        <v>0</v>
      </c>
      <c r="AB204" s="11">
        <f t="shared" si="84"/>
        <v>0</v>
      </c>
      <c r="AC204" s="11">
        <f t="shared" si="84"/>
        <v>0</v>
      </c>
      <c r="AD204" s="11">
        <f t="shared" si="84"/>
        <v>0</v>
      </c>
      <c r="AE204" s="11">
        <f t="shared" si="84"/>
        <v>0</v>
      </c>
      <c r="AF204" s="12"/>
      <c r="AG204" s="53">
        <f t="shared" si="80"/>
        <v>0</v>
      </c>
      <c r="AH204" s="53">
        <f t="shared" si="81"/>
        <v>0</v>
      </c>
      <c r="AI204" s="53">
        <f t="shared" si="81"/>
        <v>0</v>
      </c>
    </row>
    <row r="205" spans="1:35" s="2" customFormat="1" ht="18.75" customHeight="1" x14ac:dyDescent="0.3">
      <c r="A205" s="10" t="s">
        <v>29</v>
      </c>
      <c r="B205" s="11">
        <f t="shared" si="83"/>
        <v>0</v>
      </c>
      <c r="C205" s="11">
        <f t="shared" si="83"/>
        <v>0</v>
      </c>
      <c r="D205" s="11">
        <f>C205</f>
        <v>0</v>
      </c>
      <c r="E205" s="11">
        <f>E211</f>
        <v>0</v>
      </c>
      <c r="F205" s="4" t="e">
        <f>E205/B205*100</f>
        <v>#DIV/0!</v>
      </c>
      <c r="G205" s="4" t="e">
        <f>E205/C205*100</f>
        <v>#DIV/0!</v>
      </c>
      <c r="H205" s="11">
        <f t="shared" si="84"/>
        <v>0</v>
      </c>
      <c r="I205" s="11">
        <f t="shared" si="84"/>
        <v>0</v>
      </c>
      <c r="J205" s="11">
        <f t="shared" si="84"/>
        <v>0</v>
      </c>
      <c r="K205" s="11">
        <f t="shared" si="84"/>
        <v>0</v>
      </c>
      <c r="L205" s="11">
        <f t="shared" si="84"/>
        <v>0</v>
      </c>
      <c r="M205" s="11">
        <f t="shared" si="84"/>
        <v>0</v>
      </c>
      <c r="N205" s="11">
        <f t="shared" si="84"/>
        <v>0</v>
      </c>
      <c r="O205" s="11">
        <f t="shared" si="84"/>
        <v>0</v>
      </c>
      <c r="P205" s="11">
        <f t="shared" si="84"/>
        <v>0</v>
      </c>
      <c r="Q205" s="11">
        <f t="shared" si="84"/>
        <v>0</v>
      </c>
      <c r="R205" s="11">
        <f t="shared" si="84"/>
        <v>0</v>
      </c>
      <c r="S205" s="11">
        <f t="shared" si="84"/>
        <v>0</v>
      </c>
      <c r="T205" s="11">
        <f t="shared" si="84"/>
        <v>0</v>
      </c>
      <c r="U205" s="11">
        <f t="shared" si="84"/>
        <v>0</v>
      </c>
      <c r="V205" s="11">
        <f t="shared" si="84"/>
        <v>0</v>
      </c>
      <c r="W205" s="11">
        <f t="shared" si="84"/>
        <v>0</v>
      </c>
      <c r="X205" s="11">
        <f t="shared" si="84"/>
        <v>0</v>
      </c>
      <c r="Y205" s="11">
        <f t="shared" si="84"/>
        <v>0</v>
      </c>
      <c r="Z205" s="11">
        <f t="shared" si="84"/>
        <v>0</v>
      </c>
      <c r="AA205" s="11">
        <f t="shared" si="84"/>
        <v>0</v>
      </c>
      <c r="AB205" s="11">
        <f t="shared" si="84"/>
        <v>0</v>
      </c>
      <c r="AC205" s="11">
        <f t="shared" si="84"/>
        <v>0</v>
      </c>
      <c r="AD205" s="11">
        <f t="shared" si="84"/>
        <v>0</v>
      </c>
      <c r="AE205" s="11">
        <f t="shared" si="84"/>
        <v>0</v>
      </c>
      <c r="AF205" s="12"/>
      <c r="AG205" s="53">
        <f t="shared" si="80"/>
        <v>0</v>
      </c>
      <c r="AH205" s="53">
        <f t="shared" si="81"/>
        <v>0</v>
      </c>
      <c r="AI205" s="53">
        <f t="shared" si="81"/>
        <v>0</v>
      </c>
    </row>
    <row r="206" spans="1:35" s="2" customFormat="1" ht="18.75" customHeight="1" x14ac:dyDescent="0.3">
      <c r="A206" s="10" t="s">
        <v>30</v>
      </c>
      <c r="B206" s="11">
        <f t="shared" si="83"/>
        <v>290</v>
      </c>
      <c r="C206" s="11">
        <f>C212</f>
        <v>290</v>
      </c>
      <c r="D206" s="11">
        <f>E206</f>
        <v>140</v>
      </c>
      <c r="E206" s="11">
        <f>E212</f>
        <v>140</v>
      </c>
      <c r="F206" s="4">
        <f>E206/B206*100</f>
        <v>48.275862068965516</v>
      </c>
      <c r="G206" s="4">
        <f>E206/C206*100</f>
        <v>48.275862068965516</v>
      </c>
      <c r="H206" s="11">
        <f t="shared" si="84"/>
        <v>0</v>
      </c>
      <c r="I206" s="11">
        <f t="shared" si="84"/>
        <v>0</v>
      </c>
      <c r="J206" s="11">
        <f t="shared" si="84"/>
        <v>0</v>
      </c>
      <c r="K206" s="11">
        <f t="shared" si="84"/>
        <v>0</v>
      </c>
      <c r="L206" s="11">
        <f t="shared" si="84"/>
        <v>90</v>
      </c>
      <c r="M206" s="11">
        <f t="shared" si="84"/>
        <v>0</v>
      </c>
      <c r="N206" s="11">
        <f t="shared" si="84"/>
        <v>0</v>
      </c>
      <c r="O206" s="11">
        <f t="shared" si="84"/>
        <v>90</v>
      </c>
      <c r="P206" s="11">
        <f t="shared" si="84"/>
        <v>0</v>
      </c>
      <c r="Q206" s="11">
        <f t="shared" si="84"/>
        <v>0</v>
      </c>
      <c r="R206" s="11">
        <f t="shared" si="84"/>
        <v>0</v>
      </c>
      <c r="S206" s="11">
        <f t="shared" si="84"/>
        <v>0</v>
      </c>
      <c r="T206" s="11">
        <f t="shared" si="84"/>
        <v>0</v>
      </c>
      <c r="U206" s="11">
        <f t="shared" si="84"/>
        <v>0</v>
      </c>
      <c r="V206" s="11">
        <f t="shared" si="84"/>
        <v>0</v>
      </c>
      <c r="W206" s="11">
        <f t="shared" si="84"/>
        <v>0</v>
      </c>
      <c r="X206" s="11">
        <f t="shared" si="84"/>
        <v>60</v>
      </c>
      <c r="Y206" s="11">
        <f t="shared" si="84"/>
        <v>0</v>
      </c>
      <c r="Z206" s="11">
        <f t="shared" si="84"/>
        <v>140</v>
      </c>
      <c r="AA206" s="11">
        <f t="shared" si="84"/>
        <v>50</v>
      </c>
      <c r="AB206" s="11">
        <f t="shared" si="84"/>
        <v>0</v>
      </c>
      <c r="AC206" s="11">
        <f t="shared" si="84"/>
        <v>0</v>
      </c>
      <c r="AD206" s="11">
        <f t="shared" si="84"/>
        <v>0</v>
      </c>
      <c r="AE206" s="11">
        <f t="shared" si="84"/>
        <v>0</v>
      </c>
      <c r="AF206" s="12"/>
      <c r="AG206" s="53">
        <f t="shared" si="80"/>
        <v>290</v>
      </c>
      <c r="AH206" s="53">
        <f t="shared" si="81"/>
        <v>90</v>
      </c>
      <c r="AI206" s="53">
        <f t="shared" si="81"/>
        <v>90</v>
      </c>
    </row>
    <row r="207" spans="1:35" s="2" customFormat="1" ht="18.75" customHeight="1" x14ac:dyDescent="0.3">
      <c r="A207" s="1" t="s">
        <v>32</v>
      </c>
      <c r="B207" s="11">
        <f t="shared" si="83"/>
        <v>0</v>
      </c>
      <c r="C207" s="11">
        <f t="shared" si="83"/>
        <v>0</v>
      </c>
      <c r="D207" s="11">
        <f>C207</f>
        <v>0</v>
      </c>
      <c r="E207" s="11">
        <f>E213</f>
        <v>0</v>
      </c>
      <c r="F207" s="4" t="e">
        <f>E207/B207*100</f>
        <v>#DIV/0!</v>
      </c>
      <c r="G207" s="4" t="e">
        <f>E207/C207*100</f>
        <v>#DIV/0!</v>
      </c>
      <c r="H207" s="11">
        <f t="shared" si="84"/>
        <v>0</v>
      </c>
      <c r="I207" s="11">
        <f t="shared" si="84"/>
        <v>0</v>
      </c>
      <c r="J207" s="11">
        <f t="shared" si="84"/>
        <v>0</v>
      </c>
      <c r="K207" s="11">
        <f t="shared" si="84"/>
        <v>0</v>
      </c>
      <c r="L207" s="11">
        <f t="shared" si="84"/>
        <v>0</v>
      </c>
      <c r="M207" s="11">
        <f t="shared" si="84"/>
        <v>0</v>
      </c>
      <c r="N207" s="11">
        <f t="shared" si="84"/>
        <v>0</v>
      </c>
      <c r="O207" s="11">
        <f t="shared" si="84"/>
        <v>0</v>
      </c>
      <c r="P207" s="11">
        <f t="shared" si="84"/>
        <v>0</v>
      </c>
      <c r="Q207" s="11">
        <f t="shared" si="84"/>
        <v>0</v>
      </c>
      <c r="R207" s="11">
        <f t="shared" si="84"/>
        <v>0</v>
      </c>
      <c r="S207" s="11">
        <f t="shared" si="84"/>
        <v>0</v>
      </c>
      <c r="T207" s="11">
        <f t="shared" si="84"/>
        <v>0</v>
      </c>
      <c r="U207" s="11">
        <f t="shared" si="84"/>
        <v>0</v>
      </c>
      <c r="V207" s="11">
        <f t="shared" si="84"/>
        <v>0</v>
      </c>
      <c r="W207" s="11">
        <f t="shared" si="84"/>
        <v>0</v>
      </c>
      <c r="X207" s="11">
        <f t="shared" si="84"/>
        <v>0</v>
      </c>
      <c r="Y207" s="11">
        <f t="shared" si="84"/>
        <v>0</v>
      </c>
      <c r="Z207" s="11">
        <f t="shared" si="84"/>
        <v>0</v>
      </c>
      <c r="AA207" s="11">
        <f t="shared" si="84"/>
        <v>0</v>
      </c>
      <c r="AB207" s="11">
        <f t="shared" si="84"/>
        <v>0</v>
      </c>
      <c r="AC207" s="11">
        <f t="shared" si="84"/>
        <v>0</v>
      </c>
      <c r="AD207" s="11">
        <f t="shared" si="84"/>
        <v>0</v>
      </c>
      <c r="AE207" s="11">
        <f t="shared" si="84"/>
        <v>0</v>
      </c>
      <c r="AF207" s="54"/>
      <c r="AG207" s="53">
        <f t="shared" si="80"/>
        <v>0</v>
      </c>
      <c r="AH207" s="53">
        <f t="shared" si="81"/>
        <v>0</v>
      </c>
      <c r="AI207" s="53">
        <f t="shared" si="81"/>
        <v>0</v>
      </c>
    </row>
    <row r="208" spans="1:35" s="2" customFormat="1" ht="38.25" customHeight="1" x14ac:dyDescent="0.25">
      <c r="A208" s="55" t="s">
        <v>72</v>
      </c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7"/>
      <c r="AF208" s="54"/>
      <c r="AG208" s="53">
        <f t="shared" si="80"/>
        <v>0</v>
      </c>
      <c r="AH208" s="53">
        <f t="shared" si="81"/>
        <v>0</v>
      </c>
      <c r="AI208" s="53">
        <f t="shared" si="81"/>
        <v>0</v>
      </c>
    </row>
    <row r="209" spans="1:35" s="2" customFormat="1" ht="18.75" customHeight="1" x14ac:dyDescent="0.3">
      <c r="A209" s="6" t="s">
        <v>27</v>
      </c>
      <c r="B209" s="16">
        <f>B210+B211+B212+B213</f>
        <v>290</v>
      </c>
      <c r="C209" s="16">
        <f>C210+C211+C212+C213</f>
        <v>290</v>
      </c>
      <c r="D209" s="16">
        <f>D210+D211+D212+D213</f>
        <v>140</v>
      </c>
      <c r="E209" s="16">
        <f>E210+E211+E212+E213</f>
        <v>140</v>
      </c>
      <c r="F209" s="3">
        <f>E209/B209*100</f>
        <v>48.275862068965516</v>
      </c>
      <c r="G209" s="3">
        <f>E209/C209*100</f>
        <v>48.275862068965516</v>
      </c>
      <c r="H209" s="16">
        <f t="shared" ref="H209:AE209" si="85">H210+H211+H212+H213</f>
        <v>0</v>
      </c>
      <c r="I209" s="16">
        <f t="shared" si="85"/>
        <v>0</v>
      </c>
      <c r="J209" s="16">
        <f t="shared" si="85"/>
        <v>0</v>
      </c>
      <c r="K209" s="16">
        <f t="shared" si="85"/>
        <v>0</v>
      </c>
      <c r="L209" s="16">
        <f t="shared" si="85"/>
        <v>90</v>
      </c>
      <c r="M209" s="16">
        <f t="shared" si="85"/>
        <v>0</v>
      </c>
      <c r="N209" s="16">
        <f t="shared" si="85"/>
        <v>0</v>
      </c>
      <c r="O209" s="16">
        <f t="shared" si="85"/>
        <v>90</v>
      </c>
      <c r="P209" s="16">
        <f t="shared" si="85"/>
        <v>0</v>
      </c>
      <c r="Q209" s="16">
        <f t="shared" si="85"/>
        <v>0</v>
      </c>
      <c r="R209" s="16">
        <f t="shared" si="85"/>
        <v>0</v>
      </c>
      <c r="S209" s="16">
        <f t="shared" si="85"/>
        <v>0</v>
      </c>
      <c r="T209" s="16">
        <f t="shared" si="85"/>
        <v>0</v>
      </c>
      <c r="U209" s="16">
        <f t="shared" si="85"/>
        <v>0</v>
      </c>
      <c r="V209" s="16">
        <f t="shared" si="85"/>
        <v>0</v>
      </c>
      <c r="W209" s="16">
        <f t="shared" si="85"/>
        <v>0</v>
      </c>
      <c r="X209" s="16">
        <f t="shared" si="85"/>
        <v>60</v>
      </c>
      <c r="Y209" s="16">
        <f t="shared" si="85"/>
        <v>0</v>
      </c>
      <c r="Z209" s="16">
        <f t="shared" si="85"/>
        <v>140</v>
      </c>
      <c r="AA209" s="16">
        <f t="shared" si="85"/>
        <v>50</v>
      </c>
      <c r="AB209" s="16">
        <f t="shared" si="85"/>
        <v>0</v>
      </c>
      <c r="AC209" s="16">
        <f t="shared" si="85"/>
        <v>0</v>
      </c>
      <c r="AD209" s="16">
        <f t="shared" si="85"/>
        <v>0</v>
      </c>
      <c r="AE209" s="16">
        <f t="shared" si="85"/>
        <v>0</v>
      </c>
      <c r="AF209" s="54"/>
      <c r="AG209" s="53">
        <f t="shared" si="80"/>
        <v>290</v>
      </c>
      <c r="AH209" s="53">
        <f t="shared" si="81"/>
        <v>90</v>
      </c>
      <c r="AI209" s="53">
        <f t="shared" si="81"/>
        <v>90</v>
      </c>
    </row>
    <row r="210" spans="1:35" s="2" customFormat="1" ht="18.75" customHeight="1" x14ac:dyDescent="0.3">
      <c r="A210" s="10" t="s">
        <v>28</v>
      </c>
      <c r="B210" s="11">
        <f>B217+B223+B229</f>
        <v>0</v>
      </c>
      <c r="C210" s="11">
        <f>H210+J210+L210</f>
        <v>0</v>
      </c>
      <c r="D210" s="11">
        <f>C210</f>
        <v>0</v>
      </c>
      <c r="E210" s="11">
        <f>E217+E223+E229</f>
        <v>0</v>
      </c>
      <c r="F210" s="4" t="e">
        <f>E210/B210*100</f>
        <v>#DIV/0!</v>
      </c>
      <c r="G210" s="4" t="e">
        <f>E210/C210*100</f>
        <v>#DIV/0!</v>
      </c>
      <c r="H210" s="11">
        <f t="shared" ref="H210:AE213" si="86">H217+H223+H229</f>
        <v>0</v>
      </c>
      <c r="I210" s="11">
        <f t="shared" si="86"/>
        <v>0</v>
      </c>
      <c r="J210" s="11">
        <f t="shared" si="86"/>
        <v>0</v>
      </c>
      <c r="K210" s="11">
        <f t="shared" si="86"/>
        <v>0</v>
      </c>
      <c r="L210" s="11">
        <f t="shared" si="86"/>
        <v>0</v>
      </c>
      <c r="M210" s="11">
        <f t="shared" si="86"/>
        <v>0</v>
      </c>
      <c r="N210" s="11">
        <f t="shared" si="86"/>
        <v>0</v>
      </c>
      <c r="O210" s="11">
        <f t="shared" si="86"/>
        <v>0</v>
      </c>
      <c r="P210" s="11">
        <f t="shared" si="86"/>
        <v>0</v>
      </c>
      <c r="Q210" s="11">
        <f t="shared" si="86"/>
        <v>0</v>
      </c>
      <c r="R210" s="11">
        <f t="shared" si="86"/>
        <v>0</v>
      </c>
      <c r="S210" s="11">
        <f t="shared" si="86"/>
        <v>0</v>
      </c>
      <c r="T210" s="11">
        <f t="shared" si="86"/>
        <v>0</v>
      </c>
      <c r="U210" s="11">
        <f t="shared" si="86"/>
        <v>0</v>
      </c>
      <c r="V210" s="11">
        <f t="shared" si="86"/>
        <v>0</v>
      </c>
      <c r="W210" s="11">
        <f t="shared" si="86"/>
        <v>0</v>
      </c>
      <c r="X210" s="11">
        <f t="shared" si="86"/>
        <v>0</v>
      </c>
      <c r="Y210" s="11">
        <f t="shared" si="86"/>
        <v>0</v>
      </c>
      <c r="Z210" s="11">
        <f t="shared" si="86"/>
        <v>0</v>
      </c>
      <c r="AA210" s="11">
        <f t="shared" si="86"/>
        <v>0</v>
      </c>
      <c r="AB210" s="11">
        <f t="shared" si="86"/>
        <v>0</v>
      </c>
      <c r="AC210" s="11">
        <f t="shared" si="86"/>
        <v>0</v>
      </c>
      <c r="AD210" s="11">
        <f t="shared" si="86"/>
        <v>0</v>
      </c>
      <c r="AE210" s="11">
        <f t="shared" si="86"/>
        <v>0</v>
      </c>
      <c r="AF210" s="54"/>
      <c r="AG210" s="53">
        <f t="shared" si="80"/>
        <v>0</v>
      </c>
      <c r="AH210" s="53">
        <f t="shared" si="81"/>
        <v>0</v>
      </c>
      <c r="AI210" s="53">
        <f t="shared" si="81"/>
        <v>0</v>
      </c>
    </row>
    <row r="211" spans="1:35" s="2" customFormat="1" ht="18.75" customHeight="1" x14ac:dyDescent="0.3">
      <c r="A211" s="10" t="s">
        <v>29</v>
      </c>
      <c r="B211" s="11">
        <f>B218+B224+B230</f>
        <v>0</v>
      </c>
      <c r="C211" s="11">
        <f>H211+J211+L211</f>
        <v>0</v>
      </c>
      <c r="D211" s="11">
        <f>C211</f>
        <v>0</v>
      </c>
      <c r="E211" s="11">
        <f>E218+E224+E230</f>
        <v>0</v>
      </c>
      <c r="F211" s="4" t="e">
        <f>E211/B211*100</f>
        <v>#DIV/0!</v>
      </c>
      <c r="G211" s="4" t="e">
        <f>E211/C211*100</f>
        <v>#DIV/0!</v>
      </c>
      <c r="H211" s="11">
        <f t="shared" si="86"/>
        <v>0</v>
      </c>
      <c r="I211" s="11">
        <f t="shared" si="86"/>
        <v>0</v>
      </c>
      <c r="J211" s="11">
        <f t="shared" si="86"/>
        <v>0</v>
      </c>
      <c r="K211" s="11">
        <f t="shared" si="86"/>
        <v>0</v>
      </c>
      <c r="L211" s="11">
        <f t="shared" si="86"/>
        <v>0</v>
      </c>
      <c r="M211" s="11">
        <f t="shared" si="86"/>
        <v>0</v>
      </c>
      <c r="N211" s="11">
        <f t="shared" si="86"/>
        <v>0</v>
      </c>
      <c r="O211" s="11">
        <f t="shared" si="86"/>
        <v>0</v>
      </c>
      <c r="P211" s="11">
        <f t="shared" si="86"/>
        <v>0</v>
      </c>
      <c r="Q211" s="11">
        <f t="shared" si="86"/>
        <v>0</v>
      </c>
      <c r="R211" s="11">
        <f t="shared" si="86"/>
        <v>0</v>
      </c>
      <c r="S211" s="11">
        <f t="shared" si="86"/>
        <v>0</v>
      </c>
      <c r="T211" s="11">
        <f t="shared" si="86"/>
        <v>0</v>
      </c>
      <c r="U211" s="11">
        <f t="shared" si="86"/>
        <v>0</v>
      </c>
      <c r="V211" s="11">
        <f t="shared" si="86"/>
        <v>0</v>
      </c>
      <c r="W211" s="11">
        <f t="shared" si="86"/>
        <v>0</v>
      </c>
      <c r="X211" s="11">
        <f t="shared" si="86"/>
        <v>0</v>
      </c>
      <c r="Y211" s="11">
        <f t="shared" si="86"/>
        <v>0</v>
      </c>
      <c r="Z211" s="11">
        <f t="shared" si="86"/>
        <v>0</v>
      </c>
      <c r="AA211" s="11">
        <f t="shared" si="86"/>
        <v>0</v>
      </c>
      <c r="AB211" s="11">
        <f t="shared" si="86"/>
        <v>0</v>
      </c>
      <c r="AC211" s="11">
        <f t="shared" si="86"/>
        <v>0</v>
      </c>
      <c r="AD211" s="11">
        <f t="shared" si="86"/>
        <v>0</v>
      </c>
      <c r="AE211" s="11">
        <f t="shared" si="86"/>
        <v>0</v>
      </c>
      <c r="AF211" s="54"/>
      <c r="AG211" s="53">
        <f t="shared" si="80"/>
        <v>0</v>
      </c>
      <c r="AH211" s="53">
        <f t="shared" si="81"/>
        <v>0</v>
      </c>
      <c r="AI211" s="53">
        <f t="shared" si="81"/>
        <v>0</v>
      </c>
    </row>
    <row r="212" spans="1:35" s="2" customFormat="1" ht="18.75" customHeight="1" x14ac:dyDescent="0.3">
      <c r="A212" s="10" t="s">
        <v>30</v>
      </c>
      <c r="B212" s="11">
        <f>B219+B225+B231</f>
        <v>290</v>
      </c>
      <c r="C212" s="11">
        <f>H212+J212+L212+N212+P212+R212+T212+V212+X212+Z212</f>
        <v>290</v>
      </c>
      <c r="D212" s="11">
        <f>E212</f>
        <v>140</v>
      </c>
      <c r="E212" s="11">
        <f>E219+E225+E231</f>
        <v>140</v>
      </c>
      <c r="F212" s="4">
        <f>E212/B212*100</f>
        <v>48.275862068965516</v>
      </c>
      <c r="G212" s="4">
        <f>E212/C212*100</f>
        <v>48.275862068965516</v>
      </c>
      <c r="H212" s="11">
        <f t="shared" si="86"/>
        <v>0</v>
      </c>
      <c r="I212" s="11">
        <f t="shared" si="86"/>
        <v>0</v>
      </c>
      <c r="J212" s="11">
        <f t="shared" si="86"/>
        <v>0</v>
      </c>
      <c r="K212" s="11">
        <f t="shared" si="86"/>
        <v>0</v>
      </c>
      <c r="L212" s="11">
        <f t="shared" si="86"/>
        <v>90</v>
      </c>
      <c r="M212" s="11">
        <f t="shared" si="86"/>
        <v>0</v>
      </c>
      <c r="N212" s="11">
        <f t="shared" si="86"/>
        <v>0</v>
      </c>
      <c r="O212" s="11">
        <f t="shared" si="86"/>
        <v>90</v>
      </c>
      <c r="P212" s="11">
        <f t="shared" si="86"/>
        <v>0</v>
      </c>
      <c r="Q212" s="11">
        <f t="shared" si="86"/>
        <v>0</v>
      </c>
      <c r="R212" s="11">
        <f t="shared" si="86"/>
        <v>0</v>
      </c>
      <c r="S212" s="11">
        <f t="shared" si="86"/>
        <v>0</v>
      </c>
      <c r="T212" s="11">
        <f t="shared" si="86"/>
        <v>0</v>
      </c>
      <c r="U212" s="11">
        <f t="shared" si="86"/>
        <v>0</v>
      </c>
      <c r="V212" s="11">
        <f t="shared" si="86"/>
        <v>0</v>
      </c>
      <c r="W212" s="11">
        <f t="shared" si="86"/>
        <v>0</v>
      </c>
      <c r="X212" s="11">
        <f t="shared" si="86"/>
        <v>60</v>
      </c>
      <c r="Y212" s="11">
        <f t="shared" si="86"/>
        <v>0</v>
      </c>
      <c r="Z212" s="11">
        <f t="shared" si="86"/>
        <v>140</v>
      </c>
      <c r="AA212" s="11">
        <f t="shared" si="86"/>
        <v>50</v>
      </c>
      <c r="AB212" s="11">
        <f t="shared" si="86"/>
        <v>0</v>
      </c>
      <c r="AC212" s="11">
        <f t="shared" si="86"/>
        <v>0</v>
      </c>
      <c r="AD212" s="11">
        <f t="shared" si="86"/>
        <v>0</v>
      </c>
      <c r="AE212" s="11">
        <f t="shared" si="86"/>
        <v>0</v>
      </c>
      <c r="AF212" s="54"/>
      <c r="AG212" s="53">
        <f t="shared" si="80"/>
        <v>290</v>
      </c>
      <c r="AH212" s="53">
        <f t="shared" si="81"/>
        <v>90</v>
      </c>
      <c r="AI212" s="53">
        <f t="shared" si="81"/>
        <v>90</v>
      </c>
    </row>
    <row r="213" spans="1:35" s="2" customFormat="1" ht="18.75" customHeight="1" x14ac:dyDescent="0.3">
      <c r="A213" s="1" t="s">
        <v>32</v>
      </c>
      <c r="B213" s="11">
        <f>B220+B226+B232</f>
        <v>0</v>
      </c>
      <c r="C213" s="11">
        <f>H213+J213+L213</f>
        <v>0</v>
      </c>
      <c r="D213" s="11">
        <f>C213</f>
        <v>0</v>
      </c>
      <c r="E213" s="11">
        <f>E220+E226+E232</f>
        <v>0</v>
      </c>
      <c r="F213" s="4" t="e">
        <f>E213/B213*100</f>
        <v>#DIV/0!</v>
      </c>
      <c r="G213" s="4" t="e">
        <f>E213/C213*100</f>
        <v>#DIV/0!</v>
      </c>
      <c r="H213" s="11">
        <f t="shared" si="86"/>
        <v>0</v>
      </c>
      <c r="I213" s="11">
        <f t="shared" si="86"/>
        <v>0</v>
      </c>
      <c r="J213" s="11">
        <f t="shared" si="86"/>
        <v>0</v>
      </c>
      <c r="K213" s="11">
        <f t="shared" si="86"/>
        <v>0</v>
      </c>
      <c r="L213" s="11">
        <f t="shared" si="86"/>
        <v>0</v>
      </c>
      <c r="M213" s="11">
        <f t="shared" si="86"/>
        <v>0</v>
      </c>
      <c r="N213" s="11">
        <f t="shared" si="86"/>
        <v>0</v>
      </c>
      <c r="O213" s="11">
        <f t="shared" si="86"/>
        <v>0</v>
      </c>
      <c r="P213" s="11">
        <f t="shared" si="86"/>
        <v>0</v>
      </c>
      <c r="Q213" s="11">
        <f t="shared" si="86"/>
        <v>0</v>
      </c>
      <c r="R213" s="11">
        <f t="shared" si="86"/>
        <v>0</v>
      </c>
      <c r="S213" s="11">
        <f t="shared" si="86"/>
        <v>0</v>
      </c>
      <c r="T213" s="11">
        <f t="shared" si="86"/>
        <v>0</v>
      </c>
      <c r="U213" s="11">
        <f t="shared" si="86"/>
        <v>0</v>
      </c>
      <c r="V213" s="11">
        <f t="shared" si="86"/>
        <v>0</v>
      </c>
      <c r="W213" s="11">
        <f t="shared" si="86"/>
        <v>0</v>
      </c>
      <c r="X213" s="11">
        <f t="shared" si="86"/>
        <v>0</v>
      </c>
      <c r="Y213" s="11">
        <f t="shared" si="86"/>
        <v>0</v>
      </c>
      <c r="Z213" s="11">
        <f t="shared" si="86"/>
        <v>0</v>
      </c>
      <c r="AA213" s="11">
        <f t="shared" si="86"/>
        <v>0</v>
      </c>
      <c r="AB213" s="11">
        <f t="shared" si="86"/>
        <v>0</v>
      </c>
      <c r="AC213" s="11">
        <f t="shared" si="86"/>
        <v>0</v>
      </c>
      <c r="AD213" s="11">
        <f t="shared" si="86"/>
        <v>0</v>
      </c>
      <c r="AE213" s="11">
        <f t="shared" si="86"/>
        <v>0</v>
      </c>
      <c r="AF213" s="54"/>
      <c r="AG213" s="53">
        <f t="shared" si="80"/>
        <v>0</v>
      </c>
      <c r="AH213" s="53">
        <f t="shared" si="81"/>
        <v>0</v>
      </c>
      <c r="AI213" s="53">
        <f t="shared" si="81"/>
        <v>0</v>
      </c>
    </row>
    <row r="214" spans="1:35" s="2" customFormat="1" ht="18.75" customHeight="1" x14ac:dyDescent="0.25">
      <c r="A214" s="17" t="s">
        <v>52</v>
      </c>
      <c r="B214" s="11"/>
      <c r="C214" s="11"/>
      <c r="D214" s="11"/>
      <c r="E214" s="11"/>
      <c r="F214" s="4"/>
      <c r="G214" s="4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54"/>
      <c r="AG214" s="53">
        <f t="shared" si="80"/>
        <v>0</v>
      </c>
      <c r="AH214" s="53">
        <f t="shared" si="81"/>
        <v>0</v>
      </c>
      <c r="AI214" s="53">
        <f t="shared" si="81"/>
        <v>0</v>
      </c>
    </row>
    <row r="215" spans="1:35" s="2" customFormat="1" ht="18.75" customHeight="1" x14ac:dyDescent="0.3">
      <c r="A215" s="10" t="s">
        <v>53</v>
      </c>
      <c r="B215" s="11"/>
      <c r="C215" s="11"/>
      <c r="D215" s="11"/>
      <c r="E215" s="11"/>
      <c r="F215" s="4"/>
      <c r="G215" s="4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5"/>
      <c r="AG215" s="53">
        <f t="shared" si="80"/>
        <v>0</v>
      </c>
      <c r="AH215" s="53">
        <f t="shared" si="81"/>
        <v>0</v>
      </c>
      <c r="AI215" s="53">
        <f t="shared" si="81"/>
        <v>0</v>
      </c>
    </row>
    <row r="216" spans="1:35" s="2" customFormat="1" ht="18.75" customHeight="1" x14ac:dyDescent="0.3">
      <c r="A216" s="6" t="s">
        <v>27</v>
      </c>
      <c r="B216" s="7">
        <f>B217+B218+B219+B220</f>
        <v>90</v>
      </c>
      <c r="C216" s="7">
        <f>C217+C218+C219+C220</f>
        <v>90</v>
      </c>
      <c r="D216" s="7">
        <f>D217+D218+D219+D220</f>
        <v>90</v>
      </c>
      <c r="E216" s="7">
        <f>E217+E218+E219+E220</f>
        <v>90</v>
      </c>
      <c r="F216" s="3">
        <f>E216/B216*100</f>
        <v>100</v>
      </c>
      <c r="G216" s="3">
        <f>E216/C216*100</f>
        <v>100</v>
      </c>
      <c r="H216" s="8">
        <f t="shared" ref="H216:AE216" si="87">H217+H218+H219+H220</f>
        <v>0</v>
      </c>
      <c r="I216" s="8">
        <f t="shared" si="87"/>
        <v>0</v>
      </c>
      <c r="J216" s="8">
        <f t="shared" si="87"/>
        <v>0</v>
      </c>
      <c r="K216" s="8">
        <f t="shared" si="87"/>
        <v>0</v>
      </c>
      <c r="L216" s="8">
        <f t="shared" si="87"/>
        <v>90</v>
      </c>
      <c r="M216" s="8">
        <f t="shared" si="87"/>
        <v>0</v>
      </c>
      <c r="N216" s="8">
        <f t="shared" si="87"/>
        <v>0</v>
      </c>
      <c r="O216" s="8">
        <f t="shared" si="87"/>
        <v>90</v>
      </c>
      <c r="P216" s="8">
        <f t="shared" si="87"/>
        <v>0</v>
      </c>
      <c r="Q216" s="8">
        <f t="shared" si="87"/>
        <v>0</v>
      </c>
      <c r="R216" s="8">
        <f t="shared" si="87"/>
        <v>0</v>
      </c>
      <c r="S216" s="8">
        <f t="shared" si="87"/>
        <v>0</v>
      </c>
      <c r="T216" s="8">
        <f t="shared" si="87"/>
        <v>0</v>
      </c>
      <c r="U216" s="8">
        <f t="shared" si="87"/>
        <v>0</v>
      </c>
      <c r="V216" s="8">
        <f t="shared" si="87"/>
        <v>0</v>
      </c>
      <c r="W216" s="8">
        <f t="shared" si="87"/>
        <v>0</v>
      </c>
      <c r="X216" s="8">
        <f t="shared" si="87"/>
        <v>0</v>
      </c>
      <c r="Y216" s="8">
        <f t="shared" si="87"/>
        <v>0</v>
      </c>
      <c r="Z216" s="8">
        <f t="shared" si="87"/>
        <v>0</v>
      </c>
      <c r="AA216" s="8">
        <f t="shared" si="87"/>
        <v>0</v>
      </c>
      <c r="AB216" s="8">
        <f t="shared" si="87"/>
        <v>0</v>
      </c>
      <c r="AC216" s="8">
        <f t="shared" si="87"/>
        <v>0</v>
      </c>
      <c r="AD216" s="8">
        <f t="shared" si="87"/>
        <v>0</v>
      </c>
      <c r="AE216" s="8">
        <f t="shared" si="87"/>
        <v>0</v>
      </c>
      <c r="AF216" s="9"/>
      <c r="AG216" s="53">
        <f t="shared" si="80"/>
        <v>90</v>
      </c>
      <c r="AH216" s="53">
        <f t="shared" si="81"/>
        <v>90</v>
      </c>
      <c r="AI216" s="53">
        <f t="shared" si="81"/>
        <v>90</v>
      </c>
    </row>
    <row r="217" spans="1:35" s="2" customFormat="1" ht="18.75" customHeight="1" x14ac:dyDescent="0.3">
      <c r="A217" s="10" t="s">
        <v>28</v>
      </c>
      <c r="B217" s="11">
        <f>H217+J217+L217+N217+P217+R217+T217+V217+X217+Z217+AB217+AD217</f>
        <v>0</v>
      </c>
      <c r="C217" s="11">
        <f>H217</f>
        <v>0</v>
      </c>
      <c r="D217" s="11"/>
      <c r="E217" s="11">
        <f>I217+K217+M217+O217+Q217+S217+U217+W217+Y217+AA217+AC217+AE217</f>
        <v>0</v>
      </c>
      <c r="F217" s="4" t="e">
        <f>E217/B217*100</f>
        <v>#DIV/0!</v>
      </c>
      <c r="G217" s="4" t="e">
        <f>E217/C217*100</f>
        <v>#DIV/0!</v>
      </c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9"/>
      <c r="AG217" s="53">
        <f t="shared" si="80"/>
        <v>0</v>
      </c>
      <c r="AH217" s="53">
        <f t="shared" si="81"/>
        <v>0</v>
      </c>
      <c r="AI217" s="53">
        <f t="shared" si="81"/>
        <v>0</v>
      </c>
    </row>
    <row r="218" spans="1:35" s="2" customFormat="1" ht="18.75" customHeight="1" x14ac:dyDescent="0.3">
      <c r="A218" s="10" t="s">
        <v>29</v>
      </c>
      <c r="B218" s="11">
        <f>H218+J218+L218+N218+P218+R218+T218+V218+X218+Z218+AB218+AD218</f>
        <v>0</v>
      </c>
      <c r="C218" s="11">
        <f>H218</f>
        <v>0</v>
      </c>
      <c r="D218" s="11"/>
      <c r="E218" s="11">
        <f>I218+K218+M218+O218+Q218+S218+U218+W218+Y218+AA218+AC218+AE218</f>
        <v>0</v>
      </c>
      <c r="F218" s="4" t="e">
        <f>E218/B218*100</f>
        <v>#DIV/0!</v>
      </c>
      <c r="G218" s="4" t="e">
        <f>E218/C218*100</f>
        <v>#DIV/0!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9"/>
      <c r="AG218" s="53">
        <f t="shared" si="80"/>
        <v>0</v>
      </c>
      <c r="AH218" s="53">
        <f t="shared" si="81"/>
        <v>0</v>
      </c>
      <c r="AI218" s="53">
        <f t="shared" si="81"/>
        <v>0</v>
      </c>
    </row>
    <row r="219" spans="1:35" s="2" customFormat="1" ht="18.75" customHeight="1" x14ac:dyDescent="0.3">
      <c r="A219" s="10" t="s">
        <v>30</v>
      </c>
      <c r="B219" s="11">
        <f>H219+J219+L219+N219+P219+R219+T219+V219+X219+Z219+AB219+AD219</f>
        <v>90</v>
      </c>
      <c r="C219" s="11">
        <f>H219+L219+N219+P219+R219+T219+V219</f>
        <v>90</v>
      </c>
      <c r="D219" s="11">
        <f>E219</f>
        <v>90</v>
      </c>
      <c r="E219" s="11">
        <f>I219+K219+M219+O219+Q219+S219+U219+W219+Y219+AA219+AC219+AE219</f>
        <v>90</v>
      </c>
      <c r="F219" s="4">
        <f>E219/B219*100</f>
        <v>100</v>
      </c>
      <c r="G219" s="4">
        <f>E219/C219*100</f>
        <v>100</v>
      </c>
      <c r="H219" s="12"/>
      <c r="I219" s="12"/>
      <c r="J219" s="12"/>
      <c r="K219" s="12"/>
      <c r="L219" s="12">
        <v>90</v>
      </c>
      <c r="M219" s="12"/>
      <c r="N219" s="12"/>
      <c r="O219" s="12">
        <v>90</v>
      </c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9"/>
      <c r="AG219" s="53">
        <f t="shared" si="80"/>
        <v>90</v>
      </c>
      <c r="AH219" s="53">
        <f t="shared" si="81"/>
        <v>90</v>
      </c>
      <c r="AI219" s="53">
        <f t="shared" si="81"/>
        <v>90</v>
      </c>
    </row>
    <row r="220" spans="1:35" s="2" customFormat="1" ht="18.75" customHeight="1" x14ac:dyDescent="0.3">
      <c r="A220" s="1" t="s">
        <v>32</v>
      </c>
      <c r="B220" s="11">
        <f>H220+J220+L220+N220+P220+R220+T220+V220+X220+Z220+AB220+AD220</f>
        <v>0</v>
      </c>
      <c r="C220" s="11">
        <f>H220</f>
        <v>0</v>
      </c>
      <c r="D220" s="11"/>
      <c r="E220" s="11">
        <f>I220+K220+M220+O220+Q220+S220+U220+W220+Y220+AA220+AC220+AE220</f>
        <v>0</v>
      </c>
      <c r="F220" s="4" t="e">
        <f>E220/B220*100</f>
        <v>#DIV/0!</v>
      </c>
      <c r="G220" s="4" t="e">
        <f>E220/C220*100</f>
        <v>#DIV/0!</v>
      </c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3"/>
      <c r="AG220" s="53">
        <f t="shared" si="80"/>
        <v>0</v>
      </c>
      <c r="AH220" s="53">
        <f t="shared" si="81"/>
        <v>0</v>
      </c>
      <c r="AI220" s="53">
        <f t="shared" si="81"/>
        <v>0</v>
      </c>
    </row>
    <row r="221" spans="1:35" s="2" customFormat="1" ht="18.75" customHeight="1" x14ac:dyDescent="0.3">
      <c r="A221" s="10" t="s">
        <v>56</v>
      </c>
      <c r="B221" s="11"/>
      <c r="C221" s="11"/>
      <c r="D221" s="11"/>
      <c r="E221" s="11"/>
      <c r="F221" s="4"/>
      <c r="G221" s="4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5" t="s">
        <v>73</v>
      </c>
      <c r="AG221" s="53">
        <f t="shared" si="80"/>
        <v>0</v>
      </c>
      <c r="AH221" s="53">
        <f t="shared" si="81"/>
        <v>0</v>
      </c>
      <c r="AI221" s="53">
        <f t="shared" si="81"/>
        <v>0</v>
      </c>
    </row>
    <row r="222" spans="1:35" s="2" customFormat="1" ht="18.75" customHeight="1" x14ac:dyDescent="0.3">
      <c r="A222" s="6" t="s">
        <v>27</v>
      </c>
      <c r="B222" s="7">
        <f>B223+B224+B225+B226</f>
        <v>200</v>
      </c>
      <c r="C222" s="7">
        <f>C223+C224+C225+C226</f>
        <v>200</v>
      </c>
      <c r="D222" s="7">
        <f>D223+D224+D225+D226</f>
        <v>0</v>
      </c>
      <c r="E222" s="7">
        <f>E223+E224+E225+E226</f>
        <v>50</v>
      </c>
      <c r="F222" s="3">
        <f>E222/B222*100</f>
        <v>25</v>
      </c>
      <c r="G222" s="3">
        <f>E222/C222*100</f>
        <v>25</v>
      </c>
      <c r="H222" s="8">
        <f t="shared" ref="H222:AE222" si="88">H223+H224+H225+H226</f>
        <v>0</v>
      </c>
      <c r="I222" s="8">
        <f t="shared" si="88"/>
        <v>0</v>
      </c>
      <c r="J222" s="8">
        <f t="shared" si="88"/>
        <v>0</v>
      </c>
      <c r="K222" s="8">
        <f t="shared" si="88"/>
        <v>0</v>
      </c>
      <c r="L222" s="8">
        <f t="shared" si="88"/>
        <v>0</v>
      </c>
      <c r="M222" s="8">
        <f t="shared" si="88"/>
        <v>0</v>
      </c>
      <c r="N222" s="8">
        <f t="shared" si="88"/>
        <v>0</v>
      </c>
      <c r="O222" s="8">
        <f t="shared" si="88"/>
        <v>0</v>
      </c>
      <c r="P222" s="8">
        <f t="shared" si="88"/>
        <v>0</v>
      </c>
      <c r="Q222" s="8">
        <f t="shared" si="88"/>
        <v>0</v>
      </c>
      <c r="R222" s="8">
        <f t="shared" si="88"/>
        <v>0</v>
      </c>
      <c r="S222" s="8">
        <f t="shared" si="88"/>
        <v>0</v>
      </c>
      <c r="T222" s="8">
        <f t="shared" si="88"/>
        <v>0</v>
      </c>
      <c r="U222" s="8">
        <f t="shared" si="88"/>
        <v>0</v>
      </c>
      <c r="V222" s="8">
        <f t="shared" si="88"/>
        <v>0</v>
      </c>
      <c r="W222" s="8">
        <f t="shared" si="88"/>
        <v>0</v>
      </c>
      <c r="X222" s="8">
        <f t="shared" si="88"/>
        <v>60</v>
      </c>
      <c r="Y222" s="8">
        <f t="shared" si="88"/>
        <v>0</v>
      </c>
      <c r="Z222" s="8">
        <f t="shared" si="88"/>
        <v>140</v>
      </c>
      <c r="AA222" s="8">
        <f t="shared" si="88"/>
        <v>50</v>
      </c>
      <c r="AB222" s="8">
        <f t="shared" si="88"/>
        <v>0</v>
      </c>
      <c r="AC222" s="8">
        <f t="shared" si="88"/>
        <v>0</v>
      </c>
      <c r="AD222" s="8">
        <f t="shared" si="88"/>
        <v>0</v>
      </c>
      <c r="AE222" s="8">
        <f t="shared" si="88"/>
        <v>0</v>
      </c>
      <c r="AF222" s="9"/>
      <c r="AG222" s="53">
        <f t="shared" si="80"/>
        <v>200</v>
      </c>
      <c r="AH222" s="53">
        <f t="shared" si="81"/>
        <v>0</v>
      </c>
      <c r="AI222" s="53">
        <f t="shared" si="81"/>
        <v>0</v>
      </c>
    </row>
    <row r="223" spans="1:35" s="2" customFormat="1" ht="18.75" customHeight="1" x14ac:dyDescent="0.3">
      <c r="A223" s="10" t="s">
        <v>28</v>
      </c>
      <c r="B223" s="11">
        <f>H223+J223+L223+N223+P223+R223+T223+V223+X223+Z223+AB223+AD223</f>
        <v>0</v>
      </c>
      <c r="C223" s="11">
        <f>H223</f>
        <v>0</v>
      </c>
      <c r="D223" s="11"/>
      <c r="E223" s="11">
        <f>I223+K223+M223+O223+Q223+S223+U223+W223+Y223+AA223+AC223+AE223</f>
        <v>0</v>
      </c>
      <c r="F223" s="4" t="e">
        <f>E223/B223*100</f>
        <v>#DIV/0!</v>
      </c>
      <c r="G223" s="4" t="e">
        <f>E223/C223*100</f>
        <v>#DIV/0!</v>
      </c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9"/>
      <c r="AG223" s="53">
        <f t="shared" si="80"/>
        <v>0</v>
      </c>
      <c r="AH223" s="53">
        <f t="shared" si="81"/>
        <v>0</v>
      </c>
      <c r="AI223" s="53">
        <f t="shared" si="81"/>
        <v>0</v>
      </c>
    </row>
    <row r="224" spans="1:35" s="2" customFormat="1" ht="18.75" customHeight="1" x14ac:dyDescent="0.3">
      <c r="A224" s="10" t="s">
        <v>29</v>
      </c>
      <c r="B224" s="11">
        <f>H224+J224+L224+N224+P224+R224+T224+V224+X224+Z224+AB224+AD224</f>
        <v>0</v>
      </c>
      <c r="C224" s="11">
        <f>H224</f>
        <v>0</v>
      </c>
      <c r="D224" s="11"/>
      <c r="E224" s="11">
        <f>I224+K224+M224+O224+Q224+S224+U224+W224+Y224+AA224+AC224+AE224</f>
        <v>0</v>
      </c>
      <c r="F224" s="4" t="e">
        <f>E224/B224*100</f>
        <v>#DIV/0!</v>
      </c>
      <c r="G224" s="4" t="e">
        <f>E224/C224*100</f>
        <v>#DIV/0!</v>
      </c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9"/>
      <c r="AG224" s="53">
        <f t="shared" si="80"/>
        <v>0</v>
      </c>
      <c r="AH224" s="53">
        <f t="shared" si="81"/>
        <v>0</v>
      </c>
      <c r="AI224" s="53">
        <f t="shared" si="81"/>
        <v>0</v>
      </c>
    </row>
    <row r="225" spans="1:35" s="2" customFormat="1" ht="18.75" customHeight="1" x14ac:dyDescent="0.3">
      <c r="A225" s="10" t="s">
        <v>30</v>
      </c>
      <c r="B225" s="11">
        <f>H225+J225+L225+N225+P225+R225+T225+V225+X225+Z225+AB225+AD225</f>
        <v>200</v>
      </c>
      <c r="C225" s="11">
        <f>H225+J225+L225+N225+P225+R225+T225+V225+X225+Z225</f>
        <v>200</v>
      </c>
      <c r="D225" s="11"/>
      <c r="E225" s="11">
        <f>I225+K225+M225+O225+Q225+S225+U225+W225+Y225+AA225+AC225+AE225</f>
        <v>50</v>
      </c>
      <c r="F225" s="4">
        <f>E225/B225*100</f>
        <v>25</v>
      </c>
      <c r="G225" s="4">
        <f>E225/C225*100</f>
        <v>25</v>
      </c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>
        <v>60</v>
      </c>
      <c r="Y225" s="12"/>
      <c r="Z225" s="12">
        <v>140</v>
      </c>
      <c r="AA225" s="12">
        <v>50</v>
      </c>
      <c r="AB225" s="12"/>
      <c r="AC225" s="12"/>
      <c r="AD225" s="12"/>
      <c r="AE225" s="12"/>
      <c r="AF225" s="9"/>
      <c r="AG225" s="53">
        <f t="shared" si="80"/>
        <v>200</v>
      </c>
      <c r="AH225" s="53">
        <f t="shared" si="81"/>
        <v>0</v>
      </c>
      <c r="AI225" s="53">
        <f t="shared" si="81"/>
        <v>0</v>
      </c>
    </row>
    <row r="226" spans="1:35" s="2" customFormat="1" ht="18.75" customHeight="1" x14ac:dyDescent="0.3">
      <c r="A226" s="1" t="s">
        <v>32</v>
      </c>
      <c r="B226" s="11">
        <f>H226+J226+L226+N226+P226+R226+T226+V226+X226+Z226+AB226+AD226</f>
        <v>0</v>
      </c>
      <c r="C226" s="11">
        <f>H226</f>
        <v>0</v>
      </c>
      <c r="D226" s="11"/>
      <c r="E226" s="11">
        <f>I226+K226+M226+O226+Q226+S226+U226+W226+Y226+AA226+AC226+AE226</f>
        <v>0</v>
      </c>
      <c r="F226" s="4" t="e">
        <f>E226/B226*100</f>
        <v>#DIV/0!</v>
      </c>
      <c r="G226" s="4" t="e">
        <f>E226/C226*100</f>
        <v>#DIV/0!</v>
      </c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3"/>
      <c r="AG226" s="53">
        <f t="shared" si="80"/>
        <v>0</v>
      </c>
      <c r="AH226" s="53">
        <f t="shared" si="81"/>
        <v>0</v>
      </c>
      <c r="AI226" s="53">
        <f t="shared" si="81"/>
        <v>0</v>
      </c>
    </row>
    <row r="227" spans="1:35" s="2" customFormat="1" ht="18.75" customHeight="1" x14ac:dyDescent="0.3">
      <c r="A227" s="10" t="s">
        <v>74</v>
      </c>
      <c r="B227" s="11"/>
      <c r="C227" s="11"/>
      <c r="D227" s="11"/>
      <c r="E227" s="11"/>
      <c r="F227" s="4"/>
      <c r="G227" s="4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5"/>
      <c r="AG227" s="53">
        <f t="shared" si="80"/>
        <v>0</v>
      </c>
      <c r="AH227" s="53">
        <f t="shared" si="81"/>
        <v>0</v>
      </c>
      <c r="AI227" s="53">
        <f t="shared" si="81"/>
        <v>0</v>
      </c>
    </row>
    <row r="228" spans="1:35" s="2" customFormat="1" ht="18.75" customHeight="1" x14ac:dyDescent="0.3">
      <c r="A228" s="6" t="s">
        <v>27</v>
      </c>
      <c r="B228" s="7">
        <f>B229+B230+B231+B232</f>
        <v>0</v>
      </c>
      <c r="C228" s="7">
        <f>C229+C230+C231+C232</f>
        <v>0</v>
      </c>
      <c r="D228" s="7">
        <f>D229+D230+D231+D232</f>
        <v>0</v>
      </c>
      <c r="E228" s="7">
        <f>E229+E230+E231+E232</f>
        <v>0</v>
      </c>
      <c r="F228" s="3" t="e">
        <f>E228/B228*100</f>
        <v>#DIV/0!</v>
      </c>
      <c r="G228" s="3" t="e">
        <f>E228/C228*100</f>
        <v>#DIV/0!</v>
      </c>
      <c r="H228" s="8">
        <f t="shared" ref="H228:AE228" si="89">H229+H230+H231+H232</f>
        <v>0</v>
      </c>
      <c r="I228" s="8">
        <f t="shared" si="89"/>
        <v>0</v>
      </c>
      <c r="J228" s="8">
        <f t="shared" si="89"/>
        <v>0</v>
      </c>
      <c r="K228" s="8">
        <f t="shared" si="89"/>
        <v>0</v>
      </c>
      <c r="L228" s="8">
        <f t="shared" si="89"/>
        <v>0</v>
      </c>
      <c r="M228" s="8">
        <f t="shared" si="89"/>
        <v>0</v>
      </c>
      <c r="N228" s="8">
        <f t="shared" si="89"/>
        <v>0</v>
      </c>
      <c r="O228" s="8">
        <f t="shared" si="89"/>
        <v>0</v>
      </c>
      <c r="P228" s="8">
        <f t="shared" si="89"/>
        <v>0</v>
      </c>
      <c r="Q228" s="8">
        <f t="shared" si="89"/>
        <v>0</v>
      </c>
      <c r="R228" s="8">
        <f t="shared" si="89"/>
        <v>0</v>
      </c>
      <c r="S228" s="8">
        <f t="shared" si="89"/>
        <v>0</v>
      </c>
      <c r="T228" s="8">
        <f t="shared" si="89"/>
        <v>0</v>
      </c>
      <c r="U228" s="8">
        <f t="shared" si="89"/>
        <v>0</v>
      </c>
      <c r="V228" s="8">
        <f t="shared" si="89"/>
        <v>0</v>
      </c>
      <c r="W228" s="8">
        <f t="shared" si="89"/>
        <v>0</v>
      </c>
      <c r="X228" s="8">
        <f t="shared" si="89"/>
        <v>0</v>
      </c>
      <c r="Y228" s="8">
        <f t="shared" si="89"/>
        <v>0</v>
      </c>
      <c r="Z228" s="8">
        <f t="shared" si="89"/>
        <v>0</v>
      </c>
      <c r="AA228" s="8">
        <f t="shared" si="89"/>
        <v>0</v>
      </c>
      <c r="AB228" s="8">
        <f t="shared" si="89"/>
        <v>0</v>
      </c>
      <c r="AC228" s="8">
        <f t="shared" si="89"/>
        <v>0</v>
      </c>
      <c r="AD228" s="8">
        <f t="shared" si="89"/>
        <v>0</v>
      </c>
      <c r="AE228" s="8">
        <f t="shared" si="89"/>
        <v>0</v>
      </c>
      <c r="AF228" s="9"/>
      <c r="AG228" s="53">
        <f t="shared" si="80"/>
        <v>0</v>
      </c>
      <c r="AH228" s="53">
        <f t="shared" si="81"/>
        <v>0</v>
      </c>
      <c r="AI228" s="53">
        <f t="shared" si="81"/>
        <v>0</v>
      </c>
    </row>
    <row r="229" spans="1:35" s="2" customFormat="1" ht="18.75" customHeight="1" x14ac:dyDescent="0.3">
      <c r="A229" s="10" t="s">
        <v>28</v>
      </c>
      <c r="B229" s="11">
        <f>H229+J229+L229+N229+P229+R229+T229+V229+X229+Z229+AB229+AD229</f>
        <v>0</v>
      </c>
      <c r="C229" s="11">
        <f>H229</f>
        <v>0</v>
      </c>
      <c r="D229" s="11"/>
      <c r="E229" s="11">
        <f>I229+K229+M229+O229+Q229+S229+U229+W229+Y229+AA229+AC229+AE229</f>
        <v>0</v>
      </c>
      <c r="F229" s="4" t="e">
        <f>E229/B229*100</f>
        <v>#DIV/0!</v>
      </c>
      <c r="G229" s="4" t="e">
        <f>E229/C229*100</f>
        <v>#DIV/0!</v>
      </c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9"/>
      <c r="AG229" s="53">
        <f t="shared" si="80"/>
        <v>0</v>
      </c>
      <c r="AH229" s="53">
        <f t="shared" si="81"/>
        <v>0</v>
      </c>
      <c r="AI229" s="53">
        <f t="shared" si="81"/>
        <v>0</v>
      </c>
    </row>
    <row r="230" spans="1:35" s="2" customFormat="1" ht="18.75" customHeight="1" x14ac:dyDescent="0.3">
      <c r="A230" s="10" t="s">
        <v>29</v>
      </c>
      <c r="B230" s="11">
        <f>H230+J230+L230+N230+P230+R230+T230+V230+X230+Z230+AB230+AD230</f>
        <v>0</v>
      </c>
      <c r="C230" s="11">
        <f>H230</f>
        <v>0</v>
      </c>
      <c r="D230" s="11"/>
      <c r="E230" s="11">
        <f>I230+K230+M230+O230+Q230+S230+U230+W230+Y230+AA230+AC230+AE230</f>
        <v>0</v>
      </c>
      <c r="F230" s="4" t="e">
        <f>E230/B230*100</f>
        <v>#DIV/0!</v>
      </c>
      <c r="G230" s="4" t="e">
        <f>E230/C230*100</f>
        <v>#DIV/0!</v>
      </c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9"/>
      <c r="AG230" s="53">
        <f t="shared" si="80"/>
        <v>0</v>
      </c>
      <c r="AH230" s="53">
        <f t="shared" si="81"/>
        <v>0</v>
      </c>
      <c r="AI230" s="53">
        <f t="shared" si="81"/>
        <v>0</v>
      </c>
    </row>
    <row r="231" spans="1:35" s="2" customFormat="1" ht="18.75" customHeight="1" x14ac:dyDescent="0.3">
      <c r="A231" s="10" t="s">
        <v>30</v>
      </c>
      <c r="B231" s="11">
        <f>H231+J231+L231+N231+P231+R231+T231+V231+X231+Z231+AB231+AD231</f>
        <v>0</v>
      </c>
      <c r="C231" s="11">
        <f>H231+L231</f>
        <v>0</v>
      </c>
      <c r="D231" s="11"/>
      <c r="E231" s="11">
        <f>I231+K231+M231+O231+Q231+S231+U231+W231+Y231+AA231+AC231+AE231</f>
        <v>0</v>
      </c>
      <c r="F231" s="4" t="e">
        <f>E231/B231*100</f>
        <v>#DIV/0!</v>
      </c>
      <c r="G231" s="4" t="e">
        <f>E231/C231*100</f>
        <v>#DIV/0!</v>
      </c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9"/>
      <c r="AG231" s="53">
        <f t="shared" si="80"/>
        <v>0</v>
      </c>
      <c r="AH231" s="53">
        <f t="shared" si="81"/>
        <v>0</v>
      </c>
      <c r="AI231" s="53">
        <f t="shared" si="81"/>
        <v>0</v>
      </c>
    </row>
    <row r="232" spans="1:35" s="2" customFormat="1" ht="18.75" customHeight="1" x14ac:dyDescent="0.3">
      <c r="A232" s="1" t="s">
        <v>32</v>
      </c>
      <c r="B232" s="11">
        <f>H232+J232+L232+N232+P232+R232+T232+V232+X232+Z232+AB232+AD232</f>
        <v>0</v>
      </c>
      <c r="C232" s="11">
        <f>H232</f>
        <v>0</v>
      </c>
      <c r="D232" s="11"/>
      <c r="E232" s="11">
        <f>I232+K232+M232+O232+Q232+S232+U232+W232+Y232+AA232+AC232+AE232</f>
        <v>0</v>
      </c>
      <c r="F232" s="4" t="e">
        <f>E232/B232*100</f>
        <v>#DIV/0!</v>
      </c>
      <c r="G232" s="4" t="e">
        <f>E232/C232*100</f>
        <v>#DIV/0!</v>
      </c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1"/>
      <c r="AF232" s="13"/>
      <c r="AG232" s="53">
        <f t="shared" si="80"/>
        <v>0</v>
      </c>
      <c r="AH232" s="53">
        <f t="shared" si="81"/>
        <v>0</v>
      </c>
      <c r="AI232" s="53">
        <f t="shared" si="81"/>
        <v>0</v>
      </c>
    </row>
    <row r="233" spans="1:35" s="2" customFormat="1" ht="36" customHeight="1" x14ac:dyDescent="0.25">
      <c r="A233" s="50" t="s">
        <v>75</v>
      </c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2"/>
      <c r="AF233" s="8"/>
      <c r="AG233" s="53">
        <f t="shared" si="80"/>
        <v>0</v>
      </c>
      <c r="AH233" s="53">
        <f t="shared" si="81"/>
        <v>0</v>
      </c>
      <c r="AI233" s="53">
        <f t="shared" si="81"/>
        <v>0</v>
      </c>
    </row>
    <row r="234" spans="1:35" s="2" customFormat="1" ht="18.75" x14ac:dyDescent="0.3">
      <c r="A234" s="6" t="s">
        <v>27</v>
      </c>
      <c r="B234" s="7">
        <f>B236+B237+B235+B238</f>
        <v>144725.89800000002</v>
      </c>
      <c r="C234" s="7">
        <f>C236+C237+C235+C238</f>
        <v>128481.32100000001</v>
      </c>
      <c r="D234" s="7">
        <f>D236+D237+D235+D238</f>
        <v>114750.50700000001</v>
      </c>
      <c r="E234" s="7">
        <f>E236+E237+E235+E238</f>
        <v>114750.50700000001</v>
      </c>
      <c r="F234" s="3">
        <f>E234/B234*100</f>
        <v>79.288163753525296</v>
      </c>
      <c r="G234" s="3">
        <f>E234/C234*100</f>
        <v>89.312988150238596</v>
      </c>
      <c r="H234" s="7">
        <f t="shared" ref="H234:AE234" si="90">H236+H237+H235+H238</f>
        <v>6010.5560000000005</v>
      </c>
      <c r="I234" s="7">
        <f t="shared" si="90"/>
        <v>3798.17</v>
      </c>
      <c r="J234" s="7">
        <f t="shared" si="90"/>
        <v>11217.558000000001</v>
      </c>
      <c r="K234" s="7">
        <f t="shared" si="90"/>
        <v>10469.56</v>
      </c>
      <c r="L234" s="7">
        <f t="shared" si="90"/>
        <v>16028.174999999999</v>
      </c>
      <c r="M234" s="7">
        <f t="shared" si="90"/>
        <v>12242.18</v>
      </c>
      <c r="N234" s="7">
        <f t="shared" si="90"/>
        <v>14634.785</v>
      </c>
      <c r="O234" s="7">
        <f t="shared" si="90"/>
        <v>17216.881000000001</v>
      </c>
      <c r="P234" s="7">
        <f t="shared" si="90"/>
        <v>12613.145</v>
      </c>
      <c r="Q234" s="7">
        <f t="shared" si="90"/>
        <v>8478.2999999999993</v>
      </c>
      <c r="R234" s="7">
        <f t="shared" si="90"/>
        <v>13620.504999999999</v>
      </c>
      <c r="S234" s="7">
        <f t="shared" si="90"/>
        <v>15939.86</v>
      </c>
      <c r="T234" s="7">
        <f t="shared" si="90"/>
        <v>14958.45</v>
      </c>
      <c r="U234" s="7">
        <f t="shared" si="90"/>
        <v>12943.83</v>
      </c>
      <c r="V234" s="7">
        <f t="shared" si="90"/>
        <v>9500.1059999999998</v>
      </c>
      <c r="W234" s="7">
        <f t="shared" si="90"/>
        <v>4928.37</v>
      </c>
      <c r="X234" s="7">
        <f t="shared" si="90"/>
        <v>7388.9629999999997</v>
      </c>
      <c r="Y234" s="7">
        <f t="shared" si="90"/>
        <v>9308.2549999999992</v>
      </c>
      <c r="Z234" s="7">
        <f t="shared" si="90"/>
        <v>13722.675999999999</v>
      </c>
      <c r="AA234" s="7">
        <f t="shared" si="90"/>
        <v>10983.23</v>
      </c>
      <c r="AB234" s="7">
        <f t="shared" si="90"/>
        <v>8786.402</v>
      </c>
      <c r="AC234" s="7">
        <f t="shared" si="90"/>
        <v>8441.8709999999992</v>
      </c>
      <c r="AD234" s="7">
        <f t="shared" si="90"/>
        <v>16244.576999999999</v>
      </c>
      <c r="AE234" s="7">
        <f t="shared" si="90"/>
        <v>0</v>
      </c>
      <c r="AF234" s="8"/>
      <c r="AG234" s="53">
        <f t="shared" si="80"/>
        <v>144725.89800000002</v>
      </c>
      <c r="AH234" s="53">
        <f t="shared" si="81"/>
        <v>74124.724000000017</v>
      </c>
      <c r="AI234" s="53">
        <f t="shared" si="81"/>
        <v>68144.951000000001</v>
      </c>
    </row>
    <row r="235" spans="1:35" s="2" customFormat="1" ht="18.75" x14ac:dyDescent="0.3">
      <c r="A235" s="10" t="s">
        <v>28</v>
      </c>
      <c r="B235" s="11">
        <f t="shared" ref="B235:E238" si="91">B241+B247+B253+B259</f>
        <v>0</v>
      </c>
      <c r="C235" s="11">
        <f t="shared" si="91"/>
        <v>0</v>
      </c>
      <c r="D235" s="11">
        <f t="shared" si="91"/>
        <v>0</v>
      </c>
      <c r="E235" s="11">
        <f t="shared" si="91"/>
        <v>0</v>
      </c>
      <c r="F235" s="4" t="e">
        <f>E235/B235*100</f>
        <v>#DIV/0!</v>
      </c>
      <c r="G235" s="4" t="e">
        <f>E235/C235*100</f>
        <v>#DIV/0!</v>
      </c>
      <c r="H235" s="12">
        <f t="shared" ref="H235:AE238" si="92">H241+H247+H253+H259</f>
        <v>0</v>
      </c>
      <c r="I235" s="12">
        <f t="shared" si="92"/>
        <v>0</v>
      </c>
      <c r="J235" s="12">
        <f t="shared" si="92"/>
        <v>0</v>
      </c>
      <c r="K235" s="12">
        <f t="shared" si="92"/>
        <v>0</v>
      </c>
      <c r="L235" s="12">
        <f t="shared" si="92"/>
        <v>0</v>
      </c>
      <c r="M235" s="12">
        <f t="shared" si="92"/>
        <v>0</v>
      </c>
      <c r="N235" s="12">
        <f t="shared" si="92"/>
        <v>0</v>
      </c>
      <c r="O235" s="12">
        <f t="shared" si="92"/>
        <v>0</v>
      </c>
      <c r="P235" s="12">
        <f t="shared" si="92"/>
        <v>0</v>
      </c>
      <c r="Q235" s="12">
        <f t="shared" si="92"/>
        <v>0</v>
      </c>
      <c r="R235" s="12">
        <f t="shared" si="92"/>
        <v>0</v>
      </c>
      <c r="S235" s="12">
        <f t="shared" si="92"/>
        <v>0</v>
      </c>
      <c r="T235" s="12">
        <f t="shared" si="92"/>
        <v>0</v>
      </c>
      <c r="U235" s="12">
        <f t="shared" si="92"/>
        <v>0</v>
      </c>
      <c r="V235" s="12">
        <f t="shared" si="92"/>
        <v>0</v>
      </c>
      <c r="W235" s="12">
        <f t="shared" si="92"/>
        <v>0</v>
      </c>
      <c r="X235" s="12">
        <f t="shared" si="92"/>
        <v>0</v>
      </c>
      <c r="Y235" s="12">
        <f t="shared" si="92"/>
        <v>0</v>
      </c>
      <c r="Z235" s="12">
        <f t="shared" si="92"/>
        <v>0</v>
      </c>
      <c r="AA235" s="12">
        <f t="shared" si="92"/>
        <v>0</v>
      </c>
      <c r="AB235" s="12">
        <f t="shared" si="92"/>
        <v>0</v>
      </c>
      <c r="AC235" s="12">
        <f t="shared" si="92"/>
        <v>0</v>
      </c>
      <c r="AD235" s="12">
        <f t="shared" si="92"/>
        <v>0</v>
      </c>
      <c r="AE235" s="12">
        <f t="shared" si="92"/>
        <v>0</v>
      </c>
      <c r="AF235" s="12"/>
      <c r="AG235" s="53">
        <f t="shared" si="80"/>
        <v>0</v>
      </c>
      <c r="AH235" s="53">
        <f t="shared" si="81"/>
        <v>0</v>
      </c>
      <c r="AI235" s="53">
        <f t="shared" si="81"/>
        <v>0</v>
      </c>
    </row>
    <row r="236" spans="1:35" s="2" customFormat="1" ht="18.75" x14ac:dyDescent="0.3">
      <c r="A236" s="10" t="s">
        <v>29</v>
      </c>
      <c r="B236" s="11">
        <f t="shared" si="91"/>
        <v>0</v>
      </c>
      <c r="C236" s="11">
        <f t="shared" si="91"/>
        <v>0</v>
      </c>
      <c r="D236" s="11">
        <f t="shared" si="91"/>
        <v>0</v>
      </c>
      <c r="E236" s="11">
        <f t="shared" si="91"/>
        <v>0</v>
      </c>
      <c r="F236" s="4" t="e">
        <f>E236/B236*100</f>
        <v>#DIV/0!</v>
      </c>
      <c r="G236" s="4" t="e">
        <f>E236/C236*100</f>
        <v>#DIV/0!</v>
      </c>
      <c r="H236" s="12">
        <f t="shared" si="92"/>
        <v>0</v>
      </c>
      <c r="I236" s="12">
        <f t="shared" si="92"/>
        <v>0</v>
      </c>
      <c r="J236" s="12">
        <f t="shared" si="92"/>
        <v>0</v>
      </c>
      <c r="K236" s="12">
        <f t="shared" si="92"/>
        <v>0</v>
      </c>
      <c r="L236" s="12">
        <f t="shared" si="92"/>
        <v>0</v>
      </c>
      <c r="M236" s="12">
        <f t="shared" si="92"/>
        <v>0</v>
      </c>
      <c r="N236" s="12">
        <f t="shared" si="92"/>
        <v>0</v>
      </c>
      <c r="O236" s="12">
        <f t="shared" si="92"/>
        <v>0</v>
      </c>
      <c r="P236" s="12">
        <f t="shared" si="92"/>
        <v>0</v>
      </c>
      <c r="Q236" s="12">
        <f t="shared" si="92"/>
        <v>0</v>
      </c>
      <c r="R236" s="12">
        <f t="shared" si="92"/>
        <v>0</v>
      </c>
      <c r="S236" s="12">
        <f t="shared" si="92"/>
        <v>0</v>
      </c>
      <c r="T236" s="12">
        <f t="shared" si="92"/>
        <v>0</v>
      </c>
      <c r="U236" s="12">
        <f t="shared" si="92"/>
        <v>0</v>
      </c>
      <c r="V236" s="12">
        <f t="shared" si="92"/>
        <v>0</v>
      </c>
      <c r="W236" s="12">
        <f t="shared" si="92"/>
        <v>0</v>
      </c>
      <c r="X236" s="12">
        <f t="shared" si="92"/>
        <v>0</v>
      </c>
      <c r="Y236" s="12">
        <f t="shared" si="92"/>
        <v>0</v>
      </c>
      <c r="Z236" s="12">
        <f t="shared" si="92"/>
        <v>0</v>
      </c>
      <c r="AA236" s="12">
        <f t="shared" si="92"/>
        <v>0</v>
      </c>
      <c r="AB236" s="12">
        <f t="shared" si="92"/>
        <v>0</v>
      </c>
      <c r="AC236" s="12">
        <f t="shared" si="92"/>
        <v>0</v>
      </c>
      <c r="AD236" s="12">
        <f t="shared" si="92"/>
        <v>0</v>
      </c>
      <c r="AE236" s="12">
        <f t="shared" si="92"/>
        <v>0</v>
      </c>
      <c r="AF236" s="12"/>
      <c r="AG236" s="53">
        <f t="shared" si="80"/>
        <v>0</v>
      </c>
      <c r="AH236" s="53">
        <f t="shared" si="81"/>
        <v>0</v>
      </c>
      <c r="AI236" s="53">
        <f t="shared" si="81"/>
        <v>0</v>
      </c>
    </row>
    <row r="237" spans="1:35" s="2" customFormat="1" ht="18.75" x14ac:dyDescent="0.3">
      <c r="A237" s="10" t="s">
        <v>30</v>
      </c>
      <c r="B237" s="11">
        <f t="shared" si="91"/>
        <v>144725.89800000002</v>
      </c>
      <c r="C237" s="11">
        <f>C243+C249+C255+C261</f>
        <v>128481.32100000001</v>
      </c>
      <c r="D237" s="11">
        <f t="shared" si="91"/>
        <v>114750.50700000001</v>
      </c>
      <c r="E237" s="11">
        <f t="shared" si="91"/>
        <v>114750.50700000001</v>
      </c>
      <c r="F237" s="4">
        <f>E237/B237*100</f>
        <v>79.288163753525296</v>
      </c>
      <c r="G237" s="4">
        <f>E237/C237*100</f>
        <v>89.312988150238596</v>
      </c>
      <c r="H237" s="12">
        <f t="shared" si="92"/>
        <v>6010.5560000000005</v>
      </c>
      <c r="I237" s="12">
        <f t="shared" si="92"/>
        <v>3798.17</v>
      </c>
      <c r="J237" s="12">
        <f t="shared" si="92"/>
        <v>11217.558000000001</v>
      </c>
      <c r="K237" s="12">
        <f t="shared" si="92"/>
        <v>10469.56</v>
      </c>
      <c r="L237" s="12">
        <f t="shared" si="92"/>
        <v>16028.174999999999</v>
      </c>
      <c r="M237" s="12">
        <f t="shared" si="92"/>
        <v>12242.18</v>
      </c>
      <c r="N237" s="12">
        <f t="shared" si="92"/>
        <v>14634.785</v>
      </c>
      <c r="O237" s="12">
        <f t="shared" si="92"/>
        <v>17216.881000000001</v>
      </c>
      <c r="P237" s="12">
        <f t="shared" si="92"/>
        <v>12613.145</v>
      </c>
      <c r="Q237" s="12">
        <f t="shared" si="92"/>
        <v>8478.2999999999993</v>
      </c>
      <c r="R237" s="12">
        <f t="shared" si="92"/>
        <v>13620.504999999999</v>
      </c>
      <c r="S237" s="12">
        <f t="shared" si="92"/>
        <v>15939.86</v>
      </c>
      <c r="T237" s="12">
        <f t="shared" si="92"/>
        <v>14958.45</v>
      </c>
      <c r="U237" s="12">
        <f t="shared" si="92"/>
        <v>12943.83</v>
      </c>
      <c r="V237" s="12">
        <f t="shared" si="92"/>
        <v>9500.1059999999998</v>
      </c>
      <c r="W237" s="12">
        <f t="shared" si="92"/>
        <v>4928.37</v>
      </c>
      <c r="X237" s="12">
        <f t="shared" si="92"/>
        <v>7388.9629999999997</v>
      </c>
      <c r="Y237" s="12">
        <f t="shared" si="92"/>
        <v>9308.2549999999992</v>
      </c>
      <c r="Z237" s="12">
        <f t="shared" si="92"/>
        <v>13722.675999999999</v>
      </c>
      <c r="AA237" s="12">
        <f t="shared" si="92"/>
        <v>10983.23</v>
      </c>
      <c r="AB237" s="12">
        <f t="shared" si="92"/>
        <v>8786.402</v>
      </c>
      <c r="AC237" s="12">
        <f t="shared" si="92"/>
        <v>8441.8709999999992</v>
      </c>
      <c r="AD237" s="12">
        <f t="shared" si="92"/>
        <v>16244.576999999999</v>
      </c>
      <c r="AE237" s="12">
        <f t="shared" si="92"/>
        <v>0</v>
      </c>
      <c r="AF237" s="12"/>
      <c r="AG237" s="53">
        <f t="shared" si="80"/>
        <v>144725.89800000002</v>
      </c>
      <c r="AH237" s="53">
        <f t="shared" si="81"/>
        <v>74124.724000000017</v>
      </c>
      <c r="AI237" s="53">
        <f t="shared" si="81"/>
        <v>68144.951000000001</v>
      </c>
    </row>
    <row r="238" spans="1:35" s="2" customFormat="1" ht="18.75" x14ac:dyDescent="0.3">
      <c r="A238" s="1" t="s">
        <v>32</v>
      </c>
      <c r="B238" s="11">
        <f t="shared" si="91"/>
        <v>0</v>
      </c>
      <c r="C238" s="11">
        <f t="shared" si="91"/>
        <v>0</v>
      </c>
      <c r="D238" s="11">
        <f t="shared" si="91"/>
        <v>0</v>
      </c>
      <c r="E238" s="11">
        <f t="shared" si="91"/>
        <v>0</v>
      </c>
      <c r="F238" s="4" t="e">
        <f>E238/B238*100</f>
        <v>#DIV/0!</v>
      </c>
      <c r="G238" s="4" t="e">
        <f>E238/C238*100</f>
        <v>#DIV/0!</v>
      </c>
      <c r="H238" s="12">
        <f t="shared" si="92"/>
        <v>0</v>
      </c>
      <c r="I238" s="12">
        <f t="shared" si="92"/>
        <v>0</v>
      </c>
      <c r="J238" s="12">
        <f t="shared" si="92"/>
        <v>0</v>
      </c>
      <c r="K238" s="12">
        <f t="shared" si="92"/>
        <v>0</v>
      </c>
      <c r="L238" s="12">
        <f t="shared" si="92"/>
        <v>0</v>
      </c>
      <c r="M238" s="12">
        <f t="shared" si="92"/>
        <v>0</v>
      </c>
      <c r="N238" s="12">
        <f t="shared" si="92"/>
        <v>0</v>
      </c>
      <c r="O238" s="12">
        <f t="shared" si="92"/>
        <v>0</v>
      </c>
      <c r="P238" s="12">
        <f t="shared" si="92"/>
        <v>0</v>
      </c>
      <c r="Q238" s="12">
        <f t="shared" si="92"/>
        <v>0</v>
      </c>
      <c r="R238" s="12">
        <f t="shared" si="92"/>
        <v>0</v>
      </c>
      <c r="S238" s="12">
        <f t="shared" si="92"/>
        <v>0</v>
      </c>
      <c r="T238" s="12">
        <f t="shared" si="92"/>
        <v>0</v>
      </c>
      <c r="U238" s="12">
        <f t="shared" si="92"/>
        <v>0</v>
      </c>
      <c r="V238" s="12">
        <f t="shared" si="92"/>
        <v>0</v>
      </c>
      <c r="W238" s="12">
        <f t="shared" si="92"/>
        <v>0</v>
      </c>
      <c r="X238" s="12">
        <f t="shared" si="92"/>
        <v>0</v>
      </c>
      <c r="Y238" s="12">
        <f t="shared" si="92"/>
        <v>0</v>
      </c>
      <c r="Z238" s="12">
        <f t="shared" si="92"/>
        <v>0</v>
      </c>
      <c r="AA238" s="12">
        <f t="shared" si="92"/>
        <v>0</v>
      </c>
      <c r="AB238" s="12">
        <f t="shared" si="92"/>
        <v>0</v>
      </c>
      <c r="AC238" s="12">
        <f t="shared" si="92"/>
        <v>0</v>
      </c>
      <c r="AD238" s="12">
        <f t="shared" si="92"/>
        <v>0</v>
      </c>
      <c r="AE238" s="12">
        <f t="shared" si="92"/>
        <v>0</v>
      </c>
      <c r="AF238" s="54"/>
      <c r="AG238" s="53">
        <f t="shared" si="80"/>
        <v>0</v>
      </c>
      <c r="AH238" s="53">
        <f t="shared" si="81"/>
        <v>0</v>
      </c>
      <c r="AI238" s="53">
        <f t="shared" si="81"/>
        <v>0</v>
      </c>
    </row>
    <row r="239" spans="1:35" s="2" customFormat="1" ht="37.5" customHeight="1" x14ac:dyDescent="0.25">
      <c r="A239" s="55" t="s">
        <v>76</v>
      </c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7"/>
      <c r="AF239" s="5" t="s">
        <v>77</v>
      </c>
      <c r="AG239" s="53">
        <f t="shared" si="80"/>
        <v>0</v>
      </c>
      <c r="AH239" s="53">
        <f t="shared" si="81"/>
        <v>0</v>
      </c>
      <c r="AI239" s="53">
        <f t="shared" si="81"/>
        <v>0</v>
      </c>
    </row>
    <row r="240" spans="1:35" s="2" customFormat="1" ht="18.75" x14ac:dyDescent="0.3">
      <c r="A240" s="6" t="s">
        <v>27</v>
      </c>
      <c r="B240" s="7">
        <f>B243+B242+B241+B244</f>
        <v>12511.4</v>
      </c>
      <c r="C240" s="7">
        <f>C243+C242+C241+C244</f>
        <v>9083.59</v>
      </c>
      <c r="D240" s="7">
        <f>D243+D242+D241+D244</f>
        <v>6409.3560000000016</v>
      </c>
      <c r="E240" s="7">
        <f>E243+E242+E241+E244</f>
        <v>6409.3560000000016</v>
      </c>
      <c r="F240" s="3">
        <f>E240/B240*100</f>
        <v>51.228127947312061</v>
      </c>
      <c r="G240" s="3">
        <f>E240/C240*100</f>
        <v>70.559723633497342</v>
      </c>
      <c r="H240" s="7">
        <f t="shared" ref="H240:AE240" si="93">H243+H242+H241+H244</f>
        <v>751.59400000000005</v>
      </c>
      <c r="I240" s="7">
        <f t="shared" si="93"/>
        <v>241.5</v>
      </c>
      <c r="J240" s="7">
        <f t="shared" si="93"/>
        <v>988.85</v>
      </c>
      <c r="K240" s="7">
        <f t="shared" si="93"/>
        <v>996.38</v>
      </c>
      <c r="L240" s="7">
        <f t="shared" si="93"/>
        <v>958.97</v>
      </c>
      <c r="M240" s="7">
        <f t="shared" si="93"/>
        <v>1348.1</v>
      </c>
      <c r="N240" s="7">
        <f t="shared" si="93"/>
        <v>1062.27</v>
      </c>
      <c r="O240" s="7">
        <f t="shared" si="93"/>
        <v>380.20100000000002</v>
      </c>
      <c r="P240" s="7">
        <f t="shared" si="93"/>
        <v>1365.44</v>
      </c>
      <c r="Q240" s="7">
        <f t="shared" si="93"/>
        <v>440</v>
      </c>
      <c r="R240" s="7">
        <f t="shared" si="93"/>
        <v>57.8</v>
      </c>
      <c r="S240" s="7">
        <f t="shared" si="93"/>
        <v>1133.75</v>
      </c>
      <c r="T240" s="7">
        <f t="shared" si="93"/>
        <v>0</v>
      </c>
      <c r="U240" s="7">
        <f t="shared" si="93"/>
        <v>0</v>
      </c>
      <c r="V240" s="7">
        <f t="shared" si="93"/>
        <v>944.56</v>
      </c>
      <c r="W240" s="7">
        <f t="shared" si="93"/>
        <v>401.7</v>
      </c>
      <c r="X240" s="7">
        <f t="shared" si="93"/>
        <v>240.78</v>
      </c>
      <c r="Y240" s="7">
        <f t="shared" si="93"/>
        <v>424.10500000000002</v>
      </c>
      <c r="Z240" s="7">
        <f t="shared" si="93"/>
        <v>2706.1260000000002</v>
      </c>
      <c r="AA240" s="7">
        <f t="shared" si="93"/>
        <v>231.1</v>
      </c>
      <c r="AB240" s="7">
        <f t="shared" si="93"/>
        <v>7.2</v>
      </c>
      <c r="AC240" s="7">
        <f t="shared" si="93"/>
        <v>812.52</v>
      </c>
      <c r="AD240" s="7">
        <f t="shared" si="93"/>
        <v>3427.81</v>
      </c>
      <c r="AE240" s="7">
        <f t="shared" si="93"/>
        <v>0</v>
      </c>
      <c r="AF240" s="9"/>
      <c r="AG240" s="53">
        <f t="shared" si="80"/>
        <v>12511.4</v>
      </c>
      <c r="AH240" s="53">
        <f t="shared" si="81"/>
        <v>5184.924</v>
      </c>
      <c r="AI240" s="53">
        <f t="shared" si="81"/>
        <v>4539.9310000000005</v>
      </c>
    </row>
    <row r="241" spans="1:35" s="2" customFormat="1" ht="18.75" x14ac:dyDescent="0.3">
      <c r="A241" s="10" t="s">
        <v>28</v>
      </c>
      <c r="B241" s="11">
        <f>H241+J241+L241+N241+P241+R241+T241+V241+X241+Z241+AB241+AD241</f>
        <v>0</v>
      </c>
      <c r="C241" s="11">
        <f>H241</f>
        <v>0</v>
      </c>
      <c r="D241" s="11"/>
      <c r="E241" s="11">
        <f>I241+K241+M241+O241+Q241+S241+U241+W241+Y241+AA241+AC241+AE241</f>
        <v>0</v>
      </c>
      <c r="F241" s="4" t="e">
        <f>E241/B241*100</f>
        <v>#DIV/0!</v>
      </c>
      <c r="G241" s="4" t="e">
        <f>E241/C241*100</f>
        <v>#DIV/0!</v>
      </c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9"/>
      <c r="AG241" s="53">
        <f t="shared" si="80"/>
        <v>0</v>
      </c>
      <c r="AH241" s="53">
        <f t="shared" si="81"/>
        <v>0</v>
      </c>
      <c r="AI241" s="53">
        <f t="shared" si="81"/>
        <v>0</v>
      </c>
    </row>
    <row r="242" spans="1:35" s="2" customFormat="1" ht="18.75" x14ac:dyDescent="0.3">
      <c r="A242" s="10" t="s">
        <v>29</v>
      </c>
      <c r="B242" s="11">
        <f>H242+J242+L242+N242+P242+R242+T242+V242+X242+Z242+AB242+AD242</f>
        <v>0</v>
      </c>
      <c r="C242" s="11">
        <f>H242</f>
        <v>0</v>
      </c>
      <c r="D242" s="11"/>
      <c r="E242" s="11">
        <f>I242+K242+M242+O242+Q242+S242+U242+W242+Y242+AA242+AC242+AE242</f>
        <v>0</v>
      </c>
      <c r="F242" s="4" t="e">
        <f>E242/B242*100</f>
        <v>#DIV/0!</v>
      </c>
      <c r="G242" s="4" t="e">
        <f>E242/C242*100</f>
        <v>#DIV/0!</v>
      </c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9"/>
      <c r="AG242" s="53">
        <f t="shared" si="80"/>
        <v>0</v>
      </c>
      <c r="AH242" s="53">
        <f t="shared" si="81"/>
        <v>0</v>
      </c>
      <c r="AI242" s="53">
        <f t="shared" si="81"/>
        <v>0</v>
      </c>
    </row>
    <row r="243" spans="1:35" s="2" customFormat="1" ht="18.75" x14ac:dyDescent="0.3">
      <c r="A243" s="10" t="s">
        <v>30</v>
      </c>
      <c r="B243" s="11">
        <f>H243+J243+L243+N243+P243+R243+T243+V243+X243+Z243+AB243+AD243</f>
        <v>12511.4</v>
      </c>
      <c r="C243" s="11">
        <f>H243+J243+L243+N243+P243+R243+T243+V243+X243+Z243+AB243</f>
        <v>9083.59</v>
      </c>
      <c r="D243" s="11">
        <f>E243</f>
        <v>6409.3560000000016</v>
      </c>
      <c r="E243" s="11">
        <f>I243+K243+M243+O243+Q243+S243+U243+W243+Y243+AA243+AC243+AE243</f>
        <v>6409.3560000000016</v>
      </c>
      <c r="F243" s="4">
        <f>E243/B243*100</f>
        <v>51.228127947312061</v>
      </c>
      <c r="G243" s="4">
        <f>E243/C243*100</f>
        <v>70.559723633497342</v>
      </c>
      <c r="H243" s="12">
        <v>751.59400000000005</v>
      </c>
      <c r="I243" s="12">
        <v>241.5</v>
      </c>
      <c r="J243" s="12">
        <v>988.85</v>
      </c>
      <c r="K243" s="12">
        <v>996.38</v>
      </c>
      <c r="L243" s="12">
        <v>958.97</v>
      </c>
      <c r="M243" s="12">
        <v>1348.1</v>
      </c>
      <c r="N243" s="12">
        <v>1062.27</v>
      </c>
      <c r="O243" s="12">
        <v>380.20100000000002</v>
      </c>
      <c r="P243" s="12">
        <v>1365.44</v>
      </c>
      <c r="Q243" s="12">
        <v>440</v>
      </c>
      <c r="R243" s="12">
        <v>57.8</v>
      </c>
      <c r="S243" s="12">
        <v>1133.75</v>
      </c>
      <c r="T243" s="12">
        <v>0</v>
      </c>
      <c r="U243" s="12"/>
      <c r="V243" s="12">
        <v>944.56</v>
      </c>
      <c r="W243" s="12">
        <v>401.7</v>
      </c>
      <c r="X243" s="12">
        <v>240.78</v>
      </c>
      <c r="Y243" s="12">
        <v>424.10500000000002</v>
      </c>
      <c r="Z243" s="12">
        <v>2706.1260000000002</v>
      </c>
      <c r="AA243" s="12">
        <v>231.1</v>
      </c>
      <c r="AB243" s="12">
        <v>7.2</v>
      </c>
      <c r="AC243" s="12">
        <v>812.52</v>
      </c>
      <c r="AD243" s="12">
        <v>3427.81</v>
      </c>
      <c r="AE243" s="12"/>
      <c r="AF243" s="9"/>
      <c r="AG243" s="53">
        <f t="shared" si="80"/>
        <v>12511.4</v>
      </c>
      <c r="AH243" s="53">
        <f t="shared" si="81"/>
        <v>5184.924</v>
      </c>
      <c r="AI243" s="53">
        <f t="shared" si="81"/>
        <v>4539.9310000000005</v>
      </c>
    </row>
    <row r="244" spans="1:35" s="2" customFormat="1" ht="18.75" x14ac:dyDescent="0.3">
      <c r="A244" s="1" t="s">
        <v>32</v>
      </c>
      <c r="B244" s="11">
        <f>H244+J244+L244+N244+P244+R244+T244+V244+X244+Z244+AB244+AD244</f>
        <v>0</v>
      </c>
      <c r="C244" s="11">
        <f>H244</f>
        <v>0</v>
      </c>
      <c r="D244" s="11"/>
      <c r="E244" s="11">
        <f>I244+K244+M244+O244+Q244+S244+U244+W244+Y244+AA244+AC244+AE244</f>
        <v>0</v>
      </c>
      <c r="F244" s="4" t="e">
        <f>E244/B244*100</f>
        <v>#DIV/0!</v>
      </c>
      <c r="G244" s="4" t="e">
        <f>E244/C244*100</f>
        <v>#DIV/0!</v>
      </c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3"/>
      <c r="AG244" s="53">
        <f t="shared" si="80"/>
        <v>0</v>
      </c>
      <c r="AH244" s="53">
        <f t="shared" si="81"/>
        <v>0</v>
      </c>
      <c r="AI244" s="53">
        <f t="shared" si="81"/>
        <v>0</v>
      </c>
    </row>
    <row r="245" spans="1:35" s="2" customFormat="1" ht="31.5" customHeight="1" x14ac:dyDescent="0.25">
      <c r="A245" s="55" t="s">
        <v>78</v>
      </c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7"/>
      <c r="AF245" s="71"/>
      <c r="AG245" s="53">
        <f t="shared" si="80"/>
        <v>0</v>
      </c>
      <c r="AH245" s="53">
        <f t="shared" si="81"/>
        <v>0</v>
      </c>
      <c r="AI245" s="53">
        <f t="shared" si="81"/>
        <v>0</v>
      </c>
    </row>
    <row r="246" spans="1:35" s="2" customFormat="1" ht="18.75" x14ac:dyDescent="0.3">
      <c r="A246" s="6" t="s">
        <v>27</v>
      </c>
      <c r="B246" s="7">
        <f>B249+B248+B247+B250</f>
        <v>172.5</v>
      </c>
      <c r="C246" s="7">
        <f>C249+C248+C247+C250</f>
        <v>172.5</v>
      </c>
      <c r="D246" s="7">
        <f>D249+D248+D247+D250</f>
        <v>172.5</v>
      </c>
      <c r="E246" s="7">
        <f>E249+E248+E247+E250</f>
        <v>172.5</v>
      </c>
      <c r="F246" s="3">
        <f>E246/B246*100</f>
        <v>100</v>
      </c>
      <c r="G246" s="3">
        <f>E246/C246*100</f>
        <v>100</v>
      </c>
      <c r="H246" s="8">
        <f t="shared" ref="H246:AE246" si="94">H247+H248+H249+H250</f>
        <v>0</v>
      </c>
      <c r="I246" s="8">
        <f t="shared" si="94"/>
        <v>0</v>
      </c>
      <c r="J246" s="8">
        <f t="shared" si="94"/>
        <v>0</v>
      </c>
      <c r="K246" s="8">
        <f t="shared" si="94"/>
        <v>0</v>
      </c>
      <c r="L246" s="8">
        <f t="shared" si="94"/>
        <v>0</v>
      </c>
      <c r="M246" s="8">
        <f t="shared" si="94"/>
        <v>0</v>
      </c>
      <c r="N246" s="8">
        <f t="shared" si="94"/>
        <v>0</v>
      </c>
      <c r="O246" s="8">
        <f t="shared" si="94"/>
        <v>0</v>
      </c>
      <c r="P246" s="8">
        <f t="shared" si="94"/>
        <v>0</v>
      </c>
      <c r="Q246" s="8">
        <f t="shared" si="94"/>
        <v>0</v>
      </c>
      <c r="R246" s="8">
        <f t="shared" si="94"/>
        <v>0</v>
      </c>
      <c r="S246" s="8">
        <f t="shared" si="94"/>
        <v>0</v>
      </c>
      <c r="T246" s="8">
        <f t="shared" si="94"/>
        <v>0</v>
      </c>
      <c r="U246" s="8">
        <f t="shared" si="94"/>
        <v>0</v>
      </c>
      <c r="V246" s="8">
        <f t="shared" si="94"/>
        <v>0</v>
      </c>
      <c r="W246" s="8">
        <f t="shared" si="94"/>
        <v>0</v>
      </c>
      <c r="X246" s="8">
        <f t="shared" si="94"/>
        <v>0</v>
      </c>
      <c r="Y246" s="8">
        <f t="shared" si="94"/>
        <v>0</v>
      </c>
      <c r="Z246" s="8">
        <f t="shared" si="94"/>
        <v>0</v>
      </c>
      <c r="AA246" s="8">
        <f t="shared" si="94"/>
        <v>0</v>
      </c>
      <c r="AB246" s="8">
        <f t="shared" si="94"/>
        <v>172.5</v>
      </c>
      <c r="AC246" s="8">
        <f t="shared" si="94"/>
        <v>172.5</v>
      </c>
      <c r="AD246" s="8">
        <f t="shared" si="94"/>
        <v>0</v>
      </c>
      <c r="AE246" s="8">
        <f t="shared" si="94"/>
        <v>0</v>
      </c>
      <c r="AF246" s="72"/>
      <c r="AG246" s="53">
        <f t="shared" si="80"/>
        <v>172.5</v>
      </c>
      <c r="AH246" s="53">
        <f t="shared" si="81"/>
        <v>0</v>
      </c>
      <c r="AI246" s="53">
        <f t="shared" si="81"/>
        <v>0</v>
      </c>
    </row>
    <row r="247" spans="1:35" s="2" customFormat="1" ht="18.75" x14ac:dyDescent="0.3">
      <c r="A247" s="10" t="s">
        <v>28</v>
      </c>
      <c r="B247" s="11">
        <f>H247+J247+L247+N247+P247+R247+T247+V247+X247+Z247+AB247+AD247</f>
        <v>0</v>
      </c>
      <c r="C247" s="11">
        <f>H247</f>
        <v>0</v>
      </c>
      <c r="D247" s="11"/>
      <c r="E247" s="11">
        <f>I247+K247+M247+O247+Q247+S247+U247+W247+Y247+AA247+AC247+AE247</f>
        <v>0</v>
      </c>
      <c r="F247" s="4" t="e">
        <f>E247/B247*100</f>
        <v>#DIV/0!</v>
      </c>
      <c r="G247" s="4" t="e">
        <f>E247/C247*100</f>
        <v>#DIV/0!</v>
      </c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72"/>
      <c r="AG247" s="53">
        <f t="shared" si="80"/>
        <v>0</v>
      </c>
      <c r="AH247" s="53">
        <f t="shared" si="81"/>
        <v>0</v>
      </c>
      <c r="AI247" s="53">
        <f t="shared" si="81"/>
        <v>0</v>
      </c>
    </row>
    <row r="248" spans="1:35" s="2" customFormat="1" ht="18.75" x14ac:dyDescent="0.3">
      <c r="A248" s="10" t="s">
        <v>29</v>
      </c>
      <c r="B248" s="11">
        <f>H248+J248+L248+N248+P248+R248+T248+V248+X248+Z248+AB248+AD248</f>
        <v>0</v>
      </c>
      <c r="C248" s="11">
        <f>H248</f>
        <v>0</v>
      </c>
      <c r="D248" s="11"/>
      <c r="E248" s="11">
        <f>I248+K248+M248+O248+Q248+S248+U248+W248+Y248+AA248+AC248+AE248</f>
        <v>0</v>
      </c>
      <c r="F248" s="4" t="e">
        <f>E248/B248*100</f>
        <v>#DIV/0!</v>
      </c>
      <c r="G248" s="4" t="e">
        <f>E248/C248*100</f>
        <v>#DIV/0!</v>
      </c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72"/>
      <c r="AG248" s="53">
        <f t="shared" si="80"/>
        <v>0</v>
      </c>
      <c r="AH248" s="53">
        <f t="shared" si="81"/>
        <v>0</v>
      </c>
      <c r="AI248" s="53">
        <f t="shared" si="81"/>
        <v>0</v>
      </c>
    </row>
    <row r="249" spans="1:35" s="2" customFormat="1" ht="18.75" x14ac:dyDescent="0.3">
      <c r="A249" s="10" t="s">
        <v>30</v>
      </c>
      <c r="B249" s="11">
        <f>H249+J249+L249+N249+P249+R249+T249+V249+X249+Z249+AB249+AD249</f>
        <v>172.5</v>
      </c>
      <c r="C249" s="11">
        <f>H249+J249+L249+N249+P249+R249+T249+V249+AB249</f>
        <v>172.5</v>
      </c>
      <c r="D249" s="11">
        <f>E249</f>
        <v>172.5</v>
      </c>
      <c r="E249" s="11">
        <f>I249+K249+M249+O249+Q249+S249+U249+W249+Y249+AA249+AC249+AE249</f>
        <v>172.5</v>
      </c>
      <c r="F249" s="4">
        <f>E249/B249*100</f>
        <v>100</v>
      </c>
      <c r="G249" s="4">
        <f>E249/C249*100</f>
        <v>100</v>
      </c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>
        <v>172.5</v>
      </c>
      <c r="AC249" s="12">
        <v>172.5</v>
      </c>
      <c r="AD249" s="12"/>
      <c r="AE249" s="12"/>
      <c r="AF249" s="72"/>
      <c r="AG249" s="53">
        <f t="shared" si="80"/>
        <v>172.5</v>
      </c>
      <c r="AH249" s="53">
        <f t="shared" si="81"/>
        <v>0</v>
      </c>
      <c r="AI249" s="53">
        <f t="shared" si="81"/>
        <v>0</v>
      </c>
    </row>
    <row r="250" spans="1:35" s="2" customFormat="1" ht="18.75" x14ac:dyDescent="0.3">
      <c r="A250" s="1" t="s">
        <v>32</v>
      </c>
      <c r="B250" s="11">
        <f>H250+J250+L250+N250+P250+R250+T250+V250+X250+Z250+AB250+AD250</f>
        <v>0</v>
      </c>
      <c r="C250" s="11">
        <f>H250</f>
        <v>0</v>
      </c>
      <c r="D250" s="11"/>
      <c r="E250" s="11">
        <f>I250+K250+M250+O250+Q250+S250+U250+W250+Y250+AA250+AC250+AE250</f>
        <v>0</v>
      </c>
      <c r="F250" s="4" t="e">
        <f>E250/B250*100</f>
        <v>#DIV/0!</v>
      </c>
      <c r="G250" s="4" t="e">
        <f>E250/C250*100</f>
        <v>#DIV/0!</v>
      </c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74"/>
      <c r="AG250" s="53">
        <f t="shared" si="80"/>
        <v>0</v>
      </c>
      <c r="AH250" s="53">
        <f t="shared" si="81"/>
        <v>0</v>
      </c>
      <c r="AI250" s="53">
        <f t="shared" si="81"/>
        <v>0</v>
      </c>
    </row>
    <row r="251" spans="1:35" s="2" customFormat="1" ht="43.5" customHeight="1" x14ac:dyDescent="0.25">
      <c r="A251" s="55" t="s">
        <v>79</v>
      </c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7"/>
      <c r="AF251" s="5" t="s">
        <v>80</v>
      </c>
      <c r="AG251" s="53">
        <f t="shared" si="80"/>
        <v>0</v>
      </c>
      <c r="AH251" s="53">
        <f t="shared" si="81"/>
        <v>0</v>
      </c>
      <c r="AI251" s="53">
        <f t="shared" si="81"/>
        <v>0</v>
      </c>
    </row>
    <row r="252" spans="1:35" s="2" customFormat="1" ht="18.75" x14ac:dyDescent="0.3">
      <c r="A252" s="6" t="s">
        <v>27</v>
      </c>
      <c r="B252" s="7">
        <f>B255+B254+B253+B256</f>
        <v>130738.29800000001</v>
      </c>
      <c r="C252" s="7">
        <f>C255+C254+C253+C256</f>
        <v>117921.53100000002</v>
      </c>
      <c r="D252" s="7">
        <f>D255+D254+D253+D256</f>
        <v>107590.88100000001</v>
      </c>
      <c r="E252" s="7">
        <f>E255+E254+E253+E256</f>
        <v>107590.88100000001</v>
      </c>
      <c r="F252" s="3">
        <f>E252/B252*100</f>
        <v>82.294845998377625</v>
      </c>
      <c r="G252" s="3">
        <f>E252/C252*100</f>
        <v>91.239386130425999</v>
      </c>
      <c r="H252" s="8">
        <f t="shared" ref="H252:AE252" si="95">H253+H254+H255+H256</f>
        <v>5258.9620000000004</v>
      </c>
      <c r="I252" s="8">
        <f t="shared" si="95"/>
        <v>3556.67</v>
      </c>
      <c r="J252" s="8">
        <f t="shared" si="95"/>
        <v>10228.708000000001</v>
      </c>
      <c r="K252" s="8">
        <f t="shared" si="95"/>
        <v>9473.18</v>
      </c>
      <c r="L252" s="8">
        <f t="shared" si="95"/>
        <v>13765.504999999999</v>
      </c>
      <c r="M252" s="8">
        <f t="shared" si="95"/>
        <v>10894.08</v>
      </c>
      <c r="N252" s="8">
        <f t="shared" si="95"/>
        <v>13572.514999999999</v>
      </c>
      <c r="O252" s="8">
        <f t="shared" si="95"/>
        <v>16836.68</v>
      </c>
      <c r="P252" s="8">
        <f t="shared" si="95"/>
        <v>11247.705</v>
      </c>
      <c r="Q252" s="8">
        <f t="shared" si="95"/>
        <v>8038.3</v>
      </c>
      <c r="R252" s="8">
        <f t="shared" si="95"/>
        <v>13562.705</v>
      </c>
      <c r="S252" s="8">
        <f t="shared" si="95"/>
        <v>14806.11</v>
      </c>
      <c r="T252" s="8">
        <f t="shared" si="95"/>
        <v>14958.45</v>
      </c>
      <c r="U252" s="8">
        <f t="shared" si="95"/>
        <v>12943.83</v>
      </c>
      <c r="V252" s="8">
        <f t="shared" si="95"/>
        <v>8555.5460000000003</v>
      </c>
      <c r="W252" s="8">
        <f t="shared" si="95"/>
        <v>4526.67</v>
      </c>
      <c r="X252" s="8">
        <f t="shared" si="95"/>
        <v>7148.183</v>
      </c>
      <c r="Y252" s="8">
        <f t="shared" si="95"/>
        <v>8306.3799999999992</v>
      </c>
      <c r="Z252" s="8">
        <f t="shared" si="95"/>
        <v>11016.55</v>
      </c>
      <c r="AA252" s="8">
        <f t="shared" si="95"/>
        <v>10752.13</v>
      </c>
      <c r="AB252" s="8">
        <f t="shared" si="95"/>
        <v>8606.7019999999993</v>
      </c>
      <c r="AC252" s="8">
        <f t="shared" si="95"/>
        <v>7456.8509999999997</v>
      </c>
      <c r="AD252" s="8">
        <f t="shared" si="95"/>
        <v>12816.767</v>
      </c>
      <c r="AE252" s="8">
        <f t="shared" si="95"/>
        <v>0</v>
      </c>
      <c r="AF252" s="9"/>
      <c r="AG252" s="53">
        <f t="shared" si="80"/>
        <v>130738.29800000001</v>
      </c>
      <c r="AH252" s="53">
        <f t="shared" si="81"/>
        <v>67636.100000000006</v>
      </c>
      <c r="AI252" s="53">
        <f t="shared" si="81"/>
        <v>63605.020000000004</v>
      </c>
    </row>
    <row r="253" spans="1:35" s="2" customFormat="1" ht="18.75" x14ac:dyDescent="0.3">
      <c r="A253" s="10" t="s">
        <v>28</v>
      </c>
      <c r="B253" s="11">
        <f>H253+J253+L253+N253+P253+R253+T253+V253+X253+Z253+AB253+AD253</f>
        <v>0</v>
      </c>
      <c r="C253" s="11">
        <f>H253</f>
        <v>0</v>
      </c>
      <c r="D253" s="11"/>
      <c r="E253" s="11">
        <f>I253+K253+M253+O253+Q253+S253+U253+W253+Y253+AA253+AC253+AE253</f>
        <v>0</v>
      </c>
      <c r="F253" s="4" t="e">
        <f>E253/B253*100</f>
        <v>#DIV/0!</v>
      </c>
      <c r="G253" s="4" t="e">
        <f>E253/C253*100</f>
        <v>#DIV/0!</v>
      </c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9"/>
      <c r="AG253" s="53">
        <f t="shared" si="80"/>
        <v>0</v>
      </c>
      <c r="AH253" s="53">
        <f t="shared" si="81"/>
        <v>0</v>
      </c>
      <c r="AI253" s="53">
        <f t="shared" si="81"/>
        <v>0</v>
      </c>
    </row>
    <row r="254" spans="1:35" s="2" customFormat="1" ht="18.75" x14ac:dyDescent="0.3">
      <c r="A254" s="10" t="s">
        <v>29</v>
      </c>
      <c r="B254" s="11">
        <f>H254+J254+L254+N254+P254+R254+T254+V254+X254+Z254+AB254+AD254</f>
        <v>0</v>
      </c>
      <c r="C254" s="11">
        <f>H254</f>
        <v>0</v>
      </c>
      <c r="D254" s="11"/>
      <c r="E254" s="11">
        <f>I254+K254+M254+O254+Q254+S254+U254+W254+Y254+AA254+AC254+AE254</f>
        <v>0</v>
      </c>
      <c r="F254" s="4" t="e">
        <f>E254/B254*100</f>
        <v>#DIV/0!</v>
      </c>
      <c r="G254" s="4" t="e">
        <f>E254/C254*100</f>
        <v>#DIV/0!</v>
      </c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9"/>
      <c r="AG254" s="53">
        <f t="shared" si="80"/>
        <v>0</v>
      </c>
      <c r="AH254" s="53">
        <f t="shared" si="81"/>
        <v>0</v>
      </c>
      <c r="AI254" s="53">
        <f t="shared" si="81"/>
        <v>0</v>
      </c>
    </row>
    <row r="255" spans="1:35" s="2" customFormat="1" ht="18.75" x14ac:dyDescent="0.3">
      <c r="A255" s="10" t="s">
        <v>30</v>
      </c>
      <c r="B255" s="11">
        <f>H255+J255+L255+N255+P255+R255+T255+V255+X255+Z255+AB255+AD255</f>
        <v>130738.29800000001</v>
      </c>
      <c r="C255" s="11">
        <f>H255+J255+L255+N255+P255+R255+T255+V255+X255+Z255+AB255</f>
        <v>117921.53100000002</v>
      </c>
      <c r="D255" s="11">
        <f>E255</f>
        <v>107590.88100000001</v>
      </c>
      <c r="E255" s="11">
        <f>I255+K255+M255+O255+Q255+S255+U255+W255+Y255+AA255+AC255+AE255</f>
        <v>107590.88100000001</v>
      </c>
      <c r="F255" s="4">
        <f>E255/B255*100</f>
        <v>82.294845998377625</v>
      </c>
      <c r="G255" s="4">
        <f>E255/C255*100</f>
        <v>91.239386130425999</v>
      </c>
      <c r="H255" s="12">
        <v>5258.9620000000004</v>
      </c>
      <c r="I255" s="12">
        <v>3556.67</v>
      </c>
      <c r="J255" s="12">
        <v>10228.708000000001</v>
      </c>
      <c r="K255" s="12">
        <v>9473.18</v>
      </c>
      <c r="L255" s="12">
        <v>13765.504999999999</v>
      </c>
      <c r="M255" s="12">
        <v>10894.08</v>
      </c>
      <c r="N255" s="12">
        <v>13572.514999999999</v>
      </c>
      <c r="O255" s="12">
        <v>16836.68</v>
      </c>
      <c r="P255" s="12">
        <v>11247.705</v>
      </c>
      <c r="Q255" s="12">
        <v>8038.3</v>
      </c>
      <c r="R255" s="12">
        <v>13562.705</v>
      </c>
      <c r="S255" s="12">
        <v>14806.11</v>
      </c>
      <c r="T255" s="12">
        <v>14958.45</v>
      </c>
      <c r="U255" s="12">
        <v>12943.83</v>
      </c>
      <c r="V255" s="12">
        <v>8555.5460000000003</v>
      </c>
      <c r="W255" s="12">
        <v>4526.67</v>
      </c>
      <c r="X255" s="12">
        <v>7148.183</v>
      </c>
      <c r="Y255" s="12">
        <v>8306.3799999999992</v>
      </c>
      <c r="Z255" s="12">
        <v>11016.55</v>
      </c>
      <c r="AA255" s="12">
        <v>10752.13</v>
      </c>
      <c r="AB255" s="12">
        <v>8606.7019999999993</v>
      </c>
      <c r="AC255" s="12">
        <v>7456.8509999999997</v>
      </c>
      <c r="AD255" s="12">
        <v>12816.767</v>
      </c>
      <c r="AE255" s="12"/>
      <c r="AF255" s="9"/>
      <c r="AG255" s="53">
        <f t="shared" si="80"/>
        <v>130738.29800000001</v>
      </c>
      <c r="AH255" s="53">
        <f t="shared" si="81"/>
        <v>67636.100000000006</v>
      </c>
      <c r="AI255" s="53">
        <f t="shared" si="81"/>
        <v>63605.020000000004</v>
      </c>
    </row>
    <row r="256" spans="1:35" s="2" customFormat="1" ht="18.75" x14ac:dyDescent="0.3">
      <c r="A256" s="1" t="s">
        <v>32</v>
      </c>
      <c r="B256" s="11">
        <f>H256+J256+L256+N256+P256+R256+T256+V256+X256+Z256+AB256+AD256</f>
        <v>0</v>
      </c>
      <c r="C256" s="11">
        <f>H256</f>
        <v>0</v>
      </c>
      <c r="D256" s="11"/>
      <c r="E256" s="11">
        <f>I256+K256+M256+O256+Q256+S256+U256+W256+Y256+AA256+AC256+AE256</f>
        <v>0</v>
      </c>
      <c r="F256" s="4" t="e">
        <f>E256/B256*100</f>
        <v>#DIV/0!</v>
      </c>
      <c r="G256" s="4" t="e">
        <f>E256/C256*100</f>
        <v>#DIV/0!</v>
      </c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3"/>
      <c r="AG256" s="53">
        <f t="shared" si="80"/>
        <v>0</v>
      </c>
      <c r="AH256" s="53">
        <f t="shared" si="81"/>
        <v>0</v>
      </c>
      <c r="AI256" s="53">
        <f t="shared" si="81"/>
        <v>0</v>
      </c>
    </row>
    <row r="257" spans="1:35" s="2" customFormat="1" ht="40.5" customHeight="1" x14ac:dyDescent="0.25">
      <c r="A257" s="55" t="s">
        <v>81</v>
      </c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7"/>
      <c r="AF257" s="5" t="s">
        <v>82</v>
      </c>
      <c r="AG257" s="53">
        <f t="shared" si="80"/>
        <v>0</v>
      </c>
      <c r="AH257" s="53">
        <f t="shared" si="81"/>
        <v>0</v>
      </c>
      <c r="AI257" s="53">
        <f t="shared" si="81"/>
        <v>0</v>
      </c>
    </row>
    <row r="258" spans="1:35" s="2" customFormat="1" ht="18.75" x14ac:dyDescent="0.3">
      <c r="A258" s="6" t="s">
        <v>27</v>
      </c>
      <c r="B258" s="7">
        <f>B261+B260+B259+B262</f>
        <v>1303.7</v>
      </c>
      <c r="C258" s="7">
        <f>C261+C260+C259+C262</f>
        <v>1303.7</v>
      </c>
      <c r="D258" s="7">
        <f>D261+D260+D259+D262</f>
        <v>577.77</v>
      </c>
      <c r="E258" s="7">
        <f>E261+E260+E259+E262</f>
        <v>577.77</v>
      </c>
      <c r="F258" s="3">
        <f t="shared" ref="F258:F267" si="96">E258/B258*100</f>
        <v>44.317711129861159</v>
      </c>
      <c r="G258" s="3">
        <f t="shared" ref="G258:G267" si="97">E258/C258*100</f>
        <v>44.317711129861159</v>
      </c>
      <c r="H258" s="8">
        <f t="shared" ref="H258:AE258" si="98">H259+H260+H261+H262</f>
        <v>0</v>
      </c>
      <c r="I258" s="8">
        <f t="shared" si="98"/>
        <v>0</v>
      </c>
      <c r="J258" s="8">
        <f t="shared" si="98"/>
        <v>0</v>
      </c>
      <c r="K258" s="8">
        <f t="shared" si="98"/>
        <v>0</v>
      </c>
      <c r="L258" s="8">
        <f t="shared" si="98"/>
        <v>1303.7</v>
      </c>
      <c r="M258" s="8">
        <f t="shared" si="98"/>
        <v>0</v>
      </c>
      <c r="N258" s="8">
        <f t="shared" si="98"/>
        <v>0</v>
      </c>
      <c r="O258" s="8">
        <f t="shared" si="98"/>
        <v>0</v>
      </c>
      <c r="P258" s="8">
        <f t="shared" si="98"/>
        <v>0</v>
      </c>
      <c r="Q258" s="8">
        <f t="shared" si="98"/>
        <v>0</v>
      </c>
      <c r="R258" s="8">
        <f t="shared" si="98"/>
        <v>0</v>
      </c>
      <c r="S258" s="8">
        <f t="shared" si="98"/>
        <v>0</v>
      </c>
      <c r="T258" s="8">
        <f t="shared" si="98"/>
        <v>0</v>
      </c>
      <c r="U258" s="8">
        <f t="shared" si="98"/>
        <v>0</v>
      </c>
      <c r="V258" s="8">
        <f t="shared" si="98"/>
        <v>0</v>
      </c>
      <c r="W258" s="8">
        <f t="shared" si="98"/>
        <v>0</v>
      </c>
      <c r="X258" s="8">
        <f t="shared" si="98"/>
        <v>0</v>
      </c>
      <c r="Y258" s="8">
        <f t="shared" si="98"/>
        <v>577.77</v>
      </c>
      <c r="Z258" s="8">
        <f t="shared" si="98"/>
        <v>0</v>
      </c>
      <c r="AA258" s="8">
        <f t="shared" si="98"/>
        <v>0</v>
      </c>
      <c r="AB258" s="8">
        <f t="shared" si="98"/>
        <v>0</v>
      </c>
      <c r="AC258" s="8">
        <f t="shared" si="98"/>
        <v>0</v>
      </c>
      <c r="AD258" s="8">
        <f t="shared" si="98"/>
        <v>0</v>
      </c>
      <c r="AE258" s="8">
        <f t="shared" si="98"/>
        <v>0</v>
      </c>
      <c r="AF258" s="9"/>
      <c r="AG258" s="53">
        <f t="shared" si="80"/>
        <v>1303.7</v>
      </c>
      <c r="AH258" s="53">
        <f t="shared" si="81"/>
        <v>1303.7</v>
      </c>
      <c r="AI258" s="53">
        <f t="shared" si="81"/>
        <v>0</v>
      </c>
    </row>
    <row r="259" spans="1:35" s="2" customFormat="1" ht="18.75" x14ac:dyDescent="0.3">
      <c r="A259" s="10" t="s">
        <v>28</v>
      </c>
      <c r="B259" s="11">
        <f>H259+J259+L259+N259+P259+R259+T259+V259+X259+Z259+AB259+AD259</f>
        <v>0</v>
      </c>
      <c r="C259" s="11">
        <f>H259</f>
        <v>0</v>
      </c>
      <c r="D259" s="11"/>
      <c r="E259" s="11">
        <f>I259+K259+M259+O259+Q259+S259+U259+W259+Y259+AA259+AC259+AE259</f>
        <v>0</v>
      </c>
      <c r="F259" s="4" t="e">
        <f t="shared" si="96"/>
        <v>#DIV/0!</v>
      </c>
      <c r="G259" s="4" t="e">
        <f t="shared" si="97"/>
        <v>#DIV/0!</v>
      </c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9"/>
      <c r="AG259" s="53">
        <f t="shared" si="80"/>
        <v>0</v>
      </c>
      <c r="AH259" s="53">
        <f t="shared" si="81"/>
        <v>0</v>
      </c>
      <c r="AI259" s="53">
        <f t="shared" si="81"/>
        <v>0</v>
      </c>
    </row>
    <row r="260" spans="1:35" s="2" customFormat="1" ht="18.75" x14ac:dyDescent="0.3">
      <c r="A260" s="10" t="s">
        <v>29</v>
      </c>
      <c r="B260" s="11">
        <f>H260+J260+L260+N260+P260+R260+T260+V260+X260+Z260+AB260+AD260</f>
        <v>0</v>
      </c>
      <c r="C260" s="11">
        <f>H260</f>
        <v>0</v>
      </c>
      <c r="D260" s="11"/>
      <c r="E260" s="11">
        <f>I260+K260+M260+O260+Q260+S260+U260+W260+Y260+AA260+AC260+AE260</f>
        <v>0</v>
      </c>
      <c r="F260" s="4" t="e">
        <f t="shared" si="96"/>
        <v>#DIV/0!</v>
      </c>
      <c r="G260" s="4" t="e">
        <f t="shared" si="97"/>
        <v>#DIV/0!</v>
      </c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9"/>
      <c r="AG260" s="53">
        <f t="shared" si="80"/>
        <v>0</v>
      </c>
      <c r="AH260" s="53">
        <f t="shared" si="81"/>
        <v>0</v>
      </c>
      <c r="AI260" s="53">
        <f t="shared" si="81"/>
        <v>0</v>
      </c>
    </row>
    <row r="261" spans="1:35" s="2" customFormat="1" ht="18.75" x14ac:dyDescent="0.3">
      <c r="A261" s="10" t="s">
        <v>30</v>
      </c>
      <c r="B261" s="11">
        <f>H261+J261+L261+N261+P261+R261+T261+V261+X261+Z261+AB261+AD261</f>
        <v>1303.7</v>
      </c>
      <c r="C261" s="11">
        <f>H261+L261+J261+N261+P261+R261+T261+V261</f>
        <v>1303.7</v>
      </c>
      <c r="D261" s="11">
        <f>E261</f>
        <v>577.77</v>
      </c>
      <c r="E261" s="11">
        <f>I261+K261+M261+O261+Q261+S261+U261+W261+Y261+AA261+AC261+AE261</f>
        <v>577.77</v>
      </c>
      <c r="F261" s="4">
        <f t="shared" si="96"/>
        <v>44.317711129861159</v>
      </c>
      <c r="G261" s="4">
        <f t="shared" si="97"/>
        <v>44.317711129861159</v>
      </c>
      <c r="H261" s="12"/>
      <c r="I261" s="12"/>
      <c r="J261" s="12"/>
      <c r="K261" s="12"/>
      <c r="L261" s="12">
        <v>1303.7</v>
      </c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>
        <v>577.77</v>
      </c>
      <c r="Z261" s="12"/>
      <c r="AA261" s="12"/>
      <c r="AB261" s="12"/>
      <c r="AC261" s="12"/>
      <c r="AD261" s="12"/>
      <c r="AE261" s="12"/>
      <c r="AF261" s="9"/>
      <c r="AG261" s="53">
        <f t="shared" si="80"/>
        <v>1303.7</v>
      </c>
      <c r="AH261" s="53">
        <f t="shared" si="81"/>
        <v>1303.7</v>
      </c>
      <c r="AI261" s="53">
        <f t="shared" si="81"/>
        <v>0</v>
      </c>
    </row>
    <row r="262" spans="1:35" s="2" customFormat="1" ht="18.75" x14ac:dyDescent="0.3">
      <c r="A262" s="1" t="s">
        <v>32</v>
      </c>
      <c r="B262" s="11">
        <f>H262+J262+L262+N262+P262+R262+T262+V262+X262+Z262+AB262+AD262</f>
        <v>0</v>
      </c>
      <c r="C262" s="11">
        <f>H262</f>
        <v>0</v>
      </c>
      <c r="D262" s="11"/>
      <c r="E262" s="11">
        <f>I262+K262+M262+O262+Q262+S262+U262+W262+Y262+AA262+AC262+AE262</f>
        <v>0</v>
      </c>
      <c r="F262" s="4" t="e">
        <f t="shared" si="96"/>
        <v>#DIV/0!</v>
      </c>
      <c r="G262" s="4" t="e">
        <f t="shared" si="97"/>
        <v>#DIV/0!</v>
      </c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3"/>
      <c r="AG262" s="53">
        <f t="shared" si="80"/>
        <v>0</v>
      </c>
      <c r="AH262" s="53">
        <f t="shared" si="81"/>
        <v>0</v>
      </c>
      <c r="AI262" s="53">
        <f t="shared" si="81"/>
        <v>0</v>
      </c>
    </row>
    <row r="263" spans="1:35" s="2" customFormat="1" ht="83.25" customHeight="1" x14ac:dyDescent="0.3">
      <c r="A263" s="92" t="s">
        <v>83</v>
      </c>
      <c r="B263" s="80">
        <f>B264+B265+B266+B267</f>
        <v>145015.89800000002</v>
      </c>
      <c r="C263" s="80">
        <f>C264+C265+C266+C267</f>
        <v>128771.32100000001</v>
      </c>
      <c r="D263" s="80">
        <f>D264+D265+D266+D267</f>
        <v>114890.50700000001</v>
      </c>
      <c r="E263" s="80">
        <f>E264+E265+E266+E267</f>
        <v>114890.50700000001</v>
      </c>
      <c r="F263" s="80">
        <f t="shared" si="96"/>
        <v>79.226145949873711</v>
      </c>
      <c r="G263" s="80">
        <f t="shared" si="97"/>
        <v>89.220570316274078</v>
      </c>
      <c r="H263" s="80">
        <f t="shared" ref="H263:AE263" si="99">H264+H265+H266+H267</f>
        <v>6010.5560000000005</v>
      </c>
      <c r="I263" s="80">
        <f t="shared" si="99"/>
        <v>3798.17</v>
      </c>
      <c r="J263" s="80">
        <f t="shared" si="99"/>
        <v>11217.558000000001</v>
      </c>
      <c r="K263" s="80">
        <f t="shared" si="99"/>
        <v>10469.56</v>
      </c>
      <c r="L263" s="80">
        <f t="shared" si="99"/>
        <v>16118.174999999999</v>
      </c>
      <c r="M263" s="80">
        <f t="shared" si="99"/>
        <v>12242.18</v>
      </c>
      <c r="N263" s="80">
        <f t="shared" si="99"/>
        <v>14634.785</v>
      </c>
      <c r="O263" s="80">
        <f t="shared" si="99"/>
        <v>17306.881000000001</v>
      </c>
      <c r="P263" s="80">
        <f t="shared" si="99"/>
        <v>12613.145</v>
      </c>
      <c r="Q263" s="80">
        <f t="shared" si="99"/>
        <v>8478.2999999999993</v>
      </c>
      <c r="R263" s="80">
        <f t="shared" si="99"/>
        <v>13620.504999999999</v>
      </c>
      <c r="S263" s="80">
        <f t="shared" si="99"/>
        <v>15939.86</v>
      </c>
      <c r="T263" s="80">
        <f t="shared" si="99"/>
        <v>14958.45</v>
      </c>
      <c r="U263" s="80">
        <f t="shared" si="99"/>
        <v>12943.83</v>
      </c>
      <c r="V263" s="80">
        <f t="shared" si="99"/>
        <v>9500.1059999999998</v>
      </c>
      <c r="W263" s="80">
        <f t="shared" si="99"/>
        <v>4928.37</v>
      </c>
      <c r="X263" s="80">
        <f t="shared" si="99"/>
        <v>7448.9629999999997</v>
      </c>
      <c r="Y263" s="80">
        <f t="shared" si="99"/>
        <v>9308.2549999999992</v>
      </c>
      <c r="Z263" s="80">
        <f t="shared" si="99"/>
        <v>13862.675999999999</v>
      </c>
      <c r="AA263" s="80">
        <f t="shared" si="99"/>
        <v>11033.23</v>
      </c>
      <c r="AB263" s="80">
        <f t="shared" si="99"/>
        <v>8786.402</v>
      </c>
      <c r="AC263" s="80">
        <f t="shared" si="99"/>
        <v>8441.8709999999992</v>
      </c>
      <c r="AD263" s="80">
        <f t="shared" si="99"/>
        <v>16244.576999999999</v>
      </c>
      <c r="AE263" s="80">
        <f t="shared" si="99"/>
        <v>0</v>
      </c>
      <c r="AF263" s="93"/>
      <c r="AG263" s="53">
        <f t="shared" si="80"/>
        <v>145015.89800000002</v>
      </c>
      <c r="AH263" s="53">
        <f t="shared" si="81"/>
        <v>74214.724000000017</v>
      </c>
      <c r="AI263" s="53">
        <f t="shared" si="81"/>
        <v>68234.951000000001</v>
      </c>
    </row>
    <row r="264" spans="1:35" s="2" customFormat="1" ht="24.75" customHeight="1" x14ac:dyDescent="0.3">
      <c r="A264" s="10" t="s">
        <v>28</v>
      </c>
      <c r="B264" s="78">
        <f t="shared" ref="B264:E267" si="100">B235+B204</f>
        <v>0</v>
      </c>
      <c r="C264" s="78">
        <f t="shared" si="100"/>
        <v>0</v>
      </c>
      <c r="D264" s="78">
        <f t="shared" si="100"/>
        <v>0</v>
      </c>
      <c r="E264" s="78">
        <f t="shared" si="100"/>
        <v>0</v>
      </c>
      <c r="F264" s="78" t="e">
        <f t="shared" si="96"/>
        <v>#DIV/0!</v>
      </c>
      <c r="G264" s="78" t="e">
        <f t="shared" si="97"/>
        <v>#DIV/0!</v>
      </c>
      <c r="H264" s="78">
        <f t="shared" ref="H264:AE267" si="101">H235+H204</f>
        <v>0</v>
      </c>
      <c r="I264" s="78">
        <f t="shared" si="101"/>
        <v>0</v>
      </c>
      <c r="J264" s="78">
        <f t="shared" si="101"/>
        <v>0</v>
      </c>
      <c r="K264" s="78">
        <f t="shared" si="101"/>
        <v>0</v>
      </c>
      <c r="L264" s="78">
        <f t="shared" si="101"/>
        <v>0</v>
      </c>
      <c r="M264" s="78">
        <f t="shared" si="101"/>
        <v>0</v>
      </c>
      <c r="N264" s="78">
        <f t="shared" si="101"/>
        <v>0</v>
      </c>
      <c r="O264" s="78">
        <f t="shared" si="101"/>
        <v>0</v>
      </c>
      <c r="P264" s="78">
        <f t="shared" si="101"/>
        <v>0</v>
      </c>
      <c r="Q264" s="78">
        <f t="shared" si="101"/>
        <v>0</v>
      </c>
      <c r="R264" s="78">
        <f t="shared" si="101"/>
        <v>0</v>
      </c>
      <c r="S264" s="78">
        <f t="shared" si="101"/>
        <v>0</v>
      </c>
      <c r="T264" s="78">
        <f t="shared" si="101"/>
        <v>0</v>
      </c>
      <c r="U264" s="78">
        <f t="shared" si="101"/>
        <v>0</v>
      </c>
      <c r="V264" s="78">
        <f t="shared" si="101"/>
        <v>0</v>
      </c>
      <c r="W264" s="78">
        <f t="shared" si="101"/>
        <v>0</v>
      </c>
      <c r="X264" s="78">
        <f t="shared" si="101"/>
        <v>0</v>
      </c>
      <c r="Y264" s="78">
        <f t="shared" si="101"/>
        <v>0</v>
      </c>
      <c r="Z264" s="78">
        <f t="shared" si="101"/>
        <v>0</v>
      </c>
      <c r="AA264" s="78">
        <f t="shared" si="101"/>
        <v>0</v>
      </c>
      <c r="AB264" s="78">
        <f t="shared" si="101"/>
        <v>0</v>
      </c>
      <c r="AC264" s="78">
        <f t="shared" si="101"/>
        <v>0</v>
      </c>
      <c r="AD264" s="78">
        <f t="shared" si="101"/>
        <v>0</v>
      </c>
      <c r="AE264" s="78">
        <f t="shared" si="101"/>
        <v>0</v>
      </c>
      <c r="AF264" s="65"/>
      <c r="AG264" s="53">
        <f t="shared" si="80"/>
        <v>0</v>
      </c>
      <c r="AH264" s="53">
        <f t="shared" si="81"/>
        <v>0</v>
      </c>
      <c r="AI264" s="53">
        <f t="shared" si="81"/>
        <v>0</v>
      </c>
    </row>
    <row r="265" spans="1:35" s="2" customFormat="1" ht="24.75" customHeight="1" x14ac:dyDescent="0.3">
      <c r="A265" s="10" t="s">
        <v>29</v>
      </c>
      <c r="B265" s="78">
        <f t="shared" si="100"/>
        <v>0</v>
      </c>
      <c r="C265" s="78">
        <f t="shared" si="100"/>
        <v>0</v>
      </c>
      <c r="D265" s="78">
        <f t="shared" si="100"/>
        <v>0</v>
      </c>
      <c r="E265" s="78">
        <f t="shared" si="100"/>
        <v>0</v>
      </c>
      <c r="F265" s="78" t="e">
        <f t="shared" si="96"/>
        <v>#DIV/0!</v>
      </c>
      <c r="G265" s="78" t="e">
        <f t="shared" si="97"/>
        <v>#DIV/0!</v>
      </c>
      <c r="H265" s="78">
        <f t="shared" si="101"/>
        <v>0</v>
      </c>
      <c r="I265" s="78">
        <f t="shared" si="101"/>
        <v>0</v>
      </c>
      <c r="J265" s="78">
        <f t="shared" si="101"/>
        <v>0</v>
      </c>
      <c r="K265" s="78">
        <f t="shared" si="101"/>
        <v>0</v>
      </c>
      <c r="L265" s="78">
        <f t="shared" si="101"/>
        <v>0</v>
      </c>
      <c r="M265" s="78">
        <f t="shared" si="101"/>
        <v>0</v>
      </c>
      <c r="N265" s="78">
        <f t="shared" si="101"/>
        <v>0</v>
      </c>
      <c r="O265" s="78">
        <f t="shared" si="101"/>
        <v>0</v>
      </c>
      <c r="P265" s="78">
        <f t="shared" si="101"/>
        <v>0</v>
      </c>
      <c r="Q265" s="78">
        <f t="shared" si="101"/>
        <v>0</v>
      </c>
      <c r="R265" s="78">
        <f t="shared" si="101"/>
        <v>0</v>
      </c>
      <c r="S265" s="78">
        <f t="shared" si="101"/>
        <v>0</v>
      </c>
      <c r="T265" s="78">
        <f t="shared" si="101"/>
        <v>0</v>
      </c>
      <c r="U265" s="78">
        <f t="shared" si="101"/>
        <v>0</v>
      </c>
      <c r="V265" s="78">
        <f t="shared" si="101"/>
        <v>0</v>
      </c>
      <c r="W265" s="78">
        <f t="shared" si="101"/>
        <v>0</v>
      </c>
      <c r="X265" s="78">
        <f t="shared" si="101"/>
        <v>0</v>
      </c>
      <c r="Y265" s="78">
        <f t="shared" si="101"/>
        <v>0</v>
      </c>
      <c r="Z265" s="78">
        <f t="shared" si="101"/>
        <v>0</v>
      </c>
      <c r="AA265" s="78">
        <f t="shared" si="101"/>
        <v>0</v>
      </c>
      <c r="AB265" s="78">
        <f t="shared" si="101"/>
        <v>0</v>
      </c>
      <c r="AC265" s="78">
        <f t="shared" si="101"/>
        <v>0</v>
      </c>
      <c r="AD265" s="78">
        <f t="shared" si="101"/>
        <v>0</v>
      </c>
      <c r="AE265" s="78">
        <f t="shared" si="101"/>
        <v>0</v>
      </c>
      <c r="AF265" s="65"/>
      <c r="AG265" s="53">
        <f t="shared" si="80"/>
        <v>0</v>
      </c>
      <c r="AH265" s="53">
        <f t="shared" si="81"/>
        <v>0</v>
      </c>
      <c r="AI265" s="53">
        <f t="shared" si="81"/>
        <v>0</v>
      </c>
    </row>
    <row r="266" spans="1:35" s="2" customFormat="1" ht="24.75" customHeight="1" x14ac:dyDescent="0.3">
      <c r="A266" s="10" t="s">
        <v>30</v>
      </c>
      <c r="B266" s="78">
        <f t="shared" si="100"/>
        <v>145015.89800000002</v>
      </c>
      <c r="C266" s="78">
        <f t="shared" si="100"/>
        <v>128771.32100000001</v>
      </c>
      <c r="D266" s="78">
        <f t="shared" si="100"/>
        <v>114890.50700000001</v>
      </c>
      <c r="E266" s="78">
        <f t="shared" si="100"/>
        <v>114890.50700000001</v>
      </c>
      <c r="F266" s="78">
        <f t="shared" si="96"/>
        <v>79.226145949873711</v>
      </c>
      <c r="G266" s="78">
        <f t="shared" si="97"/>
        <v>89.220570316274078</v>
      </c>
      <c r="H266" s="78">
        <f t="shared" si="101"/>
        <v>6010.5560000000005</v>
      </c>
      <c r="I266" s="78">
        <f t="shared" si="101"/>
        <v>3798.17</v>
      </c>
      <c r="J266" s="78">
        <f t="shared" si="101"/>
        <v>11217.558000000001</v>
      </c>
      <c r="K266" s="78">
        <f t="shared" si="101"/>
        <v>10469.56</v>
      </c>
      <c r="L266" s="78">
        <f t="shared" si="101"/>
        <v>16118.174999999999</v>
      </c>
      <c r="M266" s="78">
        <f t="shared" si="101"/>
        <v>12242.18</v>
      </c>
      <c r="N266" s="78">
        <f t="shared" si="101"/>
        <v>14634.785</v>
      </c>
      <c r="O266" s="78">
        <f t="shared" si="101"/>
        <v>17306.881000000001</v>
      </c>
      <c r="P266" s="78">
        <f t="shared" si="101"/>
        <v>12613.145</v>
      </c>
      <c r="Q266" s="78">
        <f t="shared" si="101"/>
        <v>8478.2999999999993</v>
      </c>
      <c r="R266" s="78">
        <f t="shared" si="101"/>
        <v>13620.504999999999</v>
      </c>
      <c r="S266" s="78">
        <f t="shared" si="101"/>
        <v>15939.86</v>
      </c>
      <c r="T266" s="78">
        <f t="shared" si="101"/>
        <v>14958.45</v>
      </c>
      <c r="U266" s="78">
        <f t="shared" si="101"/>
        <v>12943.83</v>
      </c>
      <c r="V266" s="78">
        <f t="shared" si="101"/>
        <v>9500.1059999999998</v>
      </c>
      <c r="W266" s="78">
        <f t="shared" si="101"/>
        <v>4928.37</v>
      </c>
      <c r="X266" s="78">
        <f t="shared" si="101"/>
        <v>7448.9629999999997</v>
      </c>
      <c r="Y266" s="78">
        <f t="shared" si="101"/>
        <v>9308.2549999999992</v>
      </c>
      <c r="Z266" s="78">
        <f t="shared" si="101"/>
        <v>13862.675999999999</v>
      </c>
      <c r="AA266" s="78">
        <f t="shared" si="101"/>
        <v>11033.23</v>
      </c>
      <c r="AB266" s="78">
        <f t="shared" si="101"/>
        <v>8786.402</v>
      </c>
      <c r="AC266" s="78">
        <f t="shared" si="101"/>
        <v>8441.8709999999992</v>
      </c>
      <c r="AD266" s="78">
        <f t="shared" si="101"/>
        <v>16244.576999999999</v>
      </c>
      <c r="AE266" s="78">
        <f t="shared" si="101"/>
        <v>0</v>
      </c>
      <c r="AF266" s="65"/>
      <c r="AG266" s="53">
        <f t="shared" ref="AG266:AG334" si="102">H266+J266+L266+N266+P266+R266+T266+V266+X266+Z266+AB266+AD266</f>
        <v>145015.89800000002</v>
      </c>
      <c r="AH266" s="53">
        <f t="shared" ref="AH266:AI334" si="103">H266+J266+L266+N266+P266+R266</f>
        <v>74214.724000000017</v>
      </c>
      <c r="AI266" s="53">
        <f t="shared" si="103"/>
        <v>68234.951000000001</v>
      </c>
    </row>
    <row r="267" spans="1:35" s="94" customFormat="1" ht="24.75" customHeight="1" x14ac:dyDescent="0.3">
      <c r="A267" s="1" t="s">
        <v>32</v>
      </c>
      <c r="B267" s="78">
        <f t="shared" si="100"/>
        <v>0</v>
      </c>
      <c r="C267" s="78">
        <f t="shared" si="100"/>
        <v>0</v>
      </c>
      <c r="D267" s="78">
        <f t="shared" si="100"/>
        <v>0</v>
      </c>
      <c r="E267" s="78">
        <f t="shared" si="100"/>
        <v>0</v>
      </c>
      <c r="F267" s="78" t="e">
        <f t="shared" si="96"/>
        <v>#DIV/0!</v>
      </c>
      <c r="G267" s="78" t="e">
        <f t="shared" si="97"/>
        <v>#DIV/0!</v>
      </c>
      <c r="H267" s="78">
        <f t="shared" si="101"/>
        <v>0</v>
      </c>
      <c r="I267" s="78">
        <f t="shared" si="101"/>
        <v>0</v>
      </c>
      <c r="J267" s="78">
        <f t="shared" si="101"/>
        <v>0</v>
      </c>
      <c r="K267" s="78">
        <f t="shared" si="101"/>
        <v>0</v>
      </c>
      <c r="L267" s="78">
        <f t="shared" si="101"/>
        <v>0</v>
      </c>
      <c r="M267" s="78">
        <f t="shared" si="101"/>
        <v>0</v>
      </c>
      <c r="N267" s="78">
        <f t="shared" si="101"/>
        <v>0</v>
      </c>
      <c r="O267" s="78">
        <f t="shared" si="101"/>
        <v>0</v>
      </c>
      <c r="P267" s="78">
        <f t="shared" si="101"/>
        <v>0</v>
      </c>
      <c r="Q267" s="78">
        <f t="shared" si="101"/>
        <v>0</v>
      </c>
      <c r="R267" s="78">
        <f t="shared" si="101"/>
        <v>0</v>
      </c>
      <c r="S267" s="78">
        <f t="shared" si="101"/>
        <v>0</v>
      </c>
      <c r="T267" s="78">
        <f t="shared" si="101"/>
        <v>0</v>
      </c>
      <c r="U267" s="78">
        <f t="shared" si="101"/>
        <v>0</v>
      </c>
      <c r="V267" s="78">
        <f t="shared" si="101"/>
        <v>0</v>
      </c>
      <c r="W267" s="78">
        <f t="shared" si="101"/>
        <v>0</v>
      </c>
      <c r="X267" s="78">
        <f t="shared" si="101"/>
        <v>0</v>
      </c>
      <c r="Y267" s="78">
        <f t="shared" si="101"/>
        <v>0</v>
      </c>
      <c r="Z267" s="78">
        <f t="shared" si="101"/>
        <v>0</v>
      </c>
      <c r="AA267" s="78">
        <f t="shared" si="101"/>
        <v>0</v>
      </c>
      <c r="AB267" s="78">
        <f t="shared" si="101"/>
        <v>0</v>
      </c>
      <c r="AC267" s="78">
        <f t="shared" si="101"/>
        <v>0</v>
      </c>
      <c r="AD267" s="78">
        <f t="shared" si="101"/>
        <v>0</v>
      </c>
      <c r="AE267" s="78">
        <f t="shared" si="101"/>
        <v>0</v>
      </c>
      <c r="AF267" s="69"/>
      <c r="AG267" s="53">
        <f t="shared" si="102"/>
        <v>0</v>
      </c>
      <c r="AH267" s="53">
        <f t="shared" si="103"/>
        <v>0</v>
      </c>
      <c r="AI267" s="53">
        <f t="shared" si="103"/>
        <v>0</v>
      </c>
    </row>
    <row r="268" spans="1:35" s="2" customFormat="1" ht="44.25" customHeight="1" x14ac:dyDescent="0.25">
      <c r="A268" s="95" t="s">
        <v>84</v>
      </c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  <c r="AA268" s="96"/>
      <c r="AB268" s="96"/>
      <c r="AC268" s="96"/>
      <c r="AD268" s="97"/>
      <c r="AE268" s="88"/>
      <c r="AF268" s="62"/>
      <c r="AG268" s="53">
        <f t="shared" si="102"/>
        <v>0</v>
      </c>
      <c r="AH268" s="53">
        <f t="shared" si="103"/>
        <v>0</v>
      </c>
      <c r="AI268" s="53">
        <f t="shared" si="103"/>
        <v>0</v>
      </c>
    </row>
    <row r="269" spans="1:35" s="2" customFormat="1" ht="45.75" customHeight="1" x14ac:dyDescent="0.25">
      <c r="A269" s="50" t="s">
        <v>85</v>
      </c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2"/>
      <c r="AF269" s="98"/>
      <c r="AG269" s="53">
        <f t="shared" si="102"/>
        <v>0</v>
      </c>
      <c r="AH269" s="53">
        <f t="shared" si="103"/>
        <v>0</v>
      </c>
      <c r="AI269" s="53">
        <f t="shared" si="103"/>
        <v>0</v>
      </c>
    </row>
    <row r="270" spans="1:35" s="2" customFormat="1" ht="21" customHeight="1" x14ac:dyDescent="0.25">
      <c r="A270" s="15" t="s">
        <v>27</v>
      </c>
      <c r="B270" s="16">
        <f>B271+B272+B273+B274</f>
        <v>22591.794000000002</v>
      </c>
      <c r="C270" s="16">
        <f>C271+C272+C273+C274</f>
        <v>20759.714</v>
      </c>
      <c r="D270" s="16">
        <f>D271+D272+D273+D274</f>
        <v>18495.553</v>
      </c>
      <c r="E270" s="16">
        <f>E271+E272+E273+E274</f>
        <v>18495.553</v>
      </c>
      <c r="F270" s="3">
        <f>E270/B270*100</f>
        <v>81.868456307630993</v>
      </c>
      <c r="G270" s="3">
        <f>E270/C270*100</f>
        <v>89.093486548032402</v>
      </c>
      <c r="H270" s="16">
        <f t="shared" ref="H270:AE270" si="104">H271+H272+H273+H274</f>
        <v>2950.39</v>
      </c>
      <c r="I270" s="16">
        <f t="shared" si="104"/>
        <v>1777.89</v>
      </c>
      <c r="J270" s="16">
        <f t="shared" si="104"/>
        <v>1614.0419999999999</v>
      </c>
      <c r="K270" s="16">
        <f t="shared" si="104"/>
        <v>1623.6</v>
      </c>
      <c r="L270" s="16">
        <f t="shared" si="104"/>
        <v>1040.21</v>
      </c>
      <c r="M270" s="16">
        <f t="shared" si="104"/>
        <v>1115.51</v>
      </c>
      <c r="N270" s="16">
        <f t="shared" si="104"/>
        <v>2334.4279999999999</v>
      </c>
      <c r="O270" s="16">
        <f t="shared" si="104"/>
        <v>2276.06</v>
      </c>
      <c r="P270" s="16">
        <f t="shared" si="104"/>
        <v>2226.0860000000002</v>
      </c>
      <c r="Q270" s="16">
        <f t="shared" si="104"/>
        <v>2025.0030000000002</v>
      </c>
      <c r="R270" s="16">
        <f t="shared" si="104"/>
        <v>2178.788</v>
      </c>
      <c r="S270" s="16">
        <f t="shared" si="104"/>
        <v>1918.85</v>
      </c>
      <c r="T270" s="16">
        <f t="shared" si="104"/>
        <v>2649.087</v>
      </c>
      <c r="U270" s="16">
        <f t="shared" si="104"/>
        <v>2568.6400000000003</v>
      </c>
      <c r="V270" s="16">
        <f t="shared" si="104"/>
        <v>1558.171</v>
      </c>
      <c r="W270" s="16">
        <f t="shared" si="104"/>
        <v>1552.48</v>
      </c>
      <c r="X270" s="16">
        <f t="shared" si="104"/>
        <v>732.74</v>
      </c>
      <c r="Y270" s="16">
        <f t="shared" si="104"/>
        <v>893.22</v>
      </c>
      <c r="Z270" s="16">
        <f t="shared" si="104"/>
        <v>2086.0520000000001</v>
      </c>
      <c r="AA270" s="16">
        <f t="shared" si="104"/>
        <v>1561.8</v>
      </c>
      <c r="AB270" s="16">
        <f t="shared" si="104"/>
        <v>1389.72</v>
      </c>
      <c r="AC270" s="16">
        <f t="shared" si="104"/>
        <v>1133.98</v>
      </c>
      <c r="AD270" s="16">
        <f t="shared" si="104"/>
        <v>1832.08</v>
      </c>
      <c r="AE270" s="16">
        <f t="shared" si="104"/>
        <v>0</v>
      </c>
      <c r="AF270" s="62"/>
      <c r="AG270" s="53">
        <f t="shared" si="102"/>
        <v>22591.794000000002</v>
      </c>
      <c r="AH270" s="53">
        <f t="shared" si="103"/>
        <v>12343.944</v>
      </c>
      <c r="AI270" s="53">
        <f t="shared" si="103"/>
        <v>10736.913</v>
      </c>
    </row>
    <row r="271" spans="1:35" s="2" customFormat="1" ht="21" customHeight="1" x14ac:dyDescent="0.3">
      <c r="A271" s="10" t="s">
        <v>28</v>
      </c>
      <c r="B271" s="11">
        <f t="shared" ref="B271:E274" si="105">B277+B283+B289</f>
        <v>0</v>
      </c>
      <c r="C271" s="11">
        <f t="shared" si="105"/>
        <v>0</v>
      </c>
      <c r="D271" s="11">
        <f t="shared" si="105"/>
        <v>0</v>
      </c>
      <c r="E271" s="11">
        <f t="shared" si="105"/>
        <v>0</v>
      </c>
      <c r="F271" s="4" t="e">
        <f>E271/B271*100</f>
        <v>#DIV/0!</v>
      </c>
      <c r="G271" s="4" t="e">
        <f>E271/C271*100</f>
        <v>#DIV/0!</v>
      </c>
      <c r="H271" s="11">
        <f t="shared" ref="H271:AE274" si="106">H277+H283+H289</f>
        <v>0</v>
      </c>
      <c r="I271" s="11">
        <f t="shared" si="106"/>
        <v>0</v>
      </c>
      <c r="J271" s="11">
        <f t="shared" si="106"/>
        <v>0</v>
      </c>
      <c r="K271" s="11">
        <f t="shared" si="106"/>
        <v>0</v>
      </c>
      <c r="L271" s="11">
        <f t="shared" si="106"/>
        <v>0</v>
      </c>
      <c r="M271" s="11">
        <f t="shared" si="106"/>
        <v>0</v>
      </c>
      <c r="N271" s="11">
        <f t="shared" si="106"/>
        <v>0</v>
      </c>
      <c r="O271" s="11">
        <f t="shared" si="106"/>
        <v>0</v>
      </c>
      <c r="P271" s="11">
        <f t="shared" si="106"/>
        <v>0</v>
      </c>
      <c r="Q271" s="11">
        <f t="shared" si="106"/>
        <v>0</v>
      </c>
      <c r="R271" s="11">
        <f t="shared" si="106"/>
        <v>0</v>
      </c>
      <c r="S271" s="11">
        <f t="shared" si="106"/>
        <v>0</v>
      </c>
      <c r="T271" s="11">
        <f t="shared" si="106"/>
        <v>0</v>
      </c>
      <c r="U271" s="11">
        <f t="shared" si="106"/>
        <v>0</v>
      </c>
      <c r="V271" s="11">
        <f t="shared" si="106"/>
        <v>0</v>
      </c>
      <c r="W271" s="11">
        <f t="shared" si="106"/>
        <v>0</v>
      </c>
      <c r="X271" s="11">
        <f t="shared" si="106"/>
        <v>0</v>
      </c>
      <c r="Y271" s="11">
        <f t="shared" si="106"/>
        <v>0</v>
      </c>
      <c r="Z271" s="11">
        <f t="shared" si="106"/>
        <v>0</v>
      </c>
      <c r="AA271" s="11">
        <f t="shared" si="106"/>
        <v>0</v>
      </c>
      <c r="AB271" s="11">
        <f t="shared" si="106"/>
        <v>0</v>
      </c>
      <c r="AC271" s="11">
        <f t="shared" si="106"/>
        <v>0</v>
      </c>
      <c r="AD271" s="11">
        <f t="shared" si="106"/>
        <v>0</v>
      </c>
      <c r="AE271" s="11">
        <f t="shared" si="106"/>
        <v>0</v>
      </c>
      <c r="AF271" s="62"/>
      <c r="AG271" s="53">
        <f t="shared" si="102"/>
        <v>0</v>
      </c>
      <c r="AH271" s="53">
        <f t="shared" si="103"/>
        <v>0</v>
      </c>
      <c r="AI271" s="53">
        <f t="shared" si="103"/>
        <v>0</v>
      </c>
    </row>
    <row r="272" spans="1:35" s="2" customFormat="1" ht="21" customHeight="1" x14ac:dyDescent="0.3">
      <c r="A272" s="10" t="s">
        <v>29</v>
      </c>
      <c r="B272" s="11">
        <f t="shared" si="105"/>
        <v>0</v>
      </c>
      <c r="C272" s="11">
        <f t="shared" si="105"/>
        <v>0</v>
      </c>
      <c r="D272" s="11">
        <f t="shared" si="105"/>
        <v>0</v>
      </c>
      <c r="E272" s="11">
        <f t="shared" si="105"/>
        <v>0</v>
      </c>
      <c r="F272" s="4" t="e">
        <f>E272/B272*100</f>
        <v>#DIV/0!</v>
      </c>
      <c r="G272" s="4" t="e">
        <f>E272/C272*100</f>
        <v>#DIV/0!</v>
      </c>
      <c r="H272" s="11">
        <f t="shared" si="106"/>
        <v>0</v>
      </c>
      <c r="I272" s="11">
        <f t="shared" si="106"/>
        <v>0</v>
      </c>
      <c r="J272" s="11">
        <f t="shared" si="106"/>
        <v>0</v>
      </c>
      <c r="K272" s="11">
        <f t="shared" si="106"/>
        <v>0</v>
      </c>
      <c r="L272" s="11">
        <f t="shared" si="106"/>
        <v>0</v>
      </c>
      <c r="M272" s="11">
        <f t="shared" si="106"/>
        <v>0</v>
      </c>
      <c r="N272" s="11">
        <f t="shared" si="106"/>
        <v>0</v>
      </c>
      <c r="O272" s="11">
        <f t="shared" si="106"/>
        <v>0</v>
      </c>
      <c r="P272" s="11">
        <f t="shared" si="106"/>
        <v>0</v>
      </c>
      <c r="Q272" s="11">
        <f t="shared" si="106"/>
        <v>0</v>
      </c>
      <c r="R272" s="11">
        <f t="shared" si="106"/>
        <v>0</v>
      </c>
      <c r="S272" s="11">
        <f t="shared" si="106"/>
        <v>0</v>
      </c>
      <c r="T272" s="11">
        <f t="shared" si="106"/>
        <v>0</v>
      </c>
      <c r="U272" s="11">
        <f t="shared" si="106"/>
        <v>0</v>
      </c>
      <c r="V272" s="11">
        <f t="shared" si="106"/>
        <v>0</v>
      </c>
      <c r="W272" s="11">
        <f t="shared" si="106"/>
        <v>0</v>
      </c>
      <c r="X272" s="11">
        <f t="shared" si="106"/>
        <v>0</v>
      </c>
      <c r="Y272" s="11">
        <f t="shared" si="106"/>
        <v>0</v>
      </c>
      <c r="Z272" s="11">
        <f t="shared" si="106"/>
        <v>0</v>
      </c>
      <c r="AA272" s="11">
        <f t="shared" si="106"/>
        <v>0</v>
      </c>
      <c r="AB272" s="11">
        <f t="shared" si="106"/>
        <v>0</v>
      </c>
      <c r="AC272" s="11">
        <f t="shared" si="106"/>
        <v>0</v>
      </c>
      <c r="AD272" s="11">
        <f t="shared" si="106"/>
        <v>0</v>
      </c>
      <c r="AE272" s="11">
        <f t="shared" si="106"/>
        <v>0</v>
      </c>
      <c r="AF272" s="62"/>
      <c r="AG272" s="53">
        <f t="shared" si="102"/>
        <v>0</v>
      </c>
      <c r="AH272" s="53">
        <f t="shared" si="103"/>
        <v>0</v>
      </c>
      <c r="AI272" s="53">
        <f t="shared" si="103"/>
        <v>0</v>
      </c>
    </row>
    <row r="273" spans="1:35" s="2" customFormat="1" ht="21" customHeight="1" x14ac:dyDescent="0.3">
      <c r="A273" s="10" t="s">
        <v>30</v>
      </c>
      <c r="B273" s="11">
        <f t="shared" si="105"/>
        <v>22591.794000000002</v>
      </c>
      <c r="C273" s="11">
        <f>C279+C285+C291</f>
        <v>20759.714</v>
      </c>
      <c r="D273" s="11">
        <f t="shared" si="105"/>
        <v>18495.553</v>
      </c>
      <c r="E273" s="11">
        <f t="shared" si="105"/>
        <v>18495.553</v>
      </c>
      <c r="F273" s="4">
        <f>E273/B273*100</f>
        <v>81.868456307630993</v>
      </c>
      <c r="G273" s="4">
        <f>E273/C273*100</f>
        <v>89.093486548032402</v>
      </c>
      <c r="H273" s="11">
        <f t="shared" si="106"/>
        <v>2950.39</v>
      </c>
      <c r="I273" s="11">
        <f t="shared" si="106"/>
        <v>1777.89</v>
      </c>
      <c r="J273" s="11">
        <f t="shared" si="106"/>
        <v>1614.0419999999999</v>
      </c>
      <c r="K273" s="11">
        <f t="shared" si="106"/>
        <v>1623.6</v>
      </c>
      <c r="L273" s="11">
        <f t="shared" si="106"/>
        <v>1040.21</v>
      </c>
      <c r="M273" s="11">
        <f>M285+M291+M279</f>
        <v>1115.51</v>
      </c>
      <c r="N273" s="11">
        <f>N279+N285+N291</f>
        <v>2334.4279999999999</v>
      </c>
      <c r="O273" s="11">
        <f>O279+M279+O291</f>
        <v>2276.06</v>
      </c>
      <c r="P273" s="11">
        <f t="shared" si="106"/>
        <v>2226.0860000000002</v>
      </c>
      <c r="Q273" s="11">
        <f t="shared" si="106"/>
        <v>2025.0030000000002</v>
      </c>
      <c r="R273" s="11">
        <f t="shared" si="106"/>
        <v>2178.788</v>
      </c>
      <c r="S273" s="11">
        <f t="shared" si="106"/>
        <v>1918.85</v>
      </c>
      <c r="T273" s="11">
        <f t="shared" si="106"/>
        <v>2649.087</v>
      </c>
      <c r="U273" s="11">
        <f t="shared" si="106"/>
        <v>2568.6400000000003</v>
      </c>
      <c r="V273" s="11">
        <f t="shared" si="106"/>
        <v>1558.171</v>
      </c>
      <c r="W273" s="11">
        <f t="shared" si="106"/>
        <v>1552.48</v>
      </c>
      <c r="X273" s="11">
        <f t="shared" si="106"/>
        <v>732.74</v>
      </c>
      <c r="Y273" s="11">
        <f t="shared" si="106"/>
        <v>893.22</v>
      </c>
      <c r="Z273" s="11">
        <f t="shared" si="106"/>
        <v>2086.0520000000001</v>
      </c>
      <c r="AA273" s="11">
        <f t="shared" si="106"/>
        <v>1561.8</v>
      </c>
      <c r="AB273" s="11">
        <f t="shared" si="106"/>
        <v>1389.72</v>
      </c>
      <c r="AC273" s="11">
        <f t="shared" si="106"/>
        <v>1133.98</v>
      </c>
      <c r="AD273" s="11">
        <f t="shared" si="106"/>
        <v>1832.08</v>
      </c>
      <c r="AE273" s="11">
        <f t="shared" si="106"/>
        <v>0</v>
      </c>
      <c r="AF273" s="62"/>
      <c r="AG273" s="53">
        <f t="shared" si="102"/>
        <v>22591.794000000002</v>
      </c>
      <c r="AH273" s="53">
        <f t="shared" si="103"/>
        <v>12343.944</v>
      </c>
      <c r="AI273" s="53">
        <f t="shared" si="103"/>
        <v>10736.913</v>
      </c>
    </row>
    <row r="274" spans="1:35" s="2" customFormat="1" ht="21" customHeight="1" x14ac:dyDescent="0.3">
      <c r="A274" s="1" t="s">
        <v>32</v>
      </c>
      <c r="B274" s="11">
        <f t="shared" si="105"/>
        <v>0</v>
      </c>
      <c r="C274" s="11">
        <f t="shared" si="105"/>
        <v>0</v>
      </c>
      <c r="D274" s="11">
        <f t="shared" si="105"/>
        <v>0</v>
      </c>
      <c r="E274" s="11">
        <f t="shared" si="105"/>
        <v>0</v>
      </c>
      <c r="F274" s="4" t="e">
        <f>E274/B274*100</f>
        <v>#DIV/0!</v>
      </c>
      <c r="G274" s="4" t="e">
        <f>E274/C274*100</f>
        <v>#DIV/0!</v>
      </c>
      <c r="H274" s="11">
        <f t="shared" si="106"/>
        <v>0</v>
      </c>
      <c r="I274" s="11">
        <f t="shared" si="106"/>
        <v>0</v>
      </c>
      <c r="J274" s="11">
        <f t="shared" si="106"/>
        <v>0</v>
      </c>
      <c r="K274" s="11">
        <f t="shared" si="106"/>
        <v>0</v>
      </c>
      <c r="L274" s="11">
        <f t="shared" si="106"/>
        <v>0</v>
      </c>
      <c r="M274" s="11">
        <f>M280+M286+M292</f>
        <v>0</v>
      </c>
      <c r="N274" s="11">
        <f>N280+N286+N292</f>
        <v>0</v>
      </c>
      <c r="O274" s="11">
        <f>O280+O286+O292</f>
        <v>0</v>
      </c>
      <c r="P274" s="11">
        <f t="shared" si="106"/>
        <v>0</v>
      </c>
      <c r="Q274" s="11">
        <f t="shared" si="106"/>
        <v>0</v>
      </c>
      <c r="R274" s="11">
        <f t="shared" si="106"/>
        <v>0</v>
      </c>
      <c r="S274" s="11">
        <f t="shared" si="106"/>
        <v>0</v>
      </c>
      <c r="T274" s="11">
        <f t="shared" si="106"/>
        <v>0</v>
      </c>
      <c r="U274" s="11">
        <f t="shared" si="106"/>
        <v>0</v>
      </c>
      <c r="V274" s="11">
        <f t="shared" si="106"/>
        <v>0</v>
      </c>
      <c r="W274" s="11">
        <f t="shared" si="106"/>
        <v>0</v>
      </c>
      <c r="X274" s="11">
        <f t="shared" si="106"/>
        <v>0</v>
      </c>
      <c r="Y274" s="11">
        <f t="shared" si="106"/>
        <v>0</v>
      </c>
      <c r="Z274" s="11">
        <f t="shared" si="106"/>
        <v>0</v>
      </c>
      <c r="AA274" s="11">
        <f t="shared" si="106"/>
        <v>0</v>
      </c>
      <c r="AB274" s="11">
        <f t="shared" si="106"/>
        <v>0</v>
      </c>
      <c r="AC274" s="11">
        <f t="shared" si="106"/>
        <v>0</v>
      </c>
      <c r="AD274" s="11">
        <f t="shared" si="106"/>
        <v>0</v>
      </c>
      <c r="AE274" s="11">
        <f t="shared" si="106"/>
        <v>0</v>
      </c>
      <c r="AF274" s="62"/>
      <c r="AG274" s="53">
        <f t="shared" si="102"/>
        <v>0</v>
      </c>
      <c r="AH274" s="53">
        <f t="shared" si="103"/>
        <v>0</v>
      </c>
      <c r="AI274" s="53">
        <f t="shared" si="103"/>
        <v>0</v>
      </c>
    </row>
    <row r="275" spans="1:35" s="2" customFormat="1" ht="42.75" customHeight="1" x14ac:dyDescent="0.25">
      <c r="A275" s="55" t="s">
        <v>86</v>
      </c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7"/>
      <c r="AF275" s="5"/>
      <c r="AG275" s="53">
        <f t="shared" si="102"/>
        <v>0</v>
      </c>
      <c r="AH275" s="53">
        <f t="shared" si="103"/>
        <v>0</v>
      </c>
      <c r="AI275" s="53">
        <f t="shared" si="103"/>
        <v>0</v>
      </c>
    </row>
    <row r="276" spans="1:35" s="2" customFormat="1" ht="18.75" x14ac:dyDescent="0.3">
      <c r="A276" s="6" t="s">
        <v>27</v>
      </c>
      <c r="B276" s="16">
        <f>B277+B278+B279+B280</f>
        <v>16795.292000000001</v>
      </c>
      <c r="C276" s="16">
        <f>C277+C278+C279+C280</f>
        <v>15396.682000000001</v>
      </c>
      <c r="D276" s="16">
        <f>D277+D278+D279+D280</f>
        <v>14045.075000000001</v>
      </c>
      <c r="E276" s="16">
        <f>E277+E278+E279+E280</f>
        <v>14045.075000000001</v>
      </c>
      <c r="F276" s="3">
        <f>E276/B276*100</f>
        <v>83.625071835607272</v>
      </c>
      <c r="G276" s="3">
        <f>E276/C276*100</f>
        <v>91.221439788130979</v>
      </c>
      <c r="H276" s="18">
        <f>H277+H278+H279+H280</f>
        <v>2195.547</v>
      </c>
      <c r="I276" s="18">
        <f>I277+I278+I279+I280</f>
        <v>1305.98</v>
      </c>
      <c r="J276" s="18">
        <f>J277+J278+J279+J280</f>
        <v>1188.088</v>
      </c>
      <c r="K276" s="18">
        <f>K277+K278+K279+K280</f>
        <v>1155.0999999999999</v>
      </c>
      <c r="L276" s="18">
        <f>L277+L278+L279+L280</f>
        <v>718.3</v>
      </c>
      <c r="M276" s="18">
        <f>M277+M278+M280+M279</f>
        <v>723.79</v>
      </c>
      <c r="N276" s="18">
        <f t="shared" ref="N276:AE276" si="107">N277+N278+N279+N280</f>
        <v>1592.518</v>
      </c>
      <c r="O276" s="18">
        <f t="shared" si="107"/>
        <v>1552.27</v>
      </c>
      <c r="P276" s="18">
        <f t="shared" si="107"/>
        <v>1642.91</v>
      </c>
      <c r="Q276" s="18">
        <f t="shared" si="107"/>
        <v>1532.095</v>
      </c>
      <c r="R276" s="18">
        <f t="shared" si="107"/>
        <v>1804.136</v>
      </c>
      <c r="S276" s="18">
        <f t="shared" si="107"/>
        <v>1567.21</v>
      </c>
      <c r="T276" s="18">
        <f t="shared" si="107"/>
        <v>1980.327</v>
      </c>
      <c r="U276" s="18">
        <f t="shared" si="107"/>
        <v>2101.63</v>
      </c>
      <c r="V276" s="18">
        <f t="shared" si="107"/>
        <v>1221.162</v>
      </c>
      <c r="W276" s="18">
        <f t="shared" si="107"/>
        <v>1310.6400000000001</v>
      </c>
      <c r="X276" s="18">
        <f t="shared" si="107"/>
        <v>518.9</v>
      </c>
      <c r="Y276" s="18">
        <f t="shared" si="107"/>
        <v>708.53</v>
      </c>
      <c r="Z276" s="18">
        <f t="shared" si="107"/>
        <v>1500.039</v>
      </c>
      <c r="AA276" s="18">
        <f t="shared" si="107"/>
        <v>1218.3599999999999</v>
      </c>
      <c r="AB276" s="18">
        <f t="shared" si="107"/>
        <v>1034.7550000000001</v>
      </c>
      <c r="AC276" s="18">
        <f t="shared" si="107"/>
        <v>869.47</v>
      </c>
      <c r="AD276" s="18">
        <f t="shared" si="107"/>
        <v>1398.61</v>
      </c>
      <c r="AE276" s="18">
        <f t="shared" si="107"/>
        <v>0</v>
      </c>
      <c r="AF276" s="9"/>
      <c r="AG276" s="53">
        <f t="shared" si="102"/>
        <v>16795.292000000001</v>
      </c>
      <c r="AH276" s="53">
        <f t="shared" si="103"/>
        <v>9141.4989999999998</v>
      </c>
      <c r="AI276" s="53">
        <f t="shared" si="103"/>
        <v>7836.4449999999997</v>
      </c>
    </row>
    <row r="277" spans="1:35" s="2" customFormat="1" ht="18.75" x14ac:dyDescent="0.3">
      <c r="A277" s="10" t="s">
        <v>28</v>
      </c>
      <c r="B277" s="11">
        <f>H277+J277+L277+N277+P277+R277+T277+V277+X277+Z277+AB277+AD277</f>
        <v>0</v>
      </c>
      <c r="C277" s="11">
        <f>H277</f>
        <v>0</v>
      </c>
      <c r="D277" s="11"/>
      <c r="E277" s="11">
        <f>I277+K277+M277+O277+Q277+S277+U277+W277+Y277+AA277+AC277+AE277</f>
        <v>0</v>
      </c>
      <c r="F277" s="4" t="e">
        <f>E277/B277*100</f>
        <v>#DIV/0!</v>
      </c>
      <c r="G277" s="4" t="e">
        <f>E277/C277*100</f>
        <v>#DIV/0!</v>
      </c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9"/>
      <c r="AG277" s="53">
        <f t="shared" si="102"/>
        <v>0</v>
      </c>
      <c r="AH277" s="53">
        <f t="shared" si="103"/>
        <v>0</v>
      </c>
      <c r="AI277" s="53">
        <f t="shared" si="103"/>
        <v>0</v>
      </c>
    </row>
    <row r="278" spans="1:35" s="2" customFormat="1" ht="18.75" x14ac:dyDescent="0.3">
      <c r="A278" s="10" t="s">
        <v>29</v>
      </c>
      <c r="B278" s="11">
        <f>H278+J278+L278+N278+P278+R278+T278+V278+X278+Z278+AB278+AD278</f>
        <v>0</v>
      </c>
      <c r="C278" s="11">
        <f>H278</f>
        <v>0</v>
      </c>
      <c r="D278" s="11"/>
      <c r="E278" s="11">
        <f>I278+K278+M278+O278+Q278+S278+U278+W278+Y278+AA278+AC278+AE278</f>
        <v>0</v>
      </c>
      <c r="F278" s="4" t="e">
        <f>E278/B278*100</f>
        <v>#DIV/0!</v>
      </c>
      <c r="G278" s="4" t="e">
        <f>E278/C278*100</f>
        <v>#DIV/0!</v>
      </c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9"/>
      <c r="AG278" s="53">
        <f t="shared" si="102"/>
        <v>0</v>
      </c>
      <c r="AH278" s="53">
        <f t="shared" si="103"/>
        <v>0</v>
      </c>
      <c r="AI278" s="53">
        <f t="shared" si="103"/>
        <v>0</v>
      </c>
    </row>
    <row r="279" spans="1:35" s="2" customFormat="1" ht="18.75" x14ac:dyDescent="0.3">
      <c r="A279" s="10" t="s">
        <v>30</v>
      </c>
      <c r="B279" s="11">
        <f>H279+J279+L279+N279+P279+R279+T279+V279+X279+Z279+AB279+AD279</f>
        <v>16795.292000000001</v>
      </c>
      <c r="C279" s="11">
        <f>H279+J279+L279+N279+P279+R279+T279+V279+X279+Z279+AB279</f>
        <v>15396.682000000001</v>
      </c>
      <c r="D279" s="11">
        <f>E279</f>
        <v>14045.075000000001</v>
      </c>
      <c r="E279" s="11">
        <f>I279+K279+M279+O279+Q279+S279+U279+W279+Y279+AA279+AC279+AE279</f>
        <v>14045.075000000001</v>
      </c>
      <c r="F279" s="4">
        <f>E279/B279*100</f>
        <v>83.625071835607272</v>
      </c>
      <c r="G279" s="4">
        <f>E279/C279*100</f>
        <v>91.221439788130979</v>
      </c>
      <c r="H279" s="12">
        <v>2195.547</v>
      </c>
      <c r="I279" s="12">
        <v>1305.98</v>
      </c>
      <c r="J279" s="12">
        <v>1188.088</v>
      </c>
      <c r="K279" s="12">
        <v>1155.0999999999999</v>
      </c>
      <c r="L279" s="12">
        <v>718.3</v>
      </c>
      <c r="M279" s="12">
        <v>723.79</v>
      </c>
      <c r="N279" s="12">
        <v>1592.518</v>
      </c>
      <c r="O279" s="12">
        <v>1552.27</v>
      </c>
      <c r="P279" s="12">
        <v>1642.91</v>
      </c>
      <c r="Q279" s="12">
        <v>1532.095</v>
      </c>
      <c r="R279" s="12">
        <v>1804.136</v>
      </c>
      <c r="S279" s="12">
        <v>1567.21</v>
      </c>
      <c r="T279" s="12">
        <v>1980.327</v>
      </c>
      <c r="U279" s="12">
        <v>2101.63</v>
      </c>
      <c r="V279" s="12">
        <v>1221.162</v>
      </c>
      <c r="W279" s="12">
        <v>1310.6400000000001</v>
      </c>
      <c r="X279" s="12">
        <v>518.9</v>
      </c>
      <c r="Y279" s="12">
        <v>708.53</v>
      </c>
      <c r="Z279" s="12">
        <v>1500.039</v>
      </c>
      <c r="AA279" s="12">
        <v>1218.3599999999999</v>
      </c>
      <c r="AB279" s="12">
        <v>1034.7550000000001</v>
      </c>
      <c r="AC279" s="12">
        <v>869.47</v>
      </c>
      <c r="AD279" s="12">
        <v>1398.61</v>
      </c>
      <c r="AE279" s="12"/>
      <c r="AF279" s="9"/>
      <c r="AG279" s="53">
        <f t="shared" si="102"/>
        <v>16795.292000000001</v>
      </c>
      <c r="AH279" s="53">
        <f t="shared" si="103"/>
        <v>9141.4989999999998</v>
      </c>
      <c r="AI279" s="53">
        <f t="shared" si="103"/>
        <v>7836.4449999999997</v>
      </c>
    </row>
    <row r="280" spans="1:35" s="2" customFormat="1" ht="18.75" x14ac:dyDescent="0.3">
      <c r="A280" s="1" t="s">
        <v>32</v>
      </c>
      <c r="B280" s="11">
        <f>H280+J280+L280+N280+P280+R280+T280+V280+X280+Z280+AB280+AD280</f>
        <v>0</v>
      </c>
      <c r="C280" s="11">
        <f>H280</f>
        <v>0</v>
      </c>
      <c r="D280" s="11"/>
      <c r="E280" s="11">
        <f>I280+K280+M280+O280+Q280+S280+U280+W280+Y280+AA280+AC280+AE280</f>
        <v>0</v>
      </c>
      <c r="F280" s="4" t="e">
        <f>E280/B280*100</f>
        <v>#DIV/0!</v>
      </c>
      <c r="G280" s="4" t="e">
        <f>E280/C280*100</f>
        <v>#DIV/0!</v>
      </c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3"/>
      <c r="AG280" s="53">
        <f t="shared" si="102"/>
        <v>0</v>
      </c>
      <c r="AH280" s="53">
        <f t="shared" si="103"/>
        <v>0</v>
      </c>
      <c r="AI280" s="53">
        <f t="shared" si="103"/>
        <v>0</v>
      </c>
    </row>
    <row r="281" spans="1:35" s="2" customFormat="1" ht="33.75" customHeight="1" x14ac:dyDescent="0.25">
      <c r="A281" s="55" t="s">
        <v>87</v>
      </c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7"/>
      <c r="AF281" s="5"/>
      <c r="AG281" s="53">
        <f t="shared" si="102"/>
        <v>0</v>
      </c>
      <c r="AH281" s="53">
        <f t="shared" si="103"/>
        <v>0</v>
      </c>
      <c r="AI281" s="53">
        <f t="shared" si="103"/>
        <v>0</v>
      </c>
    </row>
    <row r="282" spans="1:35" s="2" customFormat="1" ht="18.75" x14ac:dyDescent="0.3">
      <c r="A282" s="6" t="s">
        <v>27</v>
      </c>
      <c r="B282" s="16">
        <f>B283+B284+B285+B286</f>
        <v>5796.5020000000004</v>
      </c>
      <c r="C282" s="16">
        <f>C283+C284+C285+C286</f>
        <v>5363.0320000000002</v>
      </c>
      <c r="D282" s="16">
        <f>D283+D284+D285+D286</f>
        <v>4450.4780000000001</v>
      </c>
      <c r="E282" s="16">
        <f>E283+E284+E285+E286</f>
        <v>4450.4780000000001</v>
      </c>
      <c r="F282" s="3">
        <f>E282/B282*100</f>
        <v>76.778684799901725</v>
      </c>
      <c r="G282" s="3">
        <f>E282/C282*100</f>
        <v>82.984364068683533</v>
      </c>
      <c r="H282" s="18">
        <f t="shared" ref="H282:N282" si="108">H283+H284+H285+H286</f>
        <v>754.84299999999996</v>
      </c>
      <c r="I282" s="18">
        <f t="shared" si="108"/>
        <v>471.91</v>
      </c>
      <c r="J282" s="18">
        <f t="shared" si="108"/>
        <v>425.95400000000001</v>
      </c>
      <c r="K282" s="18">
        <f t="shared" si="108"/>
        <v>468.5</v>
      </c>
      <c r="L282" s="18">
        <f t="shared" si="108"/>
        <v>321.91000000000003</v>
      </c>
      <c r="M282" s="18">
        <f t="shared" si="108"/>
        <v>391.72</v>
      </c>
      <c r="N282" s="18">
        <f t="shared" si="108"/>
        <v>741.91</v>
      </c>
      <c r="O282" s="18">
        <f>O283+O284+M279+O286</f>
        <v>723.79</v>
      </c>
      <c r="P282" s="18">
        <f t="shared" ref="P282:AE282" si="109">P283+P284+P285+P286</f>
        <v>583.17600000000004</v>
      </c>
      <c r="Q282" s="18">
        <f t="shared" si="109"/>
        <v>492.90800000000002</v>
      </c>
      <c r="R282" s="18">
        <f t="shared" si="109"/>
        <v>374.65199999999999</v>
      </c>
      <c r="S282" s="18">
        <f t="shared" si="109"/>
        <v>351.64</v>
      </c>
      <c r="T282" s="18">
        <f t="shared" si="109"/>
        <v>668.76</v>
      </c>
      <c r="U282" s="18">
        <f t="shared" si="109"/>
        <v>467.01</v>
      </c>
      <c r="V282" s="18">
        <f t="shared" si="109"/>
        <v>337.00900000000001</v>
      </c>
      <c r="W282" s="18">
        <f t="shared" si="109"/>
        <v>241.84</v>
      </c>
      <c r="X282" s="18">
        <f t="shared" si="109"/>
        <v>213.84</v>
      </c>
      <c r="Y282" s="18">
        <f t="shared" si="109"/>
        <v>184.69</v>
      </c>
      <c r="Z282" s="18">
        <f t="shared" si="109"/>
        <v>586.01300000000003</v>
      </c>
      <c r="AA282" s="18">
        <f t="shared" si="109"/>
        <v>343.44</v>
      </c>
      <c r="AB282" s="18">
        <f t="shared" si="109"/>
        <v>354.96499999999997</v>
      </c>
      <c r="AC282" s="18">
        <f t="shared" si="109"/>
        <v>264.51</v>
      </c>
      <c r="AD282" s="18">
        <f t="shared" si="109"/>
        <v>433.47</v>
      </c>
      <c r="AE282" s="18">
        <f t="shared" si="109"/>
        <v>0</v>
      </c>
      <c r="AF282" s="9"/>
      <c r="AG282" s="53">
        <f t="shared" si="102"/>
        <v>5796.5020000000004</v>
      </c>
      <c r="AH282" s="53">
        <f t="shared" si="103"/>
        <v>3202.4450000000002</v>
      </c>
      <c r="AI282" s="53">
        <f t="shared" si="103"/>
        <v>2900.4679999999998</v>
      </c>
    </row>
    <row r="283" spans="1:35" s="2" customFormat="1" ht="18.75" x14ac:dyDescent="0.3">
      <c r="A283" s="10" t="s">
        <v>28</v>
      </c>
      <c r="B283" s="11">
        <f>H283+J283+L283+N283+P283+R283+T283+V283+X283+Z283+AB283+AD283</f>
        <v>0</v>
      </c>
      <c r="C283" s="11">
        <f>H283</f>
        <v>0</v>
      </c>
      <c r="D283" s="11"/>
      <c r="E283" s="11">
        <f>I283+K283+M283+O283+Q283+S283+U283+W283+Y283+AA283+AC283+AE283</f>
        <v>0</v>
      </c>
      <c r="F283" s="4" t="e">
        <f>E283/B283*100</f>
        <v>#DIV/0!</v>
      </c>
      <c r="G283" s="4" t="e">
        <f>E283/C283*100</f>
        <v>#DIV/0!</v>
      </c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9"/>
      <c r="AG283" s="53">
        <f t="shared" si="102"/>
        <v>0</v>
      </c>
      <c r="AH283" s="53">
        <f t="shared" si="103"/>
        <v>0</v>
      </c>
      <c r="AI283" s="53">
        <f t="shared" si="103"/>
        <v>0</v>
      </c>
    </row>
    <row r="284" spans="1:35" s="2" customFormat="1" ht="18.75" x14ac:dyDescent="0.3">
      <c r="A284" s="10" t="s">
        <v>29</v>
      </c>
      <c r="B284" s="11">
        <f>H284+J284+L284+N284+P284+R284+T284+V284+X284+Z284+AB284+AD284</f>
        <v>0</v>
      </c>
      <c r="C284" s="11">
        <f>H284</f>
        <v>0</v>
      </c>
      <c r="D284" s="11"/>
      <c r="E284" s="11">
        <f>I284+K284+M284+O284+Q284+S284+U284+W284+Y284+AA284+AC284+AE284</f>
        <v>0</v>
      </c>
      <c r="F284" s="4" t="e">
        <f>E284/B284*100</f>
        <v>#DIV/0!</v>
      </c>
      <c r="G284" s="4" t="e">
        <f>E284/C284*100</f>
        <v>#DIV/0!</v>
      </c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9"/>
      <c r="AG284" s="53">
        <f t="shared" si="102"/>
        <v>0</v>
      </c>
      <c r="AH284" s="53">
        <f t="shared" si="103"/>
        <v>0</v>
      </c>
      <c r="AI284" s="53">
        <f t="shared" si="103"/>
        <v>0</v>
      </c>
    </row>
    <row r="285" spans="1:35" s="2" customFormat="1" ht="18.75" x14ac:dyDescent="0.3">
      <c r="A285" s="10" t="s">
        <v>30</v>
      </c>
      <c r="B285" s="11">
        <f>H285+J285+L285+N285+P285+R285+T285+V285+X285+Z285+AB285+AD285</f>
        <v>5796.5020000000004</v>
      </c>
      <c r="C285" s="11">
        <f>H285+J285+L285+N285+P285+R285+T285+V285+X285+Z285+AB285</f>
        <v>5363.0320000000002</v>
      </c>
      <c r="D285" s="11">
        <f>E285</f>
        <v>4450.4780000000001</v>
      </c>
      <c r="E285" s="11">
        <f>I285+K285+O285+M285+Q285+S285+U285+W285+Y285+AA285+AC285+AE285</f>
        <v>4450.4780000000001</v>
      </c>
      <c r="F285" s="4">
        <f>E285/B285*100</f>
        <v>76.778684799901725</v>
      </c>
      <c r="G285" s="4">
        <f>E285/C285*100</f>
        <v>82.984364068683533</v>
      </c>
      <c r="H285" s="12">
        <v>754.84299999999996</v>
      </c>
      <c r="I285" s="12">
        <v>471.91</v>
      </c>
      <c r="J285" s="12">
        <v>425.95400000000001</v>
      </c>
      <c r="K285" s="12">
        <v>468.5</v>
      </c>
      <c r="L285" s="12">
        <v>321.91000000000003</v>
      </c>
      <c r="M285" s="12">
        <v>391.72</v>
      </c>
      <c r="N285" s="12">
        <v>741.91</v>
      </c>
      <c r="O285" s="12">
        <v>772.31</v>
      </c>
      <c r="P285" s="12">
        <v>583.17600000000004</v>
      </c>
      <c r="Q285" s="12">
        <v>492.90800000000002</v>
      </c>
      <c r="R285" s="12">
        <v>374.65199999999999</v>
      </c>
      <c r="S285" s="12">
        <v>351.64</v>
      </c>
      <c r="T285" s="12">
        <v>668.76</v>
      </c>
      <c r="U285" s="12">
        <v>467.01</v>
      </c>
      <c r="V285" s="12">
        <v>337.00900000000001</v>
      </c>
      <c r="W285" s="12">
        <v>241.84</v>
      </c>
      <c r="X285" s="12">
        <v>213.84</v>
      </c>
      <c r="Y285" s="12">
        <v>184.69</v>
      </c>
      <c r="Z285" s="12">
        <v>586.01300000000003</v>
      </c>
      <c r="AA285" s="12">
        <v>343.44</v>
      </c>
      <c r="AB285" s="12">
        <v>354.96499999999997</v>
      </c>
      <c r="AC285" s="12">
        <v>264.51</v>
      </c>
      <c r="AD285" s="12">
        <v>433.47</v>
      </c>
      <c r="AE285" s="12"/>
      <c r="AF285" s="9"/>
      <c r="AG285" s="53">
        <f t="shared" si="102"/>
        <v>5796.5020000000004</v>
      </c>
      <c r="AH285" s="53">
        <f t="shared" si="103"/>
        <v>3202.4450000000002</v>
      </c>
      <c r="AI285" s="53">
        <f t="shared" si="103"/>
        <v>2948.9879999999998</v>
      </c>
    </row>
    <row r="286" spans="1:35" s="2" customFormat="1" ht="18.75" x14ac:dyDescent="0.3">
      <c r="A286" s="1" t="s">
        <v>32</v>
      </c>
      <c r="B286" s="11">
        <f>H286+J286+L286+N286+P286+R286+T286+V286+X286+Z286+AB286+AD286</f>
        <v>0</v>
      </c>
      <c r="C286" s="11">
        <f>H286</f>
        <v>0</v>
      </c>
      <c r="D286" s="11"/>
      <c r="E286" s="11">
        <f>I286+K286+M286+O286+Q286+S286+U286+W286+Y286+AA286+AC286+AE286</f>
        <v>0</v>
      </c>
      <c r="F286" s="4" t="e">
        <f>E286/B286*100</f>
        <v>#DIV/0!</v>
      </c>
      <c r="G286" s="4" t="e">
        <f>E286/C286*100</f>
        <v>#DIV/0!</v>
      </c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3"/>
      <c r="AG286" s="53">
        <f t="shared" si="102"/>
        <v>0</v>
      </c>
      <c r="AH286" s="53">
        <f t="shared" si="103"/>
        <v>0</v>
      </c>
      <c r="AI286" s="53">
        <f t="shared" si="103"/>
        <v>0</v>
      </c>
    </row>
    <row r="287" spans="1:35" s="2" customFormat="1" ht="40.5" customHeight="1" x14ac:dyDescent="0.25">
      <c r="A287" s="55" t="s">
        <v>88</v>
      </c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7"/>
      <c r="AF287" s="5"/>
      <c r="AG287" s="53">
        <f t="shared" si="102"/>
        <v>0</v>
      </c>
      <c r="AH287" s="53">
        <f t="shared" si="103"/>
        <v>0</v>
      </c>
      <c r="AI287" s="53">
        <f t="shared" si="103"/>
        <v>0</v>
      </c>
    </row>
    <row r="288" spans="1:35" s="2" customFormat="1" ht="18.75" x14ac:dyDescent="0.3">
      <c r="A288" s="6" t="s">
        <v>27</v>
      </c>
      <c r="B288" s="16">
        <f>B289+B290+B291+B292</f>
        <v>0</v>
      </c>
      <c r="C288" s="16">
        <f>C289+C290+C291+C292</f>
        <v>0</v>
      </c>
      <c r="D288" s="16">
        <f>D289+D290+D291+D292</f>
        <v>0</v>
      </c>
      <c r="E288" s="16">
        <f>E289+E290+E291+E292</f>
        <v>0</v>
      </c>
      <c r="F288" s="3" t="e">
        <f>E288/B288*100</f>
        <v>#DIV/0!</v>
      </c>
      <c r="G288" s="3" t="e">
        <f>E288/C288*100</f>
        <v>#DIV/0!</v>
      </c>
      <c r="H288" s="18">
        <f t="shared" ref="H288:AE288" si="110">H289+H290+H291+H292</f>
        <v>0</v>
      </c>
      <c r="I288" s="18">
        <f t="shared" si="110"/>
        <v>0</v>
      </c>
      <c r="J288" s="18">
        <f t="shared" si="110"/>
        <v>0</v>
      </c>
      <c r="K288" s="18">
        <f t="shared" si="110"/>
        <v>0</v>
      </c>
      <c r="L288" s="18">
        <f t="shared" si="110"/>
        <v>0</v>
      </c>
      <c r="M288" s="18">
        <f t="shared" si="110"/>
        <v>0</v>
      </c>
      <c r="N288" s="18">
        <f t="shared" si="110"/>
        <v>0</v>
      </c>
      <c r="O288" s="18">
        <f t="shared" si="110"/>
        <v>0</v>
      </c>
      <c r="P288" s="18">
        <f t="shared" si="110"/>
        <v>0</v>
      </c>
      <c r="Q288" s="18">
        <f t="shared" si="110"/>
        <v>0</v>
      </c>
      <c r="R288" s="18">
        <f t="shared" si="110"/>
        <v>0</v>
      </c>
      <c r="S288" s="18">
        <f t="shared" si="110"/>
        <v>0</v>
      </c>
      <c r="T288" s="18">
        <f t="shared" si="110"/>
        <v>0</v>
      </c>
      <c r="U288" s="18">
        <f t="shared" si="110"/>
        <v>0</v>
      </c>
      <c r="V288" s="18">
        <f t="shared" si="110"/>
        <v>0</v>
      </c>
      <c r="W288" s="18">
        <f t="shared" si="110"/>
        <v>0</v>
      </c>
      <c r="X288" s="18">
        <f t="shared" si="110"/>
        <v>0</v>
      </c>
      <c r="Y288" s="18">
        <f t="shared" si="110"/>
        <v>0</v>
      </c>
      <c r="Z288" s="18">
        <f t="shared" si="110"/>
        <v>0</v>
      </c>
      <c r="AA288" s="18">
        <f t="shared" si="110"/>
        <v>0</v>
      </c>
      <c r="AB288" s="18">
        <f t="shared" si="110"/>
        <v>0</v>
      </c>
      <c r="AC288" s="18">
        <f t="shared" si="110"/>
        <v>0</v>
      </c>
      <c r="AD288" s="18">
        <f t="shared" si="110"/>
        <v>0</v>
      </c>
      <c r="AE288" s="18">
        <f t="shared" si="110"/>
        <v>0</v>
      </c>
      <c r="AF288" s="9"/>
      <c r="AG288" s="53">
        <f t="shared" si="102"/>
        <v>0</v>
      </c>
      <c r="AH288" s="53">
        <f t="shared" si="103"/>
        <v>0</v>
      </c>
      <c r="AI288" s="53">
        <f t="shared" si="103"/>
        <v>0</v>
      </c>
    </row>
    <row r="289" spans="1:35" s="2" customFormat="1" ht="18.75" x14ac:dyDescent="0.3">
      <c r="A289" s="10" t="s">
        <v>28</v>
      </c>
      <c r="B289" s="11">
        <f>H289+J289+L289+N289+P289+R289+T289+V289+X289+Z289+AB289+AD289</f>
        <v>0</v>
      </c>
      <c r="C289" s="11">
        <f>H289</f>
        <v>0</v>
      </c>
      <c r="D289" s="11"/>
      <c r="E289" s="11">
        <f>I289+K289+M289+O289+Q289+S289+U289+W289+Y289+AA289+AC289+AE289</f>
        <v>0</v>
      </c>
      <c r="F289" s="4" t="e">
        <f>E289/B289*100</f>
        <v>#DIV/0!</v>
      </c>
      <c r="G289" s="4" t="e">
        <f>E289/C289*100</f>
        <v>#DIV/0!</v>
      </c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9"/>
      <c r="AG289" s="53">
        <f t="shared" si="102"/>
        <v>0</v>
      </c>
      <c r="AH289" s="53">
        <f t="shared" si="103"/>
        <v>0</v>
      </c>
      <c r="AI289" s="53">
        <f t="shared" si="103"/>
        <v>0</v>
      </c>
    </row>
    <row r="290" spans="1:35" s="2" customFormat="1" ht="18.75" x14ac:dyDescent="0.3">
      <c r="A290" s="10" t="s">
        <v>29</v>
      </c>
      <c r="B290" s="11">
        <f>H290+J290+L290+N290+P290+R290+T290+V290+X290+Z290+AB290+AD290</f>
        <v>0</v>
      </c>
      <c r="C290" s="11">
        <f>H290</f>
        <v>0</v>
      </c>
      <c r="D290" s="11"/>
      <c r="E290" s="11">
        <f>I290+K290+M290+O290+Q290+S290+U290+W290+Y290+AA290+AC290+AE290</f>
        <v>0</v>
      </c>
      <c r="F290" s="4" t="e">
        <f>E290/B290*100</f>
        <v>#DIV/0!</v>
      </c>
      <c r="G290" s="4" t="e">
        <f>E290/C290*100</f>
        <v>#DIV/0!</v>
      </c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9"/>
      <c r="AG290" s="53">
        <f t="shared" si="102"/>
        <v>0</v>
      </c>
      <c r="AH290" s="53">
        <f t="shared" si="103"/>
        <v>0</v>
      </c>
      <c r="AI290" s="53">
        <f t="shared" si="103"/>
        <v>0</v>
      </c>
    </row>
    <row r="291" spans="1:35" s="2" customFormat="1" ht="18.75" x14ac:dyDescent="0.3">
      <c r="A291" s="10" t="s">
        <v>30</v>
      </c>
      <c r="B291" s="11">
        <f>H291+J291+L291+N291+P291+R291+T291+V291+X291+Z291+AB291+AD291</f>
        <v>0</v>
      </c>
      <c r="C291" s="11">
        <f>H291</f>
        <v>0</v>
      </c>
      <c r="D291" s="11"/>
      <c r="E291" s="11">
        <f>I291+K291+M291+O291+Q291+S291+U291+W291+Y291+AA291+AC291+AE291</f>
        <v>0</v>
      </c>
      <c r="F291" s="4" t="e">
        <f>E291/B291*100</f>
        <v>#DIV/0!</v>
      </c>
      <c r="G291" s="4" t="e">
        <f>E291/C291*100</f>
        <v>#DIV/0!</v>
      </c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9"/>
      <c r="AG291" s="53">
        <f t="shared" si="102"/>
        <v>0</v>
      </c>
      <c r="AH291" s="53">
        <f t="shared" si="103"/>
        <v>0</v>
      </c>
      <c r="AI291" s="53">
        <f t="shared" si="103"/>
        <v>0</v>
      </c>
    </row>
    <row r="292" spans="1:35" s="2" customFormat="1" ht="18.75" x14ac:dyDescent="0.3">
      <c r="A292" s="1" t="s">
        <v>32</v>
      </c>
      <c r="B292" s="11">
        <f>H292+J292+L292+N292+P292+R292+T292+V292+X292+Z292+AB292+AD292</f>
        <v>0</v>
      </c>
      <c r="C292" s="11">
        <f>H292</f>
        <v>0</v>
      </c>
      <c r="D292" s="11"/>
      <c r="E292" s="11">
        <f>I292+K292+M292+O292+Q292+S292+U292+W292+Y292+AA292+AC292+AE292</f>
        <v>0</v>
      </c>
      <c r="F292" s="4" t="e">
        <f>E292/B292*100</f>
        <v>#DIV/0!</v>
      </c>
      <c r="G292" s="4" t="e">
        <f>E292/C292*100</f>
        <v>#DIV/0!</v>
      </c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3"/>
      <c r="AG292" s="53">
        <f t="shared" si="102"/>
        <v>0</v>
      </c>
      <c r="AH292" s="53">
        <f t="shared" si="103"/>
        <v>0</v>
      </c>
      <c r="AI292" s="53">
        <f t="shared" si="103"/>
        <v>0</v>
      </c>
    </row>
    <row r="293" spans="1:35" s="2" customFormat="1" ht="33" customHeight="1" x14ac:dyDescent="0.25">
      <c r="A293" s="50" t="s">
        <v>89</v>
      </c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2"/>
      <c r="AF293" s="8"/>
      <c r="AG293" s="53">
        <f t="shared" si="102"/>
        <v>0</v>
      </c>
      <c r="AH293" s="53">
        <f t="shared" si="103"/>
        <v>0</v>
      </c>
      <c r="AI293" s="53">
        <f t="shared" si="103"/>
        <v>0</v>
      </c>
    </row>
    <row r="294" spans="1:35" s="2" customFormat="1" ht="18.75" x14ac:dyDescent="0.3">
      <c r="A294" s="6" t="s">
        <v>27</v>
      </c>
      <c r="B294" s="7">
        <f>B295+B296+B297+B298</f>
        <v>61.9</v>
      </c>
      <c r="C294" s="7">
        <f>C295+C296+C297+C298</f>
        <v>61.9</v>
      </c>
      <c r="D294" s="7">
        <f>D295+D296+D297+D298</f>
        <v>61.9</v>
      </c>
      <c r="E294" s="7">
        <f>E295+E296+E297+E298</f>
        <v>61.9</v>
      </c>
      <c r="F294" s="3">
        <f>E294/B294*100</f>
        <v>100</v>
      </c>
      <c r="G294" s="3">
        <f>E294/C294*100</f>
        <v>100</v>
      </c>
      <c r="H294" s="8">
        <f t="shared" ref="H294:AE294" si="111">H295+H296+H297+H298</f>
        <v>0</v>
      </c>
      <c r="I294" s="8">
        <f t="shared" si="111"/>
        <v>0</v>
      </c>
      <c r="J294" s="8">
        <f t="shared" si="111"/>
        <v>0</v>
      </c>
      <c r="K294" s="8">
        <f t="shared" si="111"/>
        <v>0</v>
      </c>
      <c r="L294" s="8">
        <f t="shared" si="111"/>
        <v>0</v>
      </c>
      <c r="M294" s="8">
        <f t="shared" si="111"/>
        <v>0</v>
      </c>
      <c r="N294" s="8">
        <f t="shared" si="111"/>
        <v>61.9</v>
      </c>
      <c r="O294" s="8">
        <f t="shared" si="111"/>
        <v>61.9</v>
      </c>
      <c r="P294" s="8">
        <f t="shared" si="111"/>
        <v>0</v>
      </c>
      <c r="Q294" s="8">
        <f t="shared" si="111"/>
        <v>0</v>
      </c>
      <c r="R294" s="8">
        <f t="shared" si="111"/>
        <v>0</v>
      </c>
      <c r="S294" s="8">
        <f t="shared" si="111"/>
        <v>0</v>
      </c>
      <c r="T294" s="8">
        <f t="shared" si="111"/>
        <v>0</v>
      </c>
      <c r="U294" s="8">
        <f t="shared" si="111"/>
        <v>0</v>
      </c>
      <c r="V294" s="8">
        <f t="shared" si="111"/>
        <v>0</v>
      </c>
      <c r="W294" s="8">
        <f t="shared" si="111"/>
        <v>0</v>
      </c>
      <c r="X294" s="8">
        <f t="shared" si="111"/>
        <v>0</v>
      </c>
      <c r="Y294" s="8">
        <f t="shared" si="111"/>
        <v>0</v>
      </c>
      <c r="Z294" s="8">
        <f t="shared" si="111"/>
        <v>0</v>
      </c>
      <c r="AA294" s="8">
        <f t="shared" si="111"/>
        <v>0</v>
      </c>
      <c r="AB294" s="8">
        <f t="shared" si="111"/>
        <v>0</v>
      </c>
      <c r="AC294" s="8">
        <f t="shared" si="111"/>
        <v>0</v>
      </c>
      <c r="AD294" s="8">
        <f t="shared" si="111"/>
        <v>0</v>
      </c>
      <c r="AE294" s="8">
        <f t="shared" si="111"/>
        <v>0</v>
      </c>
      <c r="AF294" s="8"/>
      <c r="AG294" s="53">
        <f t="shared" si="102"/>
        <v>61.9</v>
      </c>
      <c r="AH294" s="53">
        <f t="shared" si="103"/>
        <v>61.9</v>
      </c>
      <c r="AI294" s="53">
        <f t="shared" si="103"/>
        <v>61.9</v>
      </c>
    </row>
    <row r="295" spans="1:35" s="2" customFormat="1" ht="18.75" x14ac:dyDescent="0.3">
      <c r="A295" s="10" t="s">
        <v>28</v>
      </c>
      <c r="B295" s="11">
        <f t="shared" ref="B295:E298" si="112">B301</f>
        <v>0</v>
      </c>
      <c r="C295" s="11">
        <f t="shared" si="112"/>
        <v>0</v>
      </c>
      <c r="D295" s="11">
        <f t="shared" si="112"/>
        <v>0</v>
      </c>
      <c r="E295" s="11">
        <f t="shared" si="112"/>
        <v>0</v>
      </c>
      <c r="F295" s="4" t="e">
        <f>E295/B295*100</f>
        <v>#DIV/0!</v>
      </c>
      <c r="G295" s="4" t="e">
        <f>E295/C295*100</f>
        <v>#DIV/0!</v>
      </c>
      <c r="H295" s="11">
        <f t="shared" ref="H295:AE298" si="113">H301</f>
        <v>0</v>
      </c>
      <c r="I295" s="11">
        <f t="shared" si="113"/>
        <v>0</v>
      </c>
      <c r="J295" s="11">
        <f t="shared" si="113"/>
        <v>0</v>
      </c>
      <c r="K295" s="11">
        <f t="shared" si="113"/>
        <v>0</v>
      </c>
      <c r="L295" s="11">
        <f t="shared" si="113"/>
        <v>0</v>
      </c>
      <c r="M295" s="11">
        <f t="shared" si="113"/>
        <v>0</v>
      </c>
      <c r="N295" s="11">
        <f t="shared" si="113"/>
        <v>0</v>
      </c>
      <c r="O295" s="11">
        <f t="shared" si="113"/>
        <v>0</v>
      </c>
      <c r="P295" s="11">
        <f t="shared" si="113"/>
        <v>0</v>
      </c>
      <c r="Q295" s="11">
        <f t="shared" si="113"/>
        <v>0</v>
      </c>
      <c r="R295" s="11">
        <f t="shared" si="113"/>
        <v>0</v>
      </c>
      <c r="S295" s="11">
        <f t="shared" si="113"/>
        <v>0</v>
      </c>
      <c r="T295" s="11">
        <f t="shared" si="113"/>
        <v>0</v>
      </c>
      <c r="U295" s="11">
        <f t="shared" si="113"/>
        <v>0</v>
      </c>
      <c r="V295" s="11">
        <f t="shared" si="113"/>
        <v>0</v>
      </c>
      <c r="W295" s="11">
        <f t="shared" si="113"/>
        <v>0</v>
      </c>
      <c r="X295" s="11">
        <f t="shared" si="113"/>
        <v>0</v>
      </c>
      <c r="Y295" s="11">
        <f t="shared" si="113"/>
        <v>0</v>
      </c>
      <c r="Z295" s="11">
        <f t="shared" si="113"/>
        <v>0</v>
      </c>
      <c r="AA295" s="11">
        <f t="shared" si="113"/>
        <v>0</v>
      </c>
      <c r="AB295" s="11">
        <f t="shared" si="113"/>
        <v>0</v>
      </c>
      <c r="AC295" s="11">
        <f t="shared" si="113"/>
        <v>0</v>
      </c>
      <c r="AD295" s="11">
        <f t="shared" si="113"/>
        <v>0</v>
      </c>
      <c r="AE295" s="11">
        <f t="shared" si="113"/>
        <v>0</v>
      </c>
      <c r="AF295" s="12"/>
      <c r="AG295" s="53">
        <f t="shared" si="102"/>
        <v>0</v>
      </c>
      <c r="AH295" s="53">
        <f t="shared" si="103"/>
        <v>0</v>
      </c>
      <c r="AI295" s="53">
        <f t="shared" si="103"/>
        <v>0</v>
      </c>
    </row>
    <row r="296" spans="1:35" s="2" customFormat="1" ht="18.75" x14ac:dyDescent="0.3">
      <c r="A296" s="10" t="s">
        <v>29</v>
      </c>
      <c r="B296" s="11">
        <f t="shared" si="112"/>
        <v>61.9</v>
      </c>
      <c r="C296" s="11">
        <f t="shared" si="112"/>
        <v>61.9</v>
      </c>
      <c r="D296" s="11">
        <f t="shared" si="112"/>
        <v>61.9</v>
      </c>
      <c r="E296" s="11">
        <f t="shared" si="112"/>
        <v>61.9</v>
      </c>
      <c r="F296" s="4">
        <f>E296/B296*100</f>
        <v>100</v>
      </c>
      <c r="G296" s="4">
        <f>E296/C296*100</f>
        <v>100</v>
      </c>
      <c r="H296" s="11">
        <f t="shared" si="113"/>
        <v>0</v>
      </c>
      <c r="I296" s="11">
        <f t="shared" si="113"/>
        <v>0</v>
      </c>
      <c r="J296" s="11">
        <f t="shared" si="113"/>
        <v>0</v>
      </c>
      <c r="K296" s="11">
        <f t="shared" si="113"/>
        <v>0</v>
      </c>
      <c r="L296" s="11">
        <f t="shared" si="113"/>
        <v>0</v>
      </c>
      <c r="M296" s="11">
        <f t="shared" si="113"/>
        <v>0</v>
      </c>
      <c r="N296" s="11">
        <f t="shared" si="113"/>
        <v>61.9</v>
      </c>
      <c r="O296" s="11">
        <v>61.9</v>
      </c>
      <c r="P296" s="11">
        <f t="shared" si="113"/>
        <v>0</v>
      </c>
      <c r="Q296" s="11">
        <f t="shared" si="113"/>
        <v>0</v>
      </c>
      <c r="R296" s="11">
        <f t="shared" si="113"/>
        <v>0</v>
      </c>
      <c r="S296" s="11">
        <f t="shared" si="113"/>
        <v>0</v>
      </c>
      <c r="T296" s="11">
        <f t="shared" si="113"/>
        <v>0</v>
      </c>
      <c r="U296" s="11">
        <f t="shared" si="113"/>
        <v>0</v>
      </c>
      <c r="V296" s="11">
        <f t="shared" si="113"/>
        <v>0</v>
      </c>
      <c r="W296" s="11">
        <f t="shared" si="113"/>
        <v>0</v>
      </c>
      <c r="X296" s="11">
        <f t="shared" si="113"/>
        <v>0</v>
      </c>
      <c r="Y296" s="11">
        <f t="shared" si="113"/>
        <v>0</v>
      </c>
      <c r="Z296" s="11">
        <f t="shared" si="113"/>
        <v>0</v>
      </c>
      <c r="AA296" s="11">
        <f t="shared" si="113"/>
        <v>0</v>
      </c>
      <c r="AB296" s="11">
        <f t="shared" si="113"/>
        <v>0</v>
      </c>
      <c r="AC296" s="11">
        <f t="shared" si="113"/>
        <v>0</v>
      </c>
      <c r="AD296" s="11">
        <f t="shared" si="113"/>
        <v>0</v>
      </c>
      <c r="AE296" s="11">
        <f t="shared" si="113"/>
        <v>0</v>
      </c>
      <c r="AF296" s="12"/>
      <c r="AG296" s="53">
        <f t="shared" si="102"/>
        <v>61.9</v>
      </c>
      <c r="AH296" s="53">
        <f t="shared" si="103"/>
        <v>61.9</v>
      </c>
      <c r="AI296" s="53">
        <f t="shared" si="103"/>
        <v>61.9</v>
      </c>
    </row>
    <row r="297" spans="1:35" s="2" customFormat="1" ht="18.75" x14ac:dyDescent="0.3">
      <c r="A297" s="10" t="s">
        <v>30</v>
      </c>
      <c r="B297" s="11">
        <f t="shared" si="112"/>
        <v>0</v>
      </c>
      <c r="C297" s="11">
        <f t="shared" si="112"/>
        <v>0</v>
      </c>
      <c r="D297" s="11">
        <f t="shared" si="112"/>
        <v>0</v>
      </c>
      <c r="E297" s="11">
        <f t="shared" si="112"/>
        <v>0</v>
      </c>
      <c r="F297" s="4" t="e">
        <f>E297/B297*100</f>
        <v>#DIV/0!</v>
      </c>
      <c r="G297" s="4" t="e">
        <f>E297/C297*100</f>
        <v>#DIV/0!</v>
      </c>
      <c r="H297" s="11">
        <f t="shared" si="113"/>
        <v>0</v>
      </c>
      <c r="I297" s="11">
        <f t="shared" si="113"/>
        <v>0</v>
      </c>
      <c r="J297" s="11">
        <f t="shared" si="113"/>
        <v>0</v>
      </c>
      <c r="K297" s="11">
        <f t="shared" si="113"/>
        <v>0</v>
      </c>
      <c r="L297" s="11">
        <f t="shared" si="113"/>
        <v>0</v>
      </c>
      <c r="M297" s="11">
        <f t="shared" si="113"/>
        <v>0</v>
      </c>
      <c r="N297" s="11">
        <f t="shared" si="113"/>
        <v>0</v>
      </c>
      <c r="O297" s="11">
        <f>O303</f>
        <v>0</v>
      </c>
      <c r="P297" s="11">
        <f t="shared" si="113"/>
        <v>0</v>
      </c>
      <c r="Q297" s="11">
        <f t="shared" si="113"/>
        <v>0</v>
      </c>
      <c r="R297" s="11">
        <f t="shared" si="113"/>
        <v>0</v>
      </c>
      <c r="S297" s="11">
        <f t="shared" si="113"/>
        <v>0</v>
      </c>
      <c r="T297" s="11">
        <f t="shared" si="113"/>
        <v>0</v>
      </c>
      <c r="U297" s="11">
        <f t="shared" si="113"/>
        <v>0</v>
      </c>
      <c r="V297" s="11">
        <f t="shared" si="113"/>
        <v>0</v>
      </c>
      <c r="W297" s="11">
        <f t="shared" si="113"/>
        <v>0</v>
      </c>
      <c r="X297" s="11">
        <f t="shared" si="113"/>
        <v>0</v>
      </c>
      <c r="Y297" s="11">
        <f t="shared" si="113"/>
        <v>0</v>
      </c>
      <c r="Z297" s="11">
        <f t="shared" si="113"/>
        <v>0</v>
      </c>
      <c r="AA297" s="11">
        <f t="shared" si="113"/>
        <v>0</v>
      </c>
      <c r="AB297" s="11">
        <f t="shared" si="113"/>
        <v>0</v>
      </c>
      <c r="AC297" s="11">
        <f t="shared" si="113"/>
        <v>0</v>
      </c>
      <c r="AD297" s="11">
        <f t="shared" si="113"/>
        <v>0</v>
      </c>
      <c r="AE297" s="11">
        <f t="shared" si="113"/>
        <v>0</v>
      </c>
      <c r="AF297" s="12"/>
      <c r="AG297" s="53">
        <f t="shared" si="102"/>
        <v>0</v>
      </c>
      <c r="AH297" s="53">
        <f t="shared" si="103"/>
        <v>0</v>
      </c>
      <c r="AI297" s="53">
        <f t="shared" si="103"/>
        <v>0</v>
      </c>
    </row>
    <row r="298" spans="1:35" s="2" customFormat="1" ht="18.75" x14ac:dyDescent="0.3">
      <c r="A298" s="1" t="s">
        <v>32</v>
      </c>
      <c r="B298" s="11">
        <f t="shared" si="112"/>
        <v>0</v>
      </c>
      <c r="C298" s="11">
        <f t="shared" si="112"/>
        <v>0</v>
      </c>
      <c r="D298" s="11">
        <f t="shared" si="112"/>
        <v>0</v>
      </c>
      <c r="E298" s="11">
        <f t="shared" si="112"/>
        <v>0</v>
      </c>
      <c r="F298" s="4" t="e">
        <f>E298/B298*100</f>
        <v>#DIV/0!</v>
      </c>
      <c r="G298" s="4" t="e">
        <f>E298/C298*100</f>
        <v>#DIV/0!</v>
      </c>
      <c r="H298" s="11">
        <f t="shared" si="113"/>
        <v>0</v>
      </c>
      <c r="I298" s="11">
        <f t="shared" si="113"/>
        <v>0</v>
      </c>
      <c r="J298" s="11">
        <f t="shared" si="113"/>
        <v>0</v>
      </c>
      <c r="K298" s="11">
        <f t="shared" si="113"/>
        <v>0</v>
      </c>
      <c r="L298" s="11">
        <f t="shared" si="113"/>
        <v>0</v>
      </c>
      <c r="M298" s="11">
        <f t="shared" si="113"/>
        <v>0</v>
      </c>
      <c r="N298" s="11">
        <f t="shared" si="113"/>
        <v>0</v>
      </c>
      <c r="O298" s="11">
        <f>O304</f>
        <v>0</v>
      </c>
      <c r="P298" s="11">
        <f t="shared" si="113"/>
        <v>0</v>
      </c>
      <c r="Q298" s="11">
        <f t="shared" si="113"/>
        <v>0</v>
      </c>
      <c r="R298" s="11">
        <f t="shared" si="113"/>
        <v>0</v>
      </c>
      <c r="S298" s="11">
        <f t="shared" si="113"/>
        <v>0</v>
      </c>
      <c r="T298" s="11">
        <f t="shared" si="113"/>
        <v>0</v>
      </c>
      <c r="U298" s="11">
        <f t="shared" si="113"/>
        <v>0</v>
      </c>
      <c r="V298" s="11">
        <f t="shared" si="113"/>
        <v>0</v>
      </c>
      <c r="W298" s="11">
        <f t="shared" si="113"/>
        <v>0</v>
      </c>
      <c r="X298" s="11">
        <f t="shared" si="113"/>
        <v>0</v>
      </c>
      <c r="Y298" s="11">
        <f t="shared" si="113"/>
        <v>0</v>
      </c>
      <c r="Z298" s="11">
        <f t="shared" si="113"/>
        <v>0</v>
      </c>
      <c r="AA298" s="11">
        <f t="shared" si="113"/>
        <v>0</v>
      </c>
      <c r="AB298" s="11">
        <f t="shared" si="113"/>
        <v>0</v>
      </c>
      <c r="AC298" s="11">
        <f t="shared" si="113"/>
        <v>0</v>
      </c>
      <c r="AD298" s="11">
        <f t="shared" si="113"/>
        <v>0</v>
      </c>
      <c r="AE298" s="11">
        <f t="shared" si="113"/>
        <v>0</v>
      </c>
      <c r="AF298" s="54"/>
      <c r="AG298" s="53">
        <f t="shared" si="102"/>
        <v>0</v>
      </c>
      <c r="AH298" s="53">
        <f t="shared" si="103"/>
        <v>0</v>
      </c>
      <c r="AI298" s="53">
        <f t="shared" si="103"/>
        <v>0</v>
      </c>
    </row>
    <row r="299" spans="1:35" s="2" customFormat="1" ht="42" customHeight="1" x14ac:dyDescent="0.25">
      <c r="A299" s="55" t="s">
        <v>90</v>
      </c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7"/>
      <c r="AF299" s="5" t="s">
        <v>91</v>
      </c>
      <c r="AG299" s="53">
        <f t="shared" si="102"/>
        <v>0</v>
      </c>
      <c r="AH299" s="53">
        <f t="shared" si="103"/>
        <v>0</v>
      </c>
      <c r="AI299" s="53">
        <f t="shared" si="103"/>
        <v>0</v>
      </c>
    </row>
    <row r="300" spans="1:35" s="2" customFormat="1" ht="18.75" x14ac:dyDescent="0.3">
      <c r="A300" s="6" t="s">
        <v>27</v>
      </c>
      <c r="B300" s="7">
        <f>B301+B302+B303+B304</f>
        <v>61.9</v>
      </c>
      <c r="C300" s="7">
        <f>C302+C303+C301+C304</f>
        <v>61.9</v>
      </c>
      <c r="D300" s="7">
        <f>E300</f>
        <v>61.9</v>
      </c>
      <c r="E300" s="7">
        <f>E302+E303+E301+E304</f>
        <v>61.9</v>
      </c>
      <c r="F300" s="3">
        <f>E300/B300*100</f>
        <v>100</v>
      </c>
      <c r="G300" s="3">
        <f>E300/C300*100</f>
        <v>100</v>
      </c>
      <c r="H300" s="8">
        <f t="shared" ref="H300:AE300" si="114">H301+H302+H303+H304</f>
        <v>0</v>
      </c>
      <c r="I300" s="8">
        <f t="shared" si="114"/>
        <v>0</v>
      </c>
      <c r="J300" s="8">
        <f t="shared" si="114"/>
        <v>0</v>
      </c>
      <c r="K300" s="8">
        <f t="shared" si="114"/>
        <v>0</v>
      </c>
      <c r="L300" s="8">
        <f t="shared" si="114"/>
        <v>0</v>
      </c>
      <c r="M300" s="8">
        <f t="shared" si="114"/>
        <v>0</v>
      </c>
      <c r="N300" s="8">
        <f t="shared" si="114"/>
        <v>61.9</v>
      </c>
      <c r="O300" s="8">
        <f t="shared" si="114"/>
        <v>61.9</v>
      </c>
      <c r="P300" s="8">
        <f t="shared" si="114"/>
        <v>0</v>
      </c>
      <c r="Q300" s="8">
        <f t="shared" si="114"/>
        <v>0</v>
      </c>
      <c r="R300" s="8">
        <f t="shared" si="114"/>
        <v>0</v>
      </c>
      <c r="S300" s="8">
        <f t="shared" si="114"/>
        <v>0</v>
      </c>
      <c r="T300" s="8">
        <f t="shared" si="114"/>
        <v>0</v>
      </c>
      <c r="U300" s="8">
        <f t="shared" si="114"/>
        <v>0</v>
      </c>
      <c r="V300" s="8">
        <f t="shared" si="114"/>
        <v>0</v>
      </c>
      <c r="W300" s="8">
        <f t="shared" si="114"/>
        <v>0</v>
      </c>
      <c r="X300" s="8">
        <f t="shared" si="114"/>
        <v>0</v>
      </c>
      <c r="Y300" s="8">
        <f t="shared" si="114"/>
        <v>0</v>
      </c>
      <c r="Z300" s="8">
        <f t="shared" si="114"/>
        <v>0</v>
      </c>
      <c r="AA300" s="8">
        <f t="shared" si="114"/>
        <v>0</v>
      </c>
      <c r="AB300" s="8">
        <f t="shared" si="114"/>
        <v>0</v>
      </c>
      <c r="AC300" s="8">
        <f t="shared" si="114"/>
        <v>0</v>
      </c>
      <c r="AD300" s="8">
        <f t="shared" si="114"/>
        <v>0</v>
      </c>
      <c r="AE300" s="8">
        <f t="shared" si="114"/>
        <v>0</v>
      </c>
      <c r="AF300" s="72"/>
      <c r="AG300" s="53">
        <f t="shared" si="102"/>
        <v>61.9</v>
      </c>
      <c r="AH300" s="53">
        <f t="shared" si="103"/>
        <v>61.9</v>
      </c>
      <c r="AI300" s="53">
        <f t="shared" si="103"/>
        <v>61.9</v>
      </c>
    </row>
    <row r="301" spans="1:35" s="2" customFormat="1" ht="18.75" x14ac:dyDescent="0.3">
      <c r="A301" s="10" t="s">
        <v>28</v>
      </c>
      <c r="B301" s="11">
        <f>H301+J301+L301+N301+P301+R301+T301+V301+X301+Z301+AB301+AD301</f>
        <v>0</v>
      </c>
      <c r="C301" s="11">
        <f>H301</f>
        <v>0</v>
      </c>
      <c r="D301" s="11"/>
      <c r="E301" s="11">
        <f>I301+K301+M301+O301+Q301+S301+U301+W301+Y301+AA301+AC301+AE301</f>
        <v>0</v>
      </c>
      <c r="F301" s="4" t="e">
        <f>E301/B301*100</f>
        <v>#DIV/0!</v>
      </c>
      <c r="G301" s="4" t="e">
        <f>E301/C301*100</f>
        <v>#DIV/0!</v>
      </c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72"/>
      <c r="AG301" s="53">
        <f t="shared" si="102"/>
        <v>0</v>
      </c>
      <c r="AH301" s="53">
        <f t="shared" si="103"/>
        <v>0</v>
      </c>
      <c r="AI301" s="53">
        <f t="shared" si="103"/>
        <v>0</v>
      </c>
    </row>
    <row r="302" spans="1:35" s="2" customFormat="1" ht="18.75" x14ac:dyDescent="0.3">
      <c r="A302" s="10" t="s">
        <v>29</v>
      </c>
      <c r="B302" s="11">
        <f>H302+J302+L302+N302+P302+R302+T302+V302+X302+Z302+AB302+AD302</f>
        <v>61.9</v>
      </c>
      <c r="C302" s="11">
        <f>H302+N302</f>
        <v>61.9</v>
      </c>
      <c r="D302" s="11">
        <f>E302</f>
        <v>61.9</v>
      </c>
      <c r="E302" s="11">
        <f>I302+K302+M302+O302+Q302+S302+U302+W302+Y302+AA302+AC302+AE302</f>
        <v>61.9</v>
      </c>
      <c r="F302" s="4">
        <f>E302/B302*100</f>
        <v>100</v>
      </c>
      <c r="G302" s="4">
        <f>E302/C302*100</f>
        <v>100</v>
      </c>
      <c r="H302" s="12"/>
      <c r="I302" s="12"/>
      <c r="J302" s="12"/>
      <c r="K302" s="12"/>
      <c r="L302" s="12"/>
      <c r="M302" s="12"/>
      <c r="N302" s="12">
        <v>61.9</v>
      </c>
      <c r="O302" s="12">
        <v>61.9</v>
      </c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72"/>
      <c r="AG302" s="53">
        <f t="shared" si="102"/>
        <v>61.9</v>
      </c>
      <c r="AH302" s="53">
        <f t="shared" si="103"/>
        <v>61.9</v>
      </c>
      <c r="AI302" s="53">
        <f t="shared" si="103"/>
        <v>61.9</v>
      </c>
    </row>
    <row r="303" spans="1:35" s="2" customFormat="1" ht="18.75" x14ac:dyDescent="0.3">
      <c r="A303" s="10" t="s">
        <v>30</v>
      </c>
      <c r="B303" s="11">
        <f>H303+J303+L303+N303+P303+R303+T303+V303+X303+Z303+AB303+AD303</f>
        <v>0</v>
      </c>
      <c r="C303" s="11">
        <v>0</v>
      </c>
      <c r="D303" s="11"/>
      <c r="E303" s="11">
        <f>I303+K303+M303+O303+Q303+S303+U303+W303+Y303+AA303+AC303+AE303</f>
        <v>0</v>
      </c>
      <c r="F303" s="4" t="e">
        <f>E303/B303*100</f>
        <v>#DIV/0!</v>
      </c>
      <c r="G303" s="4" t="e">
        <f>E303/C303*100</f>
        <v>#DIV/0!</v>
      </c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72"/>
      <c r="AG303" s="53">
        <f t="shared" si="102"/>
        <v>0</v>
      </c>
      <c r="AH303" s="53">
        <f t="shared" si="103"/>
        <v>0</v>
      </c>
      <c r="AI303" s="53">
        <f t="shared" si="103"/>
        <v>0</v>
      </c>
    </row>
    <row r="304" spans="1:35" s="2" customFormat="1" ht="18.75" x14ac:dyDescent="0.3">
      <c r="A304" s="1" t="s">
        <v>32</v>
      </c>
      <c r="B304" s="11">
        <f>H304+J304+L304+N304+P304+R304+T304+V304+X304+Z304+AB304+AD304</f>
        <v>0</v>
      </c>
      <c r="C304" s="11">
        <f>H304</f>
        <v>0</v>
      </c>
      <c r="D304" s="11"/>
      <c r="E304" s="11">
        <f>I304+K304+M304+O304+Q304+S304+U304+W304+Y304+AA304+AC304+AE304</f>
        <v>0</v>
      </c>
      <c r="F304" s="4" t="e">
        <f>E304/B304*100</f>
        <v>#DIV/0!</v>
      </c>
      <c r="G304" s="4" t="e">
        <f>E304/C304*100</f>
        <v>#DIV/0!</v>
      </c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74"/>
      <c r="AG304" s="53">
        <f t="shared" si="102"/>
        <v>0</v>
      </c>
      <c r="AH304" s="53">
        <f t="shared" si="103"/>
        <v>0</v>
      </c>
      <c r="AI304" s="53">
        <f t="shared" si="103"/>
        <v>0</v>
      </c>
    </row>
    <row r="305" spans="1:35" s="2" customFormat="1" ht="42" customHeight="1" x14ac:dyDescent="0.25">
      <c r="A305" s="50" t="s">
        <v>92</v>
      </c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2"/>
      <c r="AF305" s="5" t="s">
        <v>93</v>
      </c>
      <c r="AG305" s="53">
        <f t="shared" si="102"/>
        <v>0</v>
      </c>
      <c r="AH305" s="53">
        <f t="shared" si="103"/>
        <v>0</v>
      </c>
      <c r="AI305" s="53">
        <f t="shared" si="103"/>
        <v>0</v>
      </c>
    </row>
    <row r="306" spans="1:35" s="2" customFormat="1" ht="23.25" customHeight="1" x14ac:dyDescent="0.3">
      <c r="A306" s="6" t="s">
        <v>27</v>
      </c>
      <c r="B306" s="7">
        <f>B307+B308+B309+B310</f>
        <v>40896.619999999995</v>
      </c>
      <c r="C306" s="7">
        <f>C307+C308+C309+C310</f>
        <v>36610.509999999995</v>
      </c>
      <c r="D306" s="7">
        <f>D307+D308+D309+D310</f>
        <v>32918.313999999998</v>
      </c>
      <c r="E306" s="7">
        <f>E307+E308+E309+E310</f>
        <v>32918.313999999998</v>
      </c>
      <c r="F306" s="3">
        <f t="shared" ref="F306:F315" si="115">E306/B306*100</f>
        <v>80.491527172661222</v>
      </c>
      <c r="G306" s="3">
        <f t="shared" ref="G306:G315" si="116">E306/C306*100</f>
        <v>89.914928800500192</v>
      </c>
      <c r="H306" s="8">
        <f t="shared" ref="H306:AE306" si="117">H307+H308+H309+H310</f>
        <v>1681.87</v>
      </c>
      <c r="I306" s="8">
        <f t="shared" si="117"/>
        <v>1488.46</v>
      </c>
      <c r="J306" s="8">
        <f t="shared" si="117"/>
        <v>3428.52</v>
      </c>
      <c r="K306" s="8">
        <f t="shared" si="117"/>
        <v>2930.1149999999998</v>
      </c>
      <c r="L306" s="8">
        <f t="shared" si="117"/>
        <v>3353.45</v>
      </c>
      <c r="M306" s="8">
        <f t="shared" si="117"/>
        <v>3264.7289999999998</v>
      </c>
      <c r="N306" s="8">
        <f t="shared" si="117"/>
        <v>3500.21</v>
      </c>
      <c r="O306" s="8">
        <f t="shared" si="117"/>
        <v>3161.76</v>
      </c>
      <c r="P306" s="8">
        <f t="shared" si="117"/>
        <v>3456.47</v>
      </c>
      <c r="Q306" s="8">
        <f t="shared" si="117"/>
        <v>3571.9</v>
      </c>
      <c r="R306" s="8">
        <f t="shared" si="117"/>
        <v>3637.78</v>
      </c>
      <c r="S306" s="8">
        <f t="shared" si="117"/>
        <v>3476.59</v>
      </c>
      <c r="T306" s="8">
        <f t="shared" si="117"/>
        <v>3447.55</v>
      </c>
      <c r="U306" s="8">
        <f t="shared" si="117"/>
        <v>3533.8</v>
      </c>
      <c r="V306" s="8">
        <f t="shared" si="117"/>
        <v>3746.34</v>
      </c>
      <c r="W306" s="8">
        <f t="shared" si="117"/>
        <v>3132.87</v>
      </c>
      <c r="X306" s="8">
        <f t="shared" si="117"/>
        <v>3594.96</v>
      </c>
      <c r="Y306" s="8">
        <f t="shared" si="117"/>
        <v>2805.3</v>
      </c>
      <c r="Z306" s="8">
        <f t="shared" si="117"/>
        <v>3516.77</v>
      </c>
      <c r="AA306" s="8">
        <f t="shared" si="117"/>
        <v>3102.76</v>
      </c>
      <c r="AB306" s="8">
        <f t="shared" si="117"/>
        <v>3246.59</v>
      </c>
      <c r="AC306" s="8">
        <f t="shared" si="117"/>
        <v>2450.0300000000002</v>
      </c>
      <c r="AD306" s="8">
        <f t="shared" si="117"/>
        <v>4286.1099999999997</v>
      </c>
      <c r="AE306" s="8">
        <f t="shared" si="117"/>
        <v>0</v>
      </c>
      <c r="AF306" s="9"/>
      <c r="AG306" s="53">
        <f t="shared" si="102"/>
        <v>40896.619999999995</v>
      </c>
      <c r="AH306" s="53">
        <f t="shared" si="103"/>
        <v>19058.3</v>
      </c>
      <c r="AI306" s="53">
        <f t="shared" si="103"/>
        <v>17893.554</v>
      </c>
    </row>
    <row r="307" spans="1:35" s="2" customFormat="1" ht="23.25" customHeight="1" x14ac:dyDescent="0.3">
      <c r="A307" s="10" t="s">
        <v>28</v>
      </c>
      <c r="B307" s="11">
        <f>H307+J307+L307+N307+P307+R307+T307+V307+X307+Z307+AB307+AD307</f>
        <v>0</v>
      </c>
      <c r="C307" s="11">
        <f>H307</f>
        <v>0</v>
      </c>
      <c r="D307" s="11"/>
      <c r="E307" s="11">
        <f>I307+K307+M307+O307+Q307+S307+U307+W307+Y307+AA307+AC307+AE307</f>
        <v>0</v>
      </c>
      <c r="F307" s="4" t="e">
        <f t="shared" si="115"/>
        <v>#DIV/0!</v>
      </c>
      <c r="G307" s="4" t="e">
        <f t="shared" si="116"/>
        <v>#DIV/0!</v>
      </c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9"/>
      <c r="AG307" s="53">
        <f t="shared" si="102"/>
        <v>0</v>
      </c>
      <c r="AH307" s="53">
        <f t="shared" si="103"/>
        <v>0</v>
      </c>
      <c r="AI307" s="53">
        <f t="shared" si="103"/>
        <v>0</v>
      </c>
    </row>
    <row r="308" spans="1:35" s="2" customFormat="1" ht="23.25" customHeight="1" x14ac:dyDescent="0.3">
      <c r="A308" s="10" t="s">
        <v>29</v>
      </c>
      <c r="B308" s="11">
        <f>H308+J308+L308+N308+P308+R308+T308+V308+X308+Z308+AB308+AD308</f>
        <v>0</v>
      </c>
      <c r="C308" s="11">
        <f>H308</f>
        <v>0</v>
      </c>
      <c r="D308" s="11"/>
      <c r="E308" s="11">
        <f>I308+K308+M308+O308+Q308+S308+U308+W308+Y308+AA308+AC308+AE308</f>
        <v>0</v>
      </c>
      <c r="F308" s="4" t="e">
        <f t="shared" si="115"/>
        <v>#DIV/0!</v>
      </c>
      <c r="G308" s="4" t="e">
        <f t="shared" si="116"/>
        <v>#DIV/0!</v>
      </c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9"/>
      <c r="AG308" s="53">
        <f t="shared" si="102"/>
        <v>0</v>
      </c>
      <c r="AH308" s="53">
        <f t="shared" si="103"/>
        <v>0</v>
      </c>
      <c r="AI308" s="53">
        <f t="shared" si="103"/>
        <v>0</v>
      </c>
    </row>
    <row r="309" spans="1:35" s="2" customFormat="1" ht="23.25" customHeight="1" x14ac:dyDescent="0.3">
      <c r="A309" s="10" t="s">
        <v>30</v>
      </c>
      <c r="B309" s="11">
        <f>H309+J309+L309+N309+P309+R309+T309+V309+X309+Z309+AB309+AD309</f>
        <v>40896.619999999995</v>
      </c>
      <c r="C309" s="11">
        <f>H309+J309+L309+N309+P309+R309+T309+V309+X309+Z309+AB309</f>
        <v>36610.509999999995</v>
      </c>
      <c r="D309" s="11">
        <f>E309</f>
        <v>32918.313999999998</v>
      </c>
      <c r="E309" s="11">
        <f>I309+K309+M309+O309+Q309+S309+U309+W309+Y309+AA309+AC309+AE309</f>
        <v>32918.313999999998</v>
      </c>
      <c r="F309" s="4">
        <f t="shared" si="115"/>
        <v>80.491527172661222</v>
      </c>
      <c r="G309" s="4">
        <f>E309/C309*100</f>
        <v>89.914928800500192</v>
      </c>
      <c r="H309" s="12">
        <v>1681.87</v>
      </c>
      <c r="I309" s="12">
        <v>1488.46</v>
      </c>
      <c r="J309" s="12">
        <v>3428.52</v>
      </c>
      <c r="K309" s="12">
        <v>2930.1149999999998</v>
      </c>
      <c r="L309" s="12">
        <v>3353.45</v>
      </c>
      <c r="M309" s="12">
        <v>3264.7289999999998</v>
      </c>
      <c r="N309" s="12">
        <v>3500.21</v>
      </c>
      <c r="O309" s="12">
        <v>3161.76</v>
      </c>
      <c r="P309" s="12">
        <v>3456.47</v>
      </c>
      <c r="Q309" s="12">
        <v>3571.9</v>
      </c>
      <c r="R309" s="12">
        <v>3637.78</v>
      </c>
      <c r="S309" s="12">
        <v>3476.59</v>
      </c>
      <c r="T309" s="12">
        <v>3447.55</v>
      </c>
      <c r="U309" s="12">
        <v>3533.8</v>
      </c>
      <c r="V309" s="12">
        <v>3746.34</v>
      </c>
      <c r="W309" s="12">
        <v>3132.87</v>
      </c>
      <c r="X309" s="12">
        <v>3594.96</v>
      </c>
      <c r="Y309" s="12">
        <v>2805.3</v>
      </c>
      <c r="Z309" s="12">
        <v>3516.77</v>
      </c>
      <c r="AA309" s="12">
        <v>3102.76</v>
      </c>
      <c r="AB309" s="12">
        <v>3246.59</v>
      </c>
      <c r="AC309" s="12">
        <v>2450.0300000000002</v>
      </c>
      <c r="AD309" s="12">
        <v>4286.1099999999997</v>
      </c>
      <c r="AE309" s="12"/>
      <c r="AF309" s="9"/>
      <c r="AG309" s="53">
        <f t="shared" si="102"/>
        <v>40896.619999999995</v>
      </c>
      <c r="AH309" s="53">
        <f t="shared" si="103"/>
        <v>19058.3</v>
      </c>
      <c r="AI309" s="53">
        <f t="shared" si="103"/>
        <v>17893.554</v>
      </c>
    </row>
    <row r="310" spans="1:35" s="2" customFormat="1" ht="23.25" customHeight="1" x14ac:dyDescent="0.3">
      <c r="A310" s="1" t="s">
        <v>32</v>
      </c>
      <c r="B310" s="11">
        <f>H310+J310+L310+N310+P310+R310+T310+V310+X310+Z310+AB310+AD310</f>
        <v>0</v>
      </c>
      <c r="C310" s="11">
        <f>H310</f>
        <v>0</v>
      </c>
      <c r="D310" s="11"/>
      <c r="E310" s="11">
        <f>I310+K310+M310+O310+Q310+S310+U310+W310+Y310+AA310+AC310+AE310</f>
        <v>0</v>
      </c>
      <c r="F310" s="4" t="e">
        <f t="shared" si="115"/>
        <v>#DIV/0!</v>
      </c>
      <c r="G310" s="4" t="e">
        <f t="shared" si="116"/>
        <v>#DIV/0!</v>
      </c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3"/>
      <c r="AG310" s="53">
        <f t="shared" si="102"/>
        <v>0</v>
      </c>
      <c r="AH310" s="53">
        <f t="shared" si="103"/>
        <v>0</v>
      </c>
      <c r="AI310" s="53">
        <f t="shared" si="103"/>
        <v>0</v>
      </c>
    </row>
    <row r="311" spans="1:35" s="2" customFormat="1" ht="86.25" customHeight="1" x14ac:dyDescent="0.25">
      <c r="A311" s="83" t="s">
        <v>94</v>
      </c>
      <c r="B311" s="7">
        <f>B312+B313+B314+B315</f>
        <v>63550.313999999998</v>
      </c>
      <c r="C311" s="7">
        <f>C312+C313+C314+C315</f>
        <v>57432.123999999996</v>
      </c>
      <c r="D311" s="7">
        <f>D312+D313+D314+D315</f>
        <v>51475.767</v>
      </c>
      <c r="E311" s="7">
        <f>E312+E313+E314+E315</f>
        <v>51475.767</v>
      </c>
      <c r="F311" s="7">
        <f t="shared" si="115"/>
        <v>81.00001992122337</v>
      </c>
      <c r="G311" s="7">
        <f t="shared" si="116"/>
        <v>89.628875644578287</v>
      </c>
      <c r="H311" s="7">
        <f t="shared" ref="H311:AE311" si="118">H312+H313+H314+H315</f>
        <v>4632.26</v>
      </c>
      <c r="I311" s="7">
        <f t="shared" si="118"/>
        <v>3266.3500000000004</v>
      </c>
      <c r="J311" s="7">
        <f t="shared" si="118"/>
        <v>5042.5619999999999</v>
      </c>
      <c r="K311" s="7">
        <f t="shared" si="118"/>
        <v>4553.7150000000001</v>
      </c>
      <c r="L311" s="7">
        <f t="shared" si="118"/>
        <v>4393.66</v>
      </c>
      <c r="M311" s="7">
        <f t="shared" si="118"/>
        <v>4380.2389999999996</v>
      </c>
      <c r="N311" s="7">
        <f t="shared" si="118"/>
        <v>5896.5379999999996</v>
      </c>
      <c r="O311" s="7">
        <f t="shared" si="118"/>
        <v>5499.7199999999993</v>
      </c>
      <c r="P311" s="7">
        <f t="shared" si="118"/>
        <v>5682.5560000000005</v>
      </c>
      <c r="Q311" s="7">
        <f t="shared" si="118"/>
        <v>5596.9030000000002</v>
      </c>
      <c r="R311" s="7">
        <f t="shared" si="118"/>
        <v>5816.5680000000002</v>
      </c>
      <c r="S311" s="7">
        <f t="shared" si="118"/>
        <v>5395.4400000000005</v>
      </c>
      <c r="T311" s="7">
        <f t="shared" si="118"/>
        <v>6096.6370000000006</v>
      </c>
      <c r="U311" s="7">
        <f t="shared" si="118"/>
        <v>6102.4400000000005</v>
      </c>
      <c r="V311" s="7">
        <f t="shared" si="118"/>
        <v>5304.5110000000004</v>
      </c>
      <c r="W311" s="7">
        <f t="shared" si="118"/>
        <v>4685.3500000000004</v>
      </c>
      <c r="X311" s="7">
        <f t="shared" si="118"/>
        <v>4327.7</v>
      </c>
      <c r="Y311" s="7">
        <f t="shared" si="118"/>
        <v>3698.5200000000004</v>
      </c>
      <c r="Z311" s="7">
        <f t="shared" si="118"/>
        <v>5602.8220000000001</v>
      </c>
      <c r="AA311" s="7">
        <f t="shared" si="118"/>
        <v>4664.5600000000004</v>
      </c>
      <c r="AB311" s="7">
        <f t="shared" si="118"/>
        <v>4636.3100000000004</v>
      </c>
      <c r="AC311" s="7">
        <f t="shared" si="118"/>
        <v>3584.01</v>
      </c>
      <c r="AD311" s="7">
        <f t="shared" si="118"/>
        <v>6118.19</v>
      </c>
      <c r="AE311" s="7">
        <f t="shared" si="118"/>
        <v>0</v>
      </c>
      <c r="AF311" s="99"/>
      <c r="AG311" s="53">
        <f t="shared" si="102"/>
        <v>63550.313999999998</v>
      </c>
      <c r="AH311" s="53">
        <f t="shared" si="103"/>
        <v>31464.144</v>
      </c>
      <c r="AI311" s="53">
        <f t="shared" si="103"/>
        <v>28692.366999999998</v>
      </c>
    </row>
    <row r="312" spans="1:35" s="2" customFormat="1" ht="23.25" customHeight="1" x14ac:dyDescent="0.3">
      <c r="A312" s="10" t="s">
        <v>28</v>
      </c>
      <c r="B312" s="11">
        <f t="shared" ref="B312:E315" si="119">B307+B295+B271</f>
        <v>0</v>
      </c>
      <c r="C312" s="11">
        <f t="shared" si="119"/>
        <v>0</v>
      </c>
      <c r="D312" s="11">
        <f t="shared" si="119"/>
        <v>0</v>
      </c>
      <c r="E312" s="11">
        <f t="shared" si="119"/>
        <v>0</v>
      </c>
      <c r="F312" s="11" t="e">
        <f t="shared" si="115"/>
        <v>#DIV/0!</v>
      </c>
      <c r="G312" s="11" t="e">
        <f t="shared" si="116"/>
        <v>#DIV/0!</v>
      </c>
      <c r="H312" s="11">
        <f t="shared" ref="H312:AE315" si="120">H307+H295+H271</f>
        <v>0</v>
      </c>
      <c r="I312" s="11">
        <f t="shared" si="120"/>
        <v>0</v>
      </c>
      <c r="J312" s="11">
        <f t="shared" si="120"/>
        <v>0</v>
      </c>
      <c r="K312" s="11">
        <f t="shared" si="120"/>
        <v>0</v>
      </c>
      <c r="L312" s="11">
        <f t="shared" si="120"/>
        <v>0</v>
      </c>
      <c r="M312" s="11">
        <f t="shared" si="120"/>
        <v>0</v>
      </c>
      <c r="N312" s="11">
        <f t="shared" si="120"/>
        <v>0</v>
      </c>
      <c r="O312" s="11">
        <f t="shared" si="120"/>
        <v>0</v>
      </c>
      <c r="P312" s="11">
        <f t="shared" si="120"/>
        <v>0</v>
      </c>
      <c r="Q312" s="11">
        <f t="shared" si="120"/>
        <v>0</v>
      </c>
      <c r="R312" s="11">
        <f t="shared" si="120"/>
        <v>0</v>
      </c>
      <c r="S312" s="11">
        <f t="shared" si="120"/>
        <v>0</v>
      </c>
      <c r="T312" s="11">
        <f t="shared" si="120"/>
        <v>0</v>
      </c>
      <c r="U312" s="11">
        <f t="shared" si="120"/>
        <v>0</v>
      </c>
      <c r="V312" s="11">
        <f t="shared" si="120"/>
        <v>0</v>
      </c>
      <c r="W312" s="11">
        <f t="shared" si="120"/>
        <v>0</v>
      </c>
      <c r="X312" s="11">
        <f t="shared" si="120"/>
        <v>0</v>
      </c>
      <c r="Y312" s="11">
        <f t="shared" si="120"/>
        <v>0</v>
      </c>
      <c r="Z312" s="11">
        <f t="shared" si="120"/>
        <v>0</v>
      </c>
      <c r="AA312" s="11">
        <f t="shared" si="120"/>
        <v>0</v>
      </c>
      <c r="AB312" s="11">
        <f t="shared" si="120"/>
        <v>0</v>
      </c>
      <c r="AC312" s="11">
        <f t="shared" si="120"/>
        <v>0</v>
      </c>
      <c r="AD312" s="11">
        <f t="shared" si="120"/>
        <v>0</v>
      </c>
      <c r="AE312" s="11">
        <f t="shared" si="120"/>
        <v>0</v>
      </c>
      <c r="AF312" s="100"/>
      <c r="AG312" s="53">
        <f t="shared" si="102"/>
        <v>0</v>
      </c>
      <c r="AH312" s="53">
        <f t="shared" si="103"/>
        <v>0</v>
      </c>
      <c r="AI312" s="53">
        <f t="shared" si="103"/>
        <v>0</v>
      </c>
    </row>
    <row r="313" spans="1:35" s="2" customFormat="1" ht="23.25" customHeight="1" x14ac:dyDescent="0.3">
      <c r="A313" s="10" t="s">
        <v>29</v>
      </c>
      <c r="B313" s="11">
        <f t="shared" si="119"/>
        <v>61.9</v>
      </c>
      <c r="C313" s="11">
        <f t="shared" si="119"/>
        <v>61.9</v>
      </c>
      <c r="D313" s="11">
        <f t="shared" si="119"/>
        <v>61.9</v>
      </c>
      <c r="E313" s="11">
        <f t="shared" si="119"/>
        <v>61.9</v>
      </c>
      <c r="F313" s="11">
        <f t="shared" si="115"/>
        <v>100</v>
      </c>
      <c r="G313" s="11">
        <f t="shared" si="116"/>
        <v>100</v>
      </c>
      <c r="H313" s="11">
        <f t="shared" si="120"/>
        <v>0</v>
      </c>
      <c r="I313" s="11">
        <f t="shared" si="120"/>
        <v>0</v>
      </c>
      <c r="J313" s="11">
        <f t="shared" si="120"/>
        <v>0</v>
      </c>
      <c r="K313" s="11">
        <f t="shared" si="120"/>
        <v>0</v>
      </c>
      <c r="L313" s="11">
        <f t="shared" si="120"/>
        <v>0</v>
      </c>
      <c r="M313" s="11">
        <f t="shared" si="120"/>
        <v>0</v>
      </c>
      <c r="N313" s="11">
        <f t="shared" si="120"/>
        <v>61.9</v>
      </c>
      <c r="O313" s="11">
        <f t="shared" si="120"/>
        <v>61.9</v>
      </c>
      <c r="P313" s="11">
        <f t="shared" si="120"/>
        <v>0</v>
      </c>
      <c r="Q313" s="11">
        <f t="shared" si="120"/>
        <v>0</v>
      </c>
      <c r="R313" s="11">
        <f t="shared" si="120"/>
        <v>0</v>
      </c>
      <c r="S313" s="11">
        <f t="shared" si="120"/>
        <v>0</v>
      </c>
      <c r="T313" s="11">
        <f t="shared" si="120"/>
        <v>0</v>
      </c>
      <c r="U313" s="11">
        <f t="shared" si="120"/>
        <v>0</v>
      </c>
      <c r="V313" s="11">
        <f t="shared" si="120"/>
        <v>0</v>
      </c>
      <c r="W313" s="11">
        <f t="shared" si="120"/>
        <v>0</v>
      </c>
      <c r="X313" s="11">
        <f t="shared" si="120"/>
        <v>0</v>
      </c>
      <c r="Y313" s="11">
        <f t="shared" si="120"/>
        <v>0</v>
      </c>
      <c r="Z313" s="11">
        <f t="shared" si="120"/>
        <v>0</v>
      </c>
      <c r="AA313" s="11">
        <f t="shared" si="120"/>
        <v>0</v>
      </c>
      <c r="AB313" s="11">
        <f t="shared" si="120"/>
        <v>0</v>
      </c>
      <c r="AC313" s="11">
        <f t="shared" si="120"/>
        <v>0</v>
      </c>
      <c r="AD313" s="11">
        <f t="shared" si="120"/>
        <v>0</v>
      </c>
      <c r="AE313" s="11">
        <f t="shared" si="120"/>
        <v>0</v>
      </c>
      <c r="AF313" s="100"/>
      <c r="AG313" s="53">
        <f t="shared" si="102"/>
        <v>61.9</v>
      </c>
      <c r="AH313" s="53">
        <f t="shared" si="103"/>
        <v>61.9</v>
      </c>
      <c r="AI313" s="53">
        <f t="shared" si="103"/>
        <v>61.9</v>
      </c>
    </row>
    <row r="314" spans="1:35" s="2" customFormat="1" ht="23.25" customHeight="1" x14ac:dyDescent="0.3">
      <c r="A314" s="10" t="s">
        <v>30</v>
      </c>
      <c r="B314" s="11">
        <f t="shared" si="119"/>
        <v>63488.413999999997</v>
      </c>
      <c r="C314" s="11">
        <f>C309+C297+C273</f>
        <v>57370.223999999995</v>
      </c>
      <c r="D314" s="11">
        <f t="shared" si="119"/>
        <v>51413.866999999998</v>
      </c>
      <c r="E314" s="11">
        <f t="shared" si="119"/>
        <v>51413.866999999998</v>
      </c>
      <c r="F314" s="11">
        <f t="shared" si="115"/>
        <v>80.981495300859152</v>
      </c>
      <c r="G314" s="11">
        <f t="shared" si="116"/>
        <v>89.617685648220586</v>
      </c>
      <c r="H314" s="11">
        <f t="shared" si="120"/>
        <v>4632.26</v>
      </c>
      <c r="I314" s="11">
        <f t="shared" si="120"/>
        <v>3266.3500000000004</v>
      </c>
      <c r="J314" s="11">
        <f t="shared" si="120"/>
        <v>5042.5619999999999</v>
      </c>
      <c r="K314" s="11">
        <f t="shared" si="120"/>
        <v>4553.7150000000001</v>
      </c>
      <c r="L314" s="11">
        <f t="shared" si="120"/>
        <v>4393.66</v>
      </c>
      <c r="M314" s="11">
        <f t="shared" si="120"/>
        <v>4380.2389999999996</v>
      </c>
      <c r="N314" s="11">
        <f t="shared" si="120"/>
        <v>5834.6379999999999</v>
      </c>
      <c r="O314" s="11">
        <f t="shared" si="120"/>
        <v>5437.82</v>
      </c>
      <c r="P314" s="11">
        <f t="shared" si="120"/>
        <v>5682.5560000000005</v>
      </c>
      <c r="Q314" s="11">
        <f t="shared" si="120"/>
        <v>5596.9030000000002</v>
      </c>
      <c r="R314" s="11">
        <f t="shared" si="120"/>
        <v>5816.5680000000002</v>
      </c>
      <c r="S314" s="11">
        <f t="shared" si="120"/>
        <v>5395.4400000000005</v>
      </c>
      <c r="T314" s="11">
        <f t="shared" si="120"/>
        <v>6096.6370000000006</v>
      </c>
      <c r="U314" s="11">
        <f t="shared" si="120"/>
        <v>6102.4400000000005</v>
      </c>
      <c r="V314" s="11">
        <f t="shared" si="120"/>
        <v>5304.5110000000004</v>
      </c>
      <c r="W314" s="11">
        <f t="shared" si="120"/>
        <v>4685.3500000000004</v>
      </c>
      <c r="X314" s="11">
        <f t="shared" si="120"/>
        <v>4327.7</v>
      </c>
      <c r="Y314" s="11">
        <f t="shared" si="120"/>
        <v>3698.5200000000004</v>
      </c>
      <c r="Z314" s="11">
        <f t="shared" si="120"/>
        <v>5602.8220000000001</v>
      </c>
      <c r="AA314" s="11">
        <f t="shared" si="120"/>
        <v>4664.5600000000004</v>
      </c>
      <c r="AB314" s="11">
        <f t="shared" si="120"/>
        <v>4636.3100000000004</v>
      </c>
      <c r="AC314" s="11">
        <f t="shared" si="120"/>
        <v>3584.01</v>
      </c>
      <c r="AD314" s="11">
        <f t="shared" si="120"/>
        <v>6118.19</v>
      </c>
      <c r="AE314" s="11">
        <f t="shared" si="120"/>
        <v>0</v>
      </c>
      <c r="AF314" s="100"/>
      <c r="AG314" s="53">
        <f t="shared" si="102"/>
        <v>63488.413999999997</v>
      </c>
      <c r="AH314" s="53">
        <f t="shared" si="103"/>
        <v>31402.243999999999</v>
      </c>
      <c r="AI314" s="53">
        <f t="shared" si="103"/>
        <v>28630.467000000004</v>
      </c>
    </row>
    <row r="315" spans="1:35" s="2" customFormat="1" ht="23.25" customHeight="1" x14ac:dyDescent="0.3">
      <c r="A315" s="1" t="s">
        <v>32</v>
      </c>
      <c r="B315" s="11">
        <f t="shared" si="119"/>
        <v>0</v>
      </c>
      <c r="C315" s="11">
        <f t="shared" si="119"/>
        <v>0</v>
      </c>
      <c r="D315" s="11">
        <f t="shared" si="119"/>
        <v>0</v>
      </c>
      <c r="E315" s="11">
        <f t="shared" si="119"/>
        <v>0</v>
      </c>
      <c r="F315" s="11" t="e">
        <f t="shared" si="115"/>
        <v>#DIV/0!</v>
      </c>
      <c r="G315" s="11" t="e">
        <f t="shared" si="116"/>
        <v>#DIV/0!</v>
      </c>
      <c r="H315" s="11">
        <f t="shared" si="120"/>
        <v>0</v>
      </c>
      <c r="I315" s="11">
        <f t="shared" si="120"/>
        <v>0</v>
      </c>
      <c r="J315" s="11">
        <f t="shared" si="120"/>
        <v>0</v>
      </c>
      <c r="K315" s="11">
        <f t="shared" si="120"/>
        <v>0</v>
      </c>
      <c r="L315" s="11">
        <f t="shared" si="120"/>
        <v>0</v>
      </c>
      <c r="M315" s="11">
        <f t="shared" si="120"/>
        <v>0</v>
      </c>
      <c r="N315" s="11">
        <f t="shared" si="120"/>
        <v>0</v>
      </c>
      <c r="O315" s="11">
        <f t="shared" si="120"/>
        <v>0</v>
      </c>
      <c r="P315" s="11">
        <f t="shared" si="120"/>
        <v>0</v>
      </c>
      <c r="Q315" s="11">
        <f t="shared" si="120"/>
        <v>0</v>
      </c>
      <c r="R315" s="11">
        <f t="shared" si="120"/>
        <v>0</v>
      </c>
      <c r="S315" s="11">
        <f t="shared" si="120"/>
        <v>0</v>
      </c>
      <c r="T315" s="11">
        <f t="shared" si="120"/>
        <v>0</v>
      </c>
      <c r="U315" s="11">
        <f t="shared" si="120"/>
        <v>0</v>
      </c>
      <c r="V315" s="11">
        <f t="shared" si="120"/>
        <v>0</v>
      </c>
      <c r="W315" s="11">
        <f t="shared" si="120"/>
        <v>0</v>
      </c>
      <c r="X315" s="11">
        <f t="shared" si="120"/>
        <v>0</v>
      </c>
      <c r="Y315" s="11">
        <f t="shared" si="120"/>
        <v>0</v>
      </c>
      <c r="Z315" s="11">
        <f t="shared" si="120"/>
        <v>0</v>
      </c>
      <c r="AA315" s="11">
        <f t="shared" si="120"/>
        <v>0</v>
      </c>
      <c r="AB315" s="11">
        <f t="shared" si="120"/>
        <v>0</v>
      </c>
      <c r="AC315" s="11">
        <f t="shared" si="120"/>
        <v>0</v>
      </c>
      <c r="AD315" s="11">
        <f t="shared" si="120"/>
        <v>0</v>
      </c>
      <c r="AE315" s="11">
        <f t="shared" si="120"/>
        <v>0</v>
      </c>
      <c r="AF315" s="100"/>
      <c r="AG315" s="53">
        <f t="shared" si="102"/>
        <v>0</v>
      </c>
      <c r="AH315" s="53">
        <f t="shared" si="103"/>
        <v>0</v>
      </c>
      <c r="AI315" s="53">
        <f t="shared" si="103"/>
        <v>0</v>
      </c>
    </row>
    <row r="316" spans="1:35" s="2" customFormat="1" ht="34.5" customHeight="1" x14ac:dyDescent="0.25">
      <c r="A316" s="95" t="s">
        <v>95</v>
      </c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  <c r="AC316" s="96"/>
      <c r="AD316" s="97"/>
      <c r="AE316" s="101"/>
      <c r="AF316" s="102"/>
      <c r="AG316" s="53">
        <f t="shared" si="102"/>
        <v>0</v>
      </c>
      <c r="AH316" s="53">
        <f t="shared" si="103"/>
        <v>0</v>
      </c>
      <c r="AI316" s="53">
        <f t="shared" si="103"/>
        <v>0</v>
      </c>
    </row>
    <row r="317" spans="1:35" s="2" customFormat="1" ht="40.5" customHeight="1" x14ac:dyDescent="0.25">
      <c r="A317" s="50" t="s">
        <v>96</v>
      </c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2"/>
      <c r="AF317" s="62"/>
      <c r="AG317" s="53">
        <f t="shared" si="102"/>
        <v>0</v>
      </c>
      <c r="AH317" s="53">
        <f t="shared" si="103"/>
        <v>0</v>
      </c>
      <c r="AI317" s="53">
        <f t="shared" si="103"/>
        <v>0</v>
      </c>
    </row>
    <row r="318" spans="1:35" s="2" customFormat="1" ht="21.75" customHeight="1" x14ac:dyDescent="0.3">
      <c r="A318" s="6" t="s">
        <v>27</v>
      </c>
      <c r="B318" s="7">
        <f>B319+B320+B321+B322</f>
        <v>0</v>
      </c>
      <c r="C318" s="7">
        <f>C319+C320+C321+C322</f>
        <v>0</v>
      </c>
      <c r="D318" s="7">
        <f>D319+D320+D321+D322</f>
        <v>0</v>
      </c>
      <c r="E318" s="7">
        <f>E319+E320+E321+E322</f>
        <v>0</v>
      </c>
      <c r="F318" s="3" t="e">
        <f>E318/B318*100</f>
        <v>#DIV/0!</v>
      </c>
      <c r="G318" s="3" t="e">
        <f>E318/C318*100</f>
        <v>#DIV/0!</v>
      </c>
      <c r="H318" s="8">
        <f t="shared" ref="H318:AE318" si="121">H319+H320+H321+H322</f>
        <v>0</v>
      </c>
      <c r="I318" s="8">
        <f t="shared" si="121"/>
        <v>0</v>
      </c>
      <c r="J318" s="8">
        <f t="shared" si="121"/>
        <v>0</v>
      </c>
      <c r="K318" s="8">
        <f t="shared" si="121"/>
        <v>0</v>
      </c>
      <c r="L318" s="8">
        <f t="shared" si="121"/>
        <v>0</v>
      </c>
      <c r="M318" s="8">
        <f t="shared" si="121"/>
        <v>0</v>
      </c>
      <c r="N318" s="8">
        <f t="shared" si="121"/>
        <v>0</v>
      </c>
      <c r="O318" s="8">
        <f t="shared" si="121"/>
        <v>0</v>
      </c>
      <c r="P318" s="8">
        <f t="shared" si="121"/>
        <v>0</v>
      </c>
      <c r="Q318" s="8">
        <f t="shared" si="121"/>
        <v>0</v>
      </c>
      <c r="R318" s="8">
        <f t="shared" si="121"/>
        <v>0</v>
      </c>
      <c r="S318" s="8">
        <f t="shared" si="121"/>
        <v>0</v>
      </c>
      <c r="T318" s="8">
        <f t="shared" si="121"/>
        <v>0</v>
      </c>
      <c r="U318" s="8">
        <f t="shared" si="121"/>
        <v>0</v>
      </c>
      <c r="V318" s="8">
        <f t="shared" si="121"/>
        <v>0</v>
      </c>
      <c r="W318" s="8">
        <f t="shared" si="121"/>
        <v>0</v>
      </c>
      <c r="X318" s="8">
        <f t="shared" si="121"/>
        <v>0</v>
      </c>
      <c r="Y318" s="8">
        <f t="shared" si="121"/>
        <v>0</v>
      </c>
      <c r="Z318" s="8">
        <f t="shared" si="121"/>
        <v>0</v>
      </c>
      <c r="AA318" s="8">
        <f t="shared" si="121"/>
        <v>0</v>
      </c>
      <c r="AB318" s="8">
        <f t="shared" si="121"/>
        <v>0</v>
      </c>
      <c r="AC318" s="8">
        <f t="shared" si="121"/>
        <v>0</v>
      </c>
      <c r="AD318" s="8">
        <f t="shared" si="121"/>
        <v>0</v>
      </c>
      <c r="AE318" s="8">
        <f t="shared" si="121"/>
        <v>0</v>
      </c>
      <c r="AF318" s="62"/>
      <c r="AG318" s="53">
        <f t="shared" si="102"/>
        <v>0</v>
      </c>
      <c r="AH318" s="53">
        <f t="shared" si="103"/>
        <v>0</v>
      </c>
      <c r="AI318" s="53">
        <f t="shared" si="103"/>
        <v>0</v>
      </c>
    </row>
    <row r="319" spans="1:35" s="2" customFormat="1" ht="21.75" customHeight="1" x14ac:dyDescent="0.3">
      <c r="A319" s="10" t="s">
        <v>28</v>
      </c>
      <c r="B319" s="11">
        <f t="shared" ref="B319:E322" si="122">B325</f>
        <v>0</v>
      </c>
      <c r="C319" s="11">
        <f t="shared" si="122"/>
        <v>0</v>
      </c>
      <c r="D319" s="11">
        <f t="shared" si="122"/>
        <v>0</v>
      </c>
      <c r="E319" s="11">
        <f t="shared" si="122"/>
        <v>0</v>
      </c>
      <c r="F319" s="4" t="e">
        <f>E319/B319*100</f>
        <v>#DIV/0!</v>
      </c>
      <c r="G319" s="4" t="e">
        <f>E319/C319*100</f>
        <v>#DIV/0!</v>
      </c>
      <c r="H319" s="11">
        <f t="shared" ref="H319:AE322" si="123">H325</f>
        <v>0</v>
      </c>
      <c r="I319" s="11">
        <f t="shared" si="123"/>
        <v>0</v>
      </c>
      <c r="J319" s="11">
        <f t="shared" si="123"/>
        <v>0</v>
      </c>
      <c r="K319" s="11">
        <f t="shared" si="123"/>
        <v>0</v>
      </c>
      <c r="L319" s="11">
        <f t="shared" si="123"/>
        <v>0</v>
      </c>
      <c r="M319" s="11">
        <f t="shared" si="123"/>
        <v>0</v>
      </c>
      <c r="N319" s="11">
        <f t="shared" si="123"/>
        <v>0</v>
      </c>
      <c r="O319" s="11">
        <f t="shared" si="123"/>
        <v>0</v>
      </c>
      <c r="P319" s="11">
        <f t="shared" si="123"/>
        <v>0</v>
      </c>
      <c r="Q319" s="11">
        <f t="shared" si="123"/>
        <v>0</v>
      </c>
      <c r="R319" s="11">
        <f t="shared" si="123"/>
        <v>0</v>
      </c>
      <c r="S319" s="11">
        <f t="shared" si="123"/>
        <v>0</v>
      </c>
      <c r="T319" s="11">
        <f t="shared" si="123"/>
        <v>0</v>
      </c>
      <c r="U319" s="11">
        <f t="shared" si="123"/>
        <v>0</v>
      </c>
      <c r="V319" s="11">
        <f t="shared" si="123"/>
        <v>0</v>
      </c>
      <c r="W319" s="11">
        <f t="shared" si="123"/>
        <v>0</v>
      </c>
      <c r="X319" s="11">
        <f t="shared" si="123"/>
        <v>0</v>
      </c>
      <c r="Y319" s="11">
        <f t="shared" si="123"/>
        <v>0</v>
      </c>
      <c r="Z319" s="11">
        <f t="shared" si="123"/>
        <v>0</v>
      </c>
      <c r="AA319" s="11">
        <f t="shared" si="123"/>
        <v>0</v>
      </c>
      <c r="AB319" s="11">
        <f t="shared" si="123"/>
        <v>0</v>
      </c>
      <c r="AC319" s="11">
        <f t="shared" si="123"/>
        <v>0</v>
      </c>
      <c r="AD319" s="11">
        <f t="shared" si="123"/>
        <v>0</v>
      </c>
      <c r="AE319" s="11">
        <f t="shared" si="123"/>
        <v>0</v>
      </c>
      <c r="AF319" s="62"/>
      <c r="AG319" s="53">
        <f t="shared" si="102"/>
        <v>0</v>
      </c>
      <c r="AH319" s="53">
        <f t="shared" si="103"/>
        <v>0</v>
      </c>
      <c r="AI319" s="53">
        <f t="shared" si="103"/>
        <v>0</v>
      </c>
    </row>
    <row r="320" spans="1:35" s="2" customFormat="1" ht="21.75" customHeight="1" x14ac:dyDescent="0.3">
      <c r="A320" s="10" t="s">
        <v>29</v>
      </c>
      <c r="B320" s="11">
        <f t="shared" si="122"/>
        <v>0</v>
      </c>
      <c r="C320" s="11">
        <f t="shared" si="122"/>
        <v>0</v>
      </c>
      <c r="D320" s="11">
        <f t="shared" si="122"/>
        <v>0</v>
      </c>
      <c r="E320" s="11">
        <f t="shared" si="122"/>
        <v>0</v>
      </c>
      <c r="F320" s="4" t="e">
        <f>E320/B320*100</f>
        <v>#DIV/0!</v>
      </c>
      <c r="G320" s="4" t="e">
        <f>E320/C320*100</f>
        <v>#DIV/0!</v>
      </c>
      <c r="H320" s="11">
        <f t="shared" si="123"/>
        <v>0</v>
      </c>
      <c r="I320" s="11">
        <f t="shared" si="123"/>
        <v>0</v>
      </c>
      <c r="J320" s="11">
        <f t="shared" si="123"/>
        <v>0</v>
      </c>
      <c r="K320" s="11">
        <f t="shared" si="123"/>
        <v>0</v>
      </c>
      <c r="L320" s="11">
        <f t="shared" si="123"/>
        <v>0</v>
      </c>
      <c r="M320" s="11">
        <f t="shared" si="123"/>
        <v>0</v>
      </c>
      <c r="N320" s="11">
        <f t="shared" si="123"/>
        <v>0</v>
      </c>
      <c r="O320" s="11">
        <f t="shared" si="123"/>
        <v>0</v>
      </c>
      <c r="P320" s="11">
        <f t="shared" si="123"/>
        <v>0</v>
      </c>
      <c r="Q320" s="11">
        <f t="shared" si="123"/>
        <v>0</v>
      </c>
      <c r="R320" s="11">
        <f t="shared" si="123"/>
        <v>0</v>
      </c>
      <c r="S320" s="11">
        <f t="shared" si="123"/>
        <v>0</v>
      </c>
      <c r="T320" s="11">
        <f t="shared" si="123"/>
        <v>0</v>
      </c>
      <c r="U320" s="11">
        <f t="shared" si="123"/>
        <v>0</v>
      </c>
      <c r="V320" s="11">
        <f t="shared" si="123"/>
        <v>0</v>
      </c>
      <c r="W320" s="11">
        <f t="shared" si="123"/>
        <v>0</v>
      </c>
      <c r="X320" s="11">
        <f t="shared" si="123"/>
        <v>0</v>
      </c>
      <c r="Y320" s="11">
        <f t="shared" si="123"/>
        <v>0</v>
      </c>
      <c r="Z320" s="11">
        <f t="shared" si="123"/>
        <v>0</v>
      </c>
      <c r="AA320" s="11">
        <f t="shared" si="123"/>
        <v>0</v>
      </c>
      <c r="AB320" s="11">
        <f t="shared" si="123"/>
        <v>0</v>
      </c>
      <c r="AC320" s="11">
        <f t="shared" si="123"/>
        <v>0</v>
      </c>
      <c r="AD320" s="11">
        <f t="shared" si="123"/>
        <v>0</v>
      </c>
      <c r="AE320" s="11">
        <f t="shared" si="123"/>
        <v>0</v>
      </c>
      <c r="AF320" s="62"/>
      <c r="AG320" s="53">
        <f t="shared" si="102"/>
        <v>0</v>
      </c>
      <c r="AH320" s="53">
        <f t="shared" si="103"/>
        <v>0</v>
      </c>
      <c r="AI320" s="53">
        <f t="shared" si="103"/>
        <v>0</v>
      </c>
    </row>
    <row r="321" spans="1:35" s="2" customFormat="1" ht="21.75" customHeight="1" x14ac:dyDescent="0.3">
      <c r="A321" s="10" t="s">
        <v>30</v>
      </c>
      <c r="B321" s="11">
        <f t="shared" si="122"/>
        <v>0</v>
      </c>
      <c r="C321" s="11">
        <f t="shared" si="122"/>
        <v>0</v>
      </c>
      <c r="D321" s="11">
        <f t="shared" si="122"/>
        <v>0</v>
      </c>
      <c r="E321" s="11">
        <f t="shared" si="122"/>
        <v>0</v>
      </c>
      <c r="F321" s="4" t="e">
        <f>E321/B321*100</f>
        <v>#DIV/0!</v>
      </c>
      <c r="G321" s="4" t="e">
        <f>E321/C321*100</f>
        <v>#DIV/0!</v>
      </c>
      <c r="H321" s="11">
        <f t="shared" si="123"/>
        <v>0</v>
      </c>
      <c r="I321" s="11">
        <f t="shared" si="123"/>
        <v>0</v>
      </c>
      <c r="J321" s="11">
        <f t="shared" si="123"/>
        <v>0</v>
      </c>
      <c r="K321" s="11">
        <f t="shared" si="123"/>
        <v>0</v>
      </c>
      <c r="L321" s="11">
        <f t="shared" si="123"/>
        <v>0</v>
      </c>
      <c r="M321" s="11">
        <f t="shared" si="123"/>
        <v>0</v>
      </c>
      <c r="N321" s="11">
        <f t="shared" si="123"/>
        <v>0</v>
      </c>
      <c r="O321" s="11">
        <f t="shared" si="123"/>
        <v>0</v>
      </c>
      <c r="P321" s="11">
        <f t="shared" si="123"/>
        <v>0</v>
      </c>
      <c r="Q321" s="11">
        <f t="shared" si="123"/>
        <v>0</v>
      </c>
      <c r="R321" s="11">
        <f t="shared" si="123"/>
        <v>0</v>
      </c>
      <c r="S321" s="11">
        <f t="shared" si="123"/>
        <v>0</v>
      </c>
      <c r="T321" s="11">
        <f t="shared" si="123"/>
        <v>0</v>
      </c>
      <c r="U321" s="11">
        <f t="shared" si="123"/>
        <v>0</v>
      </c>
      <c r="V321" s="11">
        <f t="shared" si="123"/>
        <v>0</v>
      </c>
      <c r="W321" s="11">
        <f t="shared" si="123"/>
        <v>0</v>
      </c>
      <c r="X321" s="11">
        <f t="shared" si="123"/>
        <v>0</v>
      </c>
      <c r="Y321" s="11">
        <f t="shared" si="123"/>
        <v>0</v>
      </c>
      <c r="Z321" s="11">
        <f t="shared" si="123"/>
        <v>0</v>
      </c>
      <c r="AA321" s="11">
        <f t="shared" si="123"/>
        <v>0</v>
      </c>
      <c r="AB321" s="11">
        <f t="shared" si="123"/>
        <v>0</v>
      </c>
      <c r="AC321" s="11">
        <f t="shared" si="123"/>
        <v>0</v>
      </c>
      <c r="AD321" s="11">
        <f t="shared" si="123"/>
        <v>0</v>
      </c>
      <c r="AE321" s="11">
        <f t="shared" si="123"/>
        <v>0</v>
      </c>
      <c r="AF321" s="62"/>
      <c r="AG321" s="53">
        <f t="shared" si="102"/>
        <v>0</v>
      </c>
      <c r="AH321" s="53">
        <f t="shared" si="103"/>
        <v>0</v>
      </c>
      <c r="AI321" s="53">
        <f t="shared" si="103"/>
        <v>0</v>
      </c>
    </row>
    <row r="322" spans="1:35" s="2" customFormat="1" ht="21.75" customHeight="1" x14ac:dyDescent="0.3">
      <c r="A322" s="1" t="s">
        <v>32</v>
      </c>
      <c r="B322" s="11">
        <f t="shared" si="122"/>
        <v>0</v>
      </c>
      <c r="C322" s="11">
        <f t="shared" si="122"/>
        <v>0</v>
      </c>
      <c r="D322" s="11">
        <f t="shared" si="122"/>
        <v>0</v>
      </c>
      <c r="E322" s="11">
        <f t="shared" si="122"/>
        <v>0</v>
      </c>
      <c r="F322" s="4" t="e">
        <f>E322/B322*100</f>
        <v>#DIV/0!</v>
      </c>
      <c r="G322" s="4" t="e">
        <f>E322/C322*100</f>
        <v>#DIV/0!</v>
      </c>
      <c r="H322" s="11">
        <f t="shared" si="123"/>
        <v>0</v>
      </c>
      <c r="I322" s="11">
        <f t="shared" si="123"/>
        <v>0</v>
      </c>
      <c r="J322" s="11">
        <f t="shared" si="123"/>
        <v>0</v>
      </c>
      <c r="K322" s="11">
        <f t="shared" si="123"/>
        <v>0</v>
      </c>
      <c r="L322" s="11">
        <f t="shared" si="123"/>
        <v>0</v>
      </c>
      <c r="M322" s="11">
        <f t="shared" si="123"/>
        <v>0</v>
      </c>
      <c r="N322" s="11">
        <f t="shared" si="123"/>
        <v>0</v>
      </c>
      <c r="O322" s="11">
        <f t="shared" si="123"/>
        <v>0</v>
      </c>
      <c r="P322" s="11">
        <f t="shared" si="123"/>
        <v>0</v>
      </c>
      <c r="Q322" s="11">
        <f t="shared" si="123"/>
        <v>0</v>
      </c>
      <c r="R322" s="11">
        <f t="shared" si="123"/>
        <v>0</v>
      </c>
      <c r="S322" s="11">
        <f t="shared" si="123"/>
        <v>0</v>
      </c>
      <c r="T322" s="11">
        <f t="shared" si="123"/>
        <v>0</v>
      </c>
      <c r="U322" s="11">
        <f t="shared" si="123"/>
        <v>0</v>
      </c>
      <c r="V322" s="11">
        <f t="shared" si="123"/>
        <v>0</v>
      </c>
      <c r="W322" s="11">
        <f t="shared" si="123"/>
        <v>0</v>
      </c>
      <c r="X322" s="11">
        <f t="shared" si="123"/>
        <v>0</v>
      </c>
      <c r="Y322" s="11">
        <f t="shared" si="123"/>
        <v>0</v>
      </c>
      <c r="Z322" s="11">
        <f t="shared" si="123"/>
        <v>0</v>
      </c>
      <c r="AA322" s="11">
        <f t="shared" si="123"/>
        <v>0</v>
      </c>
      <c r="AB322" s="11">
        <f t="shared" si="123"/>
        <v>0</v>
      </c>
      <c r="AC322" s="11">
        <f t="shared" si="123"/>
        <v>0</v>
      </c>
      <c r="AD322" s="11">
        <f t="shared" si="123"/>
        <v>0</v>
      </c>
      <c r="AE322" s="11">
        <f t="shared" si="123"/>
        <v>0</v>
      </c>
      <c r="AF322" s="62"/>
      <c r="AG322" s="53">
        <f t="shared" si="102"/>
        <v>0</v>
      </c>
      <c r="AH322" s="53">
        <f t="shared" si="103"/>
        <v>0</v>
      </c>
      <c r="AI322" s="53">
        <f t="shared" si="103"/>
        <v>0</v>
      </c>
    </row>
    <row r="323" spans="1:35" s="2" customFormat="1" ht="33" customHeight="1" x14ac:dyDescent="0.25">
      <c r="A323" s="55" t="s">
        <v>97</v>
      </c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7"/>
      <c r="AF323" s="5"/>
      <c r="AG323" s="53">
        <f t="shared" si="102"/>
        <v>0</v>
      </c>
      <c r="AH323" s="53">
        <f t="shared" si="103"/>
        <v>0</v>
      </c>
      <c r="AI323" s="53">
        <f t="shared" si="103"/>
        <v>0</v>
      </c>
    </row>
    <row r="324" spans="1:35" s="2" customFormat="1" ht="18.75" x14ac:dyDescent="0.3">
      <c r="A324" s="6" t="s">
        <v>27</v>
      </c>
      <c r="B324" s="7">
        <f>B325+B326+B327+B328</f>
        <v>0</v>
      </c>
      <c r="C324" s="7">
        <f>C326+C327+C325+C328</f>
        <v>0</v>
      </c>
      <c r="D324" s="7">
        <f>D326+D327+D325+D328</f>
        <v>0</v>
      </c>
      <c r="E324" s="7">
        <f>E326+E327+E325+E328</f>
        <v>0</v>
      </c>
      <c r="F324" s="3" t="e">
        <f t="shared" ref="F324:F334" si="124">E324/B324*100</f>
        <v>#DIV/0!</v>
      </c>
      <c r="G324" s="3" t="e">
        <f t="shared" ref="G324:G334" si="125">E324/C324*100</f>
        <v>#DIV/0!</v>
      </c>
      <c r="H324" s="8">
        <f t="shared" ref="H324:AE324" si="126">H325+H326+H327+H328</f>
        <v>0</v>
      </c>
      <c r="I324" s="8">
        <f t="shared" si="126"/>
        <v>0</v>
      </c>
      <c r="J324" s="8">
        <f t="shared" si="126"/>
        <v>0</v>
      </c>
      <c r="K324" s="8">
        <f t="shared" si="126"/>
        <v>0</v>
      </c>
      <c r="L324" s="8">
        <f t="shared" si="126"/>
        <v>0</v>
      </c>
      <c r="M324" s="8">
        <f t="shared" si="126"/>
        <v>0</v>
      </c>
      <c r="N324" s="8">
        <f t="shared" si="126"/>
        <v>0</v>
      </c>
      <c r="O324" s="8">
        <f t="shared" si="126"/>
        <v>0</v>
      </c>
      <c r="P324" s="8">
        <f t="shared" si="126"/>
        <v>0</v>
      </c>
      <c r="Q324" s="8">
        <f t="shared" si="126"/>
        <v>0</v>
      </c>
      <c r="R324" s="8">
        <f t="shared" si="126"/>
        <v>0</v>
      </c>
      <c r="S324" s="8">
        <f t="shared" si="126"/>
        <v>0</v>
      </c>
      <c r="T324" s="8">
        <f t="shared" si="126"/>
        <v>0</v>
      </c>
      <c r="U324" s="8">
        <f t="shared" si="126"/>
        <v>0</v>
      </c>
      <c r="V324" s="8">
        <f t="shared" si="126"/>
        <v>0</v>
      </c>
      <c r="W324" s="8">
        <f t="shared" si="126"/>
        <v>0</v>
      </c>
      <c r="X324" s="8">
        <f t="shared" si="126"/>
        <v>0</v>
      </c>
      <c r="Y324" s="8">
        <f t="shared" si="126"/>
        <v>0</v>
      </c>
      <c r="Z324" s="8">
        <f t="shared" si="126"/>
        <v>0</v>
      </c>
      <c r="AA324" s="8">
        <f t="shared" si="126"/>
        <v>0</v>
      </c>
      <c r="AB324" s="8">
        <f t="shared" si="126"/>
        <v>0</v>
      </c>
      <c r="AC324" s="8">
        <f t="shared" si="126"/>
        <v>0</v>
      </c>
      <c r="AD324" s="8">
        <f t="shared" si="126"/>
        <v>0</v>
      </c>
      <c r="AE324" s="8">
        <f t="shared" si="126"/>
        <v>0</v>
      </c>
      <c r="AF324" s="9"/>
      <c r="AG324" s="53">
        <f t="shared" si="102"/>
        <v>0</v>
      </c>
      <c r="AH324" s="53">
        <f t="shared" si="103"/>
        <v>0</v>
      </c>
      <c r="AI324" s="53">
        <f t="shared" si="103"/>
        <v>0</v>
      </c>
    </row>
    <row r="325" spans="1:35" s="2" customFormat="1" ht="18.75" x14ac:dyDescent="0.3">
      <c r="A325" s="10" t="s">
        <v>28</v>
      </c>
      <c r="B325" s="11">
        <f>H325+J325+L325+N325+P325+R325+T325+V325+X325+Z325+AB325+AD325</f>
        <v>0</v>
      </c>
      <c r="C325" s="11">
        <f>H325</f>
        <v>0</v>
      </c>
      <c r="D325" s="11"/>
      <c r="E325" s="11">
        <f>I325+K325+M325+O325+Q325+S325+U325+W325+Y325+AA325+AC325+AE325</f>
        <v>0</v>
      </c>
      <c r="F325" s="4" t="e">
        <f t="shared" si="124"/>
        <v>#DIV/0!</v>
      </c>
      <c r="G325" s="4" t="e">
        <f t="shared" si="125"/>
        <v>#DIV/0!</v>
      </c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9"/>
      <c r="AG325" s="53">
        <f t="shared" si="102"/>
        <v>0</v>
      </c>
      <c r="AH325" s="53">
        <f t="shared" si="103"/>
        <v>0</v>
      </c>
      <c r="AI325" s="53">
        <f t="shared" si="103"/>
        <v>0</v>
      </c>
    </row>
    <row r="326" spans="1:35" s="2" customFormat="1" ht="18.75" x14ac:dyDescent="0.3">
      <c r="A326" s="10" t="s">
        <v>29</v>
      </c>
      <c r="B326" s="11">
        <f>H326+J326+L326+N326+P326+R326+T326+V326+X326+Z326+AB326+AD326</f>
        <v>0</v>
      </c>
      <c r="C326" s="11">
        <f>H326</f>
        <v>0</v>
      </c>
      <c r="D326" s="11"/>
      <c r="E326" s="11">
        <f>I326+K326+M326+O326+Q326+S326+U326+W326+Y326+AA326+AC326+AE326</f>
        <v>0</v>
      </c>
      <c r="F326" s="4" t="e">
        <f t="shared" si="124"/>
        <v>#DIV/0!</v>
      </c>
      <c r="G326" s="4" t="e">
        <f t="shared" si="125"/>
        <v>#DIV/0!</v>
      </c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9"/>
      <c r="AG326" s="53">
        <f t="shared" si="102"/>
        <v>0</v>
      </c>
      <c r="AH326" s="53">
        <f t="shared" si="103"/>
        <v>0</v>
      </c>
      <c r="AI326" s="53">
        <f t="shared" si="103"/>
        <v>0</v>
      </c>
    </row>
    <row r="327" spans="1:35" s="2" customFormat="1" ht="18.75" x14ac:dyDescent="0.3">
      <c r="A327" s="10" t="s">
        <v>30</v>
      </c>
      <c r="B327" s="11">
        <f>H327+J327+L327+N327+P327+R327+T327+V327+X327+Z327+AB327+AD327</f>
        <v>0</v>
      </c>
      <c r="C327" s="11">
        <f>H327</f>
        <v>0</v>
      </c>
      <c r="D327" s="11"/>
      <c r="E327" s="11">
        <f>I327+K327+M327+O327+Q327+S327+U327+W327+Y327+AA327+AC327+AE327</f>
        <v>0</v>
      </c>
      <c r="F327" s="4" t="e">
        <f t="shared" si="124"/>
        <v>#DIV/0!</v>
      </c>
      <c r="G327" s="4" t="e">
        <f t="shared" si="125"/>
        <v>#DIV/0!</v>
      </c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9"/>
      <c r="AG327" s="53">
        <f t="shared" si="102"/>
        <v>0</v>
      </c>
      <c r="AH327" s="53">
        <f t="shared" si="103"/>
        <v>0</v>
      </c>
      <c r="AI327" s="53">
        <f t="shared" si="103"/>
        <v>0</v>
      </c>
    </row>
    <row r="328" spans="1:35" s="2" customFormat="1" ht="18.75" x14ac:dyDescent="0.3">
      <c r="A328" s="1" t="s">
        <v>32</v>
      </c>
      <c r="B328" s="11">
        <f>H328+J328+L328+N328+P328+R328+T328+V328+X328+Z328+AB328+AD328</f>
        <v>0</v>
      </c>
      <c r="C328" s="11">
        <f>H328</f>
        <v>0</v>
      </c>
      <c r="D328" s="11"/>
      <c r="E328" s="11">
        <f>I328+K328+M328+O328+Q328+S328+U328+W328+Y328+AA328+AC328+AE328</f>
        <v>0</v>
      </c>
      <c r="F328" s="4" t="e">
        <f t="shared" si="124"/>
        <v>#DIV/0!</v>
      </c>
      <c r="G328" s="4" t="e">
        <f t="shared" si="125"/>
        <v>#DIV/0!</v>
      </c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3"/>
      <c r="AG328" s="53">
        <f t="shared" si="102"/>
        <v>0</v>
      </c>
      <c r="AH328" s="53">
        <f t="shared" si="103"/>
        <v>0</v>
      </c>
      <c r="AI328" s="53">
        <f t="shared" si="103"/>
        <v>0</v>
      </c>
    </row>
    <row r="329" spans="1:35" s="107" customFormat="1" ht="36" customHeight="1" x14ac:dyDescent="0.3">
      <c r="A329" s="103" t="s">
        <v>98</v>
      </c>
      <c r="B329" s="104">
        <f>B330+B331+B332+B334</f>
        <v>307347.79200000002</v>
      </c>
      <c r="C329" s="104">
        <f>C330+C331+C332+C334</f>
        <v>277124.38</v>
      </c>
      <c r="D329" s="104">
        <f>D330+D331+D332+D334</f>
        <v>247095.64300000001</v>
      </c>
      <c r="E329" s="104">
        <f>E330+E331+E332+E334</f>
        <v>247095.64300000001</v>
      </c>
      <c r="F329" s="105">
        <f t="shared" si="124"/>
        <v>80.396101560410756</v>
      </c>
      <c r="G329" s="105">
        <f t="shared" si="125"/>
        <v>89.164166285189353</v>
      </c>
      <c r="H329" s="104">
        <f t="shared" ref="H329:AE329" si="127">H330+H331+H332+H334</f>
        <v>14700.135</v>
      </c>
      <c r="I329" s="104">
        <f t="shared" si="127"/>
        <v>10381.240000000002</v>
      </c>
      <c r="J329" s="104">
        <f t="shared" si="127"/>
        <v>25467.445</v>
      </c>
      <c r="K329" s="104">
        <f t="shared" si="127"/>
        <v>22072.195</v>
      </c>
      <c r="L329" s="104">
        <f t="shared" si="127"/>
        <v>29531.56</v>
      </c>
      <c r="M329" s="104">
        <f t="shared" si="127"/>
        <v>23018.898999999998</v>
      </c>
      <c r="N329" s="104">
        <f t="shared" si="127"/>
        <v>30884.498</v>
      </c>
      <c r="O329" s="104">
        <f t="shared" si="127"/>
        <v>33202.864999999998</v>
      </c>
      <c r="P329" s="104">
        <f t="shared" si="127"/>
        <v>28952.516000000003</v>
      </c>
      <c r="Q329" s="104">
        <f t="shared" si="127"/>
        <v>22550.873000000003</v>
      </c>
      <c r="R329" s="104">
        <f t="shared" si="127"/>
        <v>28118.217999999997</v>
      </c>
      <c r="S329" s="104">
        <f t="shared" si="127"/>
        <v>28942.400000000001</v>
      </c>
      <c r="T329" s="104">
        <f t="shared" si="127"/>
        <v>31728.545000000006</v>
      </c>
      <c r="U329" s="104">
        <f t="shared" si="127"/>
        <v>29379.665000000001</v>
      </c>
      <c r="V329" s="104">
        <f t="shared" si="127"/>
        <v>20684.691999999999</v>
      </c>
      <c r="W329" s="104">
        <f t="shared" si="127"/>
        <v>17237.285</v>
      </c>
      <c r="X329" s="104">
        <f t="shared" si="127"/>
        <v>19046.600999999999</v>
      </c>
      <c r="Y329" s="104">
        <f t="shared" si="127"/>
        <v>18566.414999999997</v>
      </c>
      <c r="Z329" s="104">
        <f t="shared" si="127"/>
        <v>27461.992999999999</v>
      </c>
      <c r="AA329" s="104">
        <f t="shared" si="127"/>
        <v>22795.73</v>
      </c>
      <c r="AB329" s="104">
        <f t="shared" si="127"/>
        <v>20548.177</v>
      </c>
      <c r="AC329" s="104">
        <f t="shared" si="127"/>
        <v>18899.556</v>
      </c>
      <c r="AD329" s="104">
        <f t="shared" si="127"/>
        <v>30223.412</v>
      </c>
      <c r="AE329" s="104">
        <f t="shared" si="127"/>
        <v>0</v>
      </c>
      <c r="AF329" s="106"/>
      <c r="AG329" s="53">
        <f t="shared" si="102"/>
        <v>307347.79200000002</v>
      </c>
      <c r="AH329" s="53">
        <f t="shared" si="103"/>
        <v>157654.372</v>
      </c>
      <c r="AI329" s="53">
        <f t="shared" si="103"/>
        <v>140168.47200000001</v>
      </c>
    </row>
    <row r="330" spans="1:35" s="2" customFormat="1" ht="26.25" customHeight="1" x14ac:dyDescent="0.3">
      <c r="A330" s="10" t="s">
        <v>28</v>
      </c>
      <c r="B330" s="11">
        <f t="shared" ref="B330:E331" si="128">B196+B264+B312+B319</f>
        <v>0</v>
      </c>
      <c r="C330" s="11">
        <f t="shared" si="128"/>
        <v>0</v>
      </c>
      <c r="D330" s="11">
        <f t="shared" si="128"/>
        <v>0</v>
      </c>
      <c r="E330" s="11">
        <f t="shared" si="128"/>
        <v>0</v>
      </c>
      <c r="F330" s="4" t="e">
        <f t="shared" si="124"/>
        <v>#DIV/0!</v>
      </c>
      <c r="G330" s="4" t="e">
        <f t="shared" si="125"/>
        <v>#DIV/0!</v>
      </c>
      <c r="H330" s="11">
        <f t="shared" ref="H330:AE332" si="129">H196+H264+H312+H319</f>
        <v>0</v>
      </c>
      <c r="I330" s="11">
        <f t="shared" si="129"/>
        <v>0</v>
      </c>
      <c r="J330" s="11">
        <f t="shared" si="129"/>
        <v>0</v>
      </c>
      <c r="K330" s="11">
        <f t="shared" si="129"/>
        <v>0</v>
      </c>
      <c r="L330" s="11">
        <f t="shared" si="129"/>
        <v>0</v>
      </c>
      <c r="M330" s="11">
        <f t="shared" si="129"/>
        <v>0</v>
      </c>
      <c r="N330" s="11">
        <f t="shared" si="129"/>
        <v>0</v>
      </c>
      <c r="O330" s="11">
        <f t="shared" si="129"/>
        <v>0</v>
      </c>
      <c r="P330" s="11">
        <f t="shared" si="129"/>
        <v>0</v>
      </c>
      <c r="Q330" s="11">
        <f t="shared" si="129"/>
        <v>0</v>
      </c>
      <c r="R330" s="11">
        <f t="shared" si="129"/>
        <v>0</v>
      </c>
      <c r="S330" s="11">
        <f t="shared" si="129"/>
        <v>0</v>
      </c>
      <c r="T330" s="11">
        <f t="shared" si="129"/>
        <v>0</v>
      </c>
      <c r="U330" s="11">
        <f t="shared" si="129"/>
        <v>0</v>
      </c>
      <c r="V330" s="11">
        <f t="shared" si="129"/>
        <v>0</v>
      </c>
      <c r="W330" s="11">
        <f t="shared" si="129"/>
        <v>0</v>
      </c>
      <c r="X330" s="11">
        <f t="shared" si="129"/>
        <v>0</v>
      </c>
      <c r="Y330" s="11">
        <f t="shared" si="129"/>
        <v>0</v>
      </c>
      <c r="Z330" s="11">
        <f t="shared" si="129"/>
        <v>0</v>
      </c>
      <c r="AA330" s="11">
        <f t="shared" si="129"/>
        <v>0</v>
      </c>
      <c r="AB330" s="11">
        <f t="shared" si="129"/>
        <v>0</v>
      </c>
      <c r="AC330" s="11">
        <f t="shared" si="129"/>
        <v>0</v>
      </c>
      <c r="AD330" s="11">
        <f t="shared" si="129"/>
        <v>0</v>
      </c>
      <c r="AE330" s="11">
        <f t="shared" si="129"/>
        <v>0</v>
      </c>
      <c r="AF330" s="12"/>
      <c r="AG330" s="53">
        <f t="shared" si="102"/>
        <v>0</v>
      </c>
      <c r="AH330" s="53">
        <f t="shared" si="103"/>
        <v>0</v>
      </c>
      <c r="AI330" s="53">
        <f t="shared" si="103"/>
        <v>0</v>
      </c>
    </row>
    <row r="331" spans="1:35" s="2" customFormat="1" ht="26.25" customHeight="1" x14ac:dyDescent="0.3">
      <c r="A331" s="10" t="s">
        <v>29</v>
      </c>
      <c r="B331" s="11">
        <f>B197+B265+B313+B320</f>
        <v>944.096</v>
      </c>
      <c r="C331" s="11">
        <f t="shared" si="128"/>
        <v>438.78399999999999</v>
      </c>
      <c r="D331" s="11">
        <f t="shared" si="128"/>
        <v>438.78199999999993</v>
      </c>
      <c r="E331" s="11">
        <f t="shared" si="128"/>
        <v>438.78199999999993</v>
      </c>
      <c r="F331" s="4">
        <f t="shared" si="124"/>
        <v>46.476417652442116</v>
      </c>
      <c r="G331" s="4">
        <f t="shared" si="125"/>
        <v>99.999544194865791</v>
      </c>
      <c r="H331" s="11">
        <f t="shared" si="129"/>
        <v>0</v>
      </c>
      <c r="I331" s="11">
        <f t="shared" si="129"/>
        <v>0</v>
      </c>
      <c r="J331" s="11">
        <f t="shared" si="129"/>
        <v>0</v>
      </c>
      <c r="K331" s="11">
        <f t="shared" si="129"/>
        <v>0</v>
      </c>
      <c r="L331" s="11">
        <f t="shared" si="129"/>
        <v>0</v>
      </c>
      <c r="M331" s="11">
        <f t="shared" si="129"/>
        <v>0</v>
      </c>
      <c r="N331" s="11">
        <f t="shared" si="129"/>
        <v>74.164000000000001</v>
      </c>
      <c r="O331" s="11">
        <f t="shared" si="129"/>
        <v>74.164000000000001</v>
      </c>
      <c r="P331" s="11">
        <f t="shared" si="129"/>
        <v>79.736000000000004</v>
      </c>
      <c r="Q331" s="11">
        <f t="shared" si="129"/>
        <v>79.740000000000009</v>
      </c>
      <c r="R331" s="11">
        <f t="shared" si="129"/>
        <v>20.904</v>
      </c>
      <c r="S331" s="11">
        <f t="shared" si="129"/>
        <v>20.9</v>
      </c>
      <c r="T331" s="11">
        <f t="shared" si="129"/>
        <v>20.9</v>
      </c>
      <c r="U331" s="11">
        <f t="shared" si="129"/>
        <v>20.9</v>
      </c>
      <c r="V331" s="11">
        <f t="shared" si="129"/>
        <v>77.903999999999996</v>
      </c>
      <c r="W331" s="11">
        <f t="shared" si="129"/>
        <v>20.904</v>
      </c>
      <c r="X331" s="11">
        <f t="shared" si="129"/>
        <v>67.367999999999995</v>
      </c>
      <c r="Y331" s="11">
        <f t="shared" si="129"/>
        <v>124.37</v>
      </c>
      <c r="Z331" s="11">
        <f t="shared" si="129"/>
        <v>76.903999999999996</v>
      </c>
      <c r="AA331" s="11">
        <f t="shared" si="129"/>
        <v>76.900000000000006</v>
      </c>
      <c r="AB331" s="11">
        <f t="shared" si="129"/>
        <v>20.904</v>
      </c>
      <c r="AC331" s="11">
        <f t="shared" si="129"/>
        <v>20.904</v>
      </c>
      <c r="AD331" s="11">
        <f t="shared" si="129"/>
        <v>505.31200000000001</v>
      </c>
      <c r="AE331" s="11">
        <f t="shared" si="129"/>
        <v>0</v>
      </c>
      <c r="AF331" s="12"/>
      <c r="AG331" s="53">
        <f t="shared" si="102"/>
        <v>944.096</v>
      </c>
      <c r="AH331" s="53">
        <f t="shared" si="103"/>
        <v>174.804</v>
      </c>
      <c r="AI331" s="53">
        <f t="shared" si="103"/>
        <v>174.804</v>
      </c>
    </row>
    <row r="332" spans="1:35" s="2" customFormat="1" ht="26.25" customHeight="1" x14ac:dyDescent="0.3">
      <c r="A332" s="10" t="s">
        <v>30</v>
      </c>
      <c r="B332" s="11">
        <f>B314+B266+B198</f>
        <v>306403.696</v>
      </c>
      <c r="C332" s="11">
        <f>C314+C266+C198</f>
        <v>276685.59600000002</v>
      </c>
      <c r="D332" s="11">
        <f>D198+D266+D314+D321</f>
        <v>246656.861</v>
      </c>
      <c r="E332" s="11">
        <f>E198+E266+E314+E321</f>
        <v>246656.861</v>
      </c>
      <c r="F332" s="4">
        <f t="shared" si="124"/>
        <v>80.500615436440427</v>
      </c>
      <c r="G332" s="4">
        <f>E332/C332*100</f>
        <v>89.146982917029035</v>
      </c>
      <c r="H332" s="11">
        <f t="shared" si="129"/>
        <v>14700.135</v>
      </c>
      <c r="I332" s="11">
        <f t="shared" si="129"/>
        <v>10381.240000000002</v>
      </c>
      <c r="J332" s="11">
        <f t="shared" si="129"/>
        <v>25467.445</v>
      </c>
      <c r="K332" s="11">
        <f t="shared" si="129"/>
        <v>22072.195</v>
      </c>
      <c r="L332" s="11">
        <f t="shared" si="129"/>
        <v>29531.56</v>
      </c>
      <c r="M332" s="11">
        <f t="shared" si="129"/>
        <v>23018.898999999998</v>
      </c>
      <c r="N332" s="11">
        <f t="shared" si="129"/>
        <v>30810.333999999999</v>
      </c>
      <c r="O332" s="11">
        <f t="shared" si="129"/>
        <v>33128.701000000001</v>
      </c>
      <c r="P332" s="11">
        <f t="shared" si="129"/>
        <v>28872.780000000002</v>
      </c>
      <c r="Q332" s="11">
        <f t="shared" si="129"/>
        <v>22471.133000000002</v>
      </c>
      <c r="R332" s="11">
        <f t="shared" si="129"/>
        <v>28097.313999999998</v>
      </c>
      <c r="S332" s="11">
        <f t="shared" si="129"/>
        <v>28921.5</v>
      </c>
      <c r="T332" s="11">
        <f t="shared" si="129"/>
        <v>31707.645000000004</v>
      </c>
      <c r="U332" s="11">
        <f t="shared" si="129"/>
        <v>29358.764999999999</v>
      </c>
      <c r="V332" s="11">
        <f t="shared" si="129"/>
        <v>20606.788</v>
      </c>
      <c r="W332" s="11">
        <f t="shared" si="129"/>
        <v>17216.381000000001</v>
      </c>
      <c r="X332" s="11">
        <f t="shared" si="129"/>
        <v>18979.233</v>
      </c>
      <c r="Y332" s="11">
        <f t="shared" si="129"/>
        <v>18442.044999999998</v>
      </c>
      <c r="Z332" s="11">
        <f t="shared" si="129"/>
        <v>27385.089</v>
      </c>
      <c r="AA332" s="11">
        <f t="shared" si="129"/>
        <v>22718.829999999998</v>
      </c>
      <c r="AB332" s="11">
        <f t="shared" si="129"/>
        <v>20527.273000000001</v>
      </c>
      <c r="AC332" s="11">
        <f t="shared" si="129"/>
        <v>18878.652000000002</v>
      </c>
      <c r="AD332" s="11">
        <f t="shared" si="129"/>
        <v>29718.1</v>
      </c>
      <c r="AE332" s="11">
        <f t="shared" si="129"/>
        <v>0</v>
      </c>
      <c r="AF332" s="12"/>
      <c r="AG332" s="53">
        <f t="shared" si="102"/>
        <v>306403.696</v>
      </c>
      <c r="AH332" s="53">
        <f t="shared" si="103"/>
        <v>157479.568</v>
      </c>
      <c r="AI332" s="53">
        <f t="shared" si="103"/>
        <v>139993.66800000001</v>
      </c>
    </row>
    <row r="333" spans="1:35" s="2" customFormat="1" ht="44.25" customHeight="1" x14ac:dyDescent="0.25">
      <c r="A333" s="17" t="s">
        <v>31</v>
      </c>
      <c r="B333" s="11">
        <f>B199</f>
        <v>87.427999999999983</v>
      </c>
      <c r="C333" s="11">
        <f>C199</f>
        <v>85.984999999999999</v>
      </c>
      <c r="D333" s="11">
        <f>D199</f>
        <v>85.891999999999996</v>
      </c>
      <c r="E333" s="11">
        <f>E199</f>
        <v>85.891999999999996</v>
      </c>
      <c r="F333" s="4">
        <f t="shared" si="124"/>
        <v>98.243125772063891</v>
      </c>
      <c r="G333" s="4">
        <f t="shared" si="125"/>
        <v>99.891841600279122</v>
      </c>
      <c r="H333" s="11">
        <f t="shared" ref="H333:AE333" si="130">H199</f>
        <v>0</v>
      </c>
      <c r="I333" s="11">
        <f t="shared" si="130"/>
        <v>0</v>
      </c>
      <c r="J333" s="11">
        <f t="shared" si="130"/>
        <v>9.2750000000000004</v>
      </c>
      <c r="K333" s="11">
        <f t="shared" si="130"/>
        <v>9.2750000000000004</v>
      </c>
      <c r="L333" s="11">
        <f t="shared" si="130"/>
        <v>19.175000000000001</v>
      </c>
      <c r="M333" s="11">
        <f t="shared" si="130"/>
        <v>19.175000000000001</v>
      </c>
      <c r="N333" s="11">
        <f t="shared" si="130"/>
        <v>9.7110000000000003</v>
      </c>
      <c r="O333" s="11">
        <f t="shared" si="130"/>
        <v>9.7099999999999991</v>
      </c>
      <c r="P333" s="11">
        <f t="shared" si="130"/>
        <v>15.779</v>
      </c>
      <c r="Q333" s="11">
        <f t="shared" si="130"/>
        <v>15.780000000000001</v>
      </c>
      <c r="R333" s="11">
        <f t="shared" si="130"/>
        <v>1.071</v>
      </c>
      <c r="S333" s="11">
        <f t="shared" si="130"/>
        <v>1.0699999999999998</v>
      </c>
      <c r="T333" s="11">
        <f t="shared" si="130"/>
        <v>1.071</v>
      </c>
      <c r="U333" s="11">
        <f t="shared" si="130"/>
        <v>1.0699999999999998</v>
      </c>
      <c r="V333" s="11">
        <f t="shared" si="130"/>
        <v>1.071</v>
      </c>
      <c r="W333" s="11">
        <f t="shared" si="130"/>
        <v>1.071</v>
      </c>
      <c r="X333" s="11">
        <f t="shared" si="130"/>
        <v>12.69</v>
      </c>
      <c r="Y333" s="11">
        <f t="shared" si="130"/>
        <v>12.6</v>
      </c>
      <c r="Z333" s="11">
        <f t="shared" si="130"/>
        <v>15.071</v>
      </c>
      <c r="AA333" s="11">
        <f t="shared" si="130"/>
        <v>15.069999999999999</v>
      </c>
      <c r="AB333" s="11">
        <f t="shared" si="130"/>
        <v>1.071</v>
      </c>
      <c r="AC333" s="11">
        <f t="shared" si="130"/>
        <v>1.071</v>
      </c>
      <c r="AD333" s="11">
        <f t="shared" si="130"/>
        <v>1.4430000000000001</v>
      </c>
      <c r="AE333" s="11">
        <f t="shared" si="130"/>
        <v>0</v>
      </c>
      <c r="AF333" s="12"/>
      <c r="AG333" s="53">
        <f t="shared" si="102"/>
        <v>87.427999999999983</v>
      </c>
      <c r="AH333" s="53">
        <f t="shared" si="103"/>
        <v>55.010999999999996</v>
      </c>
      <c r="AI333" s="53">
        <f t="shared" si="103"/>
        <v>55.010000000000005</v>
      </c>
    </row>
    <row r="334" spans="1:35" s="2" customFormat="1" ht="26.25" customHeight="1" x14ac:dyDescent="0.3">
      <c r="A334" s="1" t="s">
        <v>32</v>
      </c>
      <c r="B334" s="11">
        <f>B200+B267+B315+B322</f>
        <v>0</v>
      </c>
      <c r="C334" s="11">
        <f>C200+C267+C315+C322</f>
        <v>0</v>
      </c>
      <c r="D334" s="11">
        <f>D200+D267+D315+D322</f>
        <v>0</v>
      </c>
      <c r="E334" s="11">
        <f>E200+E267+E315+E322</f>
        <v>0</v>
      </c>
      <c r="F334" s="4" t="e">
        <f t="shared" si="124"/>
        <v>#DIV/0!</v>
      </c>
      <c r="G334" s="4" t="e">
        <f t="shared" si="125"/>
        <v>#DIV/0!</v>
      </c>
      <c r="H334" s="11">
        <f t="shared" ref="H334:AE334" si="131">H200+H267+H315+H322</f>
        <v>0</v>
      </c>
      <c r="I334" s="11">
        <f t="shared" si="131"/>
        <v>0</v>
      </c>
      <c r="J334" s="11">
        <f t="shared" si="131"/>
        <v>0</v>
      </c>
      <c r="K334" s="11">
        <f t="shared" si="131"/>
        <v>0</v>
      </c>
      <c r="L334" s="11">
        <f t="shared" si="131"/>
        <v>0</v>
      </c>
      <c r="M334" s="11">
        <f t="shared" si="131"/>
        <v>0</v>
      </c>
      <c r="N334" s="11">
        <f t="shared" si="131"/>
        <v>0</v>
      </c>
      <c r="O334" s="11">
        <f t="shared" si="131"/>
        <v>0</v>
      </c>
      <c r="P334" s="11">
        <f t="shared" si="131"/>
        <v>0</v>
      </c>
      <c r="Q334" s="11">
        <f t="shared" si="131"/>
        <v>0</v>
      </c>
      <c r="R334" s="11">
        <f t="shared" si="131"/>
        <v>0</v>
      </c>
      <c r="S334" s="11">
        <f t="shared" si="131"/>
        <v>0</v>
      </c>
      <c r="T334" s="11">
        <f t="shared" si="131"/>
        <v>0</v>
      </c>
      <c r="U334" s="11">
        <f t="shared" si="131"/>
        <v>0</v>
      </c>
      <c r="V334" s="11">
        <f t="shared" si="131"/>
        <v>0</v>
      </c>
      <c r="W334" s="11">
        <f t="shared" si="131"/>
        <v>0</v>
      </c>
      <c r="X334" s="11">
        <f t="shared" si="131"/>
        <v>0</v>
      </c>
      <c r="Y334" s="11">
        <f t="shared" si="131"/>
        <v>0</v>
      </c>
      <c r="Z334" s="11">
        <f t="shared" si="131"/>
        <v>0</v>
      </c>
      <c r="AA334" s="11">
        <f t="shared" si="131"/>
        <v>0</v>
      </c>
      <c r="AB334" s="11">
        <f t="shared" si="131"/>
        <v>0</v>
      </c>
      <c r="AC334" s="11">
        <f t="shared" si="131"/>
        <v>0</v>
      </c>
      <c r="AD334" s="11">
        <f t="shared" si="131"/>
        <v>0</v>
      </c>
      <c r="AE334" s="11">
        <f t="shared" si="131"/>
        <v>0</v>
      </c>
      <c r="AF334" s="108"/>
      <c r="AG334" s="53">
        <f t="shared" si="102"/>
        <v>0</v>
      </c>
      <c r="AH334" s="53">
        <f t="shared" si="103"/>
        <v>0</v>
      </c>
      <c r="AI334" s="53">
        <f t="shared" si="103"/>
        <v>0</v>
      </c>
    </row>
    <row r="335" spans="1:35" ht="20.25" x14ac:dyDescent="0.3">
      <c r="A335" s="111"/>
    </row>
    <row r="336" spans="1:35" ht="20.25" x14ac:dyDescent="0.3">
      <c r="A336" s="111"/>
    </row>
  </sheetData>
  <mergeCells count="91">
    <mergeCell ref="A316:AD316"/>
    <mergeCell ref="AE316:AF316"/>
    <mergeCell ref="A317:AE317"/>
    <mergeCell ref="A323:AE323"/>
    <mergeCell ref="AF323:AF328"/>
    <mergeCell ref="A287:AE287"/>
    <mergeCell ref="AF287:AF292"/>
    <mergeCell ref="A293:AE293"/>
    <mergeCell ref="A299:AE299"/>
    <mergeCell ref="AF299:AF304"/>
    <mergeCell ref="A305:AE305"/>
    <mergeCell ref="AF305:AF310"/>
    <mergeCell ref="A268:AD268"/>
    <mergeCell ref="A269:AE269"/>
    <mergeCell ref="A275:AE275"/>
    <mergeCell ref="AF275:AF280"/>
    <mergeCell ref="A281:AE281"/>
    <mergeCell ref="AF281:AF286"/>
    <mergeCell ref="A245:AE245"/>
    <mergeCell ref="AF245:AF250"/>
    <mergeCell ref="A251:AE251"/>
    <mergeCell ref="AF251:AF256"/>
    <mergeCell ref="A257:AE257"/>
    <mergeCell ref="AF257:AF262"/>
    <mergeCell ref="A208:AE208"/>
    <mergeCell ref="AF215:AF220"/>
    <mergeCell ref="AF221:AF226"/>
    <mergeCell ref="AF227:AF232"/>
    <mergeCell ref="A233:AE233"/>
    <mergeCell ref="A239:AE239"/>
    <mergeCell ref="AF239:AF244"/>
    <mergeCell ref="AF163:AF169"/>
    <mergeCell ref="A170:AE170"/>
    <mergeCell ref="AF177:AF182"/>
    <mergeCell ref="AF183:AF188"/>
    <mergeCell ref="A201:AD201"/>
    <mergeCell ref="A202:AE202"/>
    <mergeCell ref="AF110:AF115"/>
    <mergeCell ref="AF123:AF128"/>
    <mergeCell ref="AF129:AF134"/>
    <mergeCell ref="A141:AE141"/>
    <mergeCell ref="AF149:AF155"/>
    <mergeCell ref="AF156:AF162"/>
    <mergeCell ref="A79:AE79"/>
    <mergeCell ref="AF79:AF84"/>
    <mergeCell ref="A85:AE85"/>
    <mergeCell ref="A91:AE91"/>
    <mergeCell ref="AF98:AF103"/>
    <mergeCell ref="AF104:AF109"/>
    <mergeCell ref="A61:AE61"/>
    <mergeCell ref="AF61:AF66"/>
    <mergeCell ref="A67:AE67"/>
    <mergeCell ref="AF67:AF72"/>
    <mergeCell ref="A73:AE73"/>
    <mergeCell ref="AF73:AF78"/>
    <mergeCell ref="A35:AE35"/>
    <mergeCell ref="AF35:AF41"/>
    <mergeCell ref="A42:AE42"/>
    <mergeCell ref="AF42:AF48"/>
    <mergeCell ref="A49:AE49"/>
    <mergeCell ref="A55:AE55"/>
    <mergeCell ref="AF55:AF60"/>
    <mergeCell ref="A9:AE9"/>
    <mergeCell ref="A16:AE16"/>
    <mergeCell ref="AF16:AF22"/>
    <mergeCell ref="A23:AE23"/>
    <mergeCell ref="AF23:AF28"/>
    <mergeCell ref="A29:AE29"/>
    <mergeCell ref="AF29:AF34"/>
    <mergeCell ref="X4:Y4"/>
    <mergeCell ref="Z4:AA4"/>
    <mergeCell ref="AB4:AC4"/>
    <mergeCell ref="AD4:AE4"/>
    <mergeCell ref="AF4:AF5"/>
    <mergeCell ref="A8:AD8"/>
    <mergeCell ref="L4:M4"/>
    <mergeCell ref="N4:O4"/>
    <mergeCell ref="P4:Q4"/>
    <mergeCell ref="R4:S4"/>
    <mergeCell ref="T4:U4"/>
    <mergeCell ref="V4:W4"/>
    <mergeCell ref="A1:AD1"/>
    <mergeCell ref="A2:AD2"/>
    <mergeCell ref="A4:A6"/>
    <mergeCell ref="B4:B5"/>
    <mergeCell ref="C4:C5"/>
    <mergeCell ref="D4:D5"/>
    <mergeCell ref="E4:E5"/>
    <mergeCell ref="F4:G4"/>
    <mergeCell ref="H4:I4"/>
    <mergeCell ref="J4:K4"/>
  </mergeCells>
  <hyperlinks>
    <hyperlink ref="AG1" location="ОГЛАВЛЕНИЕ!A1" display="ОГЛАВЛЕНИЕ!A1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[1]Лист21!#REF!</xm:f>
          </x14:formula1>
          <xm:sqref>C6:E6</xm:sqref>
        </x14:dataValidation>
        <x14:dataValidation type="list" allowBlank="1" showInputMessage="1" showErrorMessage="1">
          <x14:formula1>
            <xm:f>[1]Лист21!#REF!</xm:f>
          </x14:formula1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2932 Культурное прост-во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Розумная Полина Анатольевна</dc:creator>
  <cp:lastModifiedBy>Розумная Полина Анатольевна</cp:lastModifiedBy>
  <dcterms:created xsi:type="dcterms:W3CDTF">2020-12-07T10:26:39Z</dcterms:created>
  <dcterms:modified xsi:type="dcterms:W3CDTF">2020-12-07T10:27:39Z</dcterms:modified>
</cp:coreProperties>
</file>