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np\Desktop\"/>
    </mc:Choice>
  </mc:AlternateContent>
  <bookViews>
    <workbookView xWindow="0" yWindow="0" windowWidth="16380" windowHeight="8190" tabRatio="500"/>
  </bookViews>
  <sheets>
    <sheet name="Сводка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1" i="1"/>
  <c r="E21" i="1"/>
  <c r="F19" i="1"/>
  <c r="E19" i="1"/>
  <c r="F18" i="1"/>
  <c r="E18" i="1"/>
  <c r="F17" i="1"/>
  <c r="E17" i="1"/>
  <c r="F16" i="1"/>
  <c r="E16" i="1"/>
  <c r="F14" i="1"/>
  <c r="E14" i="1"/>
  <c r="F13" i="1"/>
  <c r="E13" i="1"/>
  <c r="F12" i="1"/>
  <c r="E12" i="1"/>
  <c r="F11" i="1"/>
  <c r="E11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<sst xmlns="http://schemas.openxmlformats.org/spreadsheetml/2006/main" count="54" uniqueCount="45">
  <si>
    <t xml:space="preserve">                                Сведения о пожарах в г. Когалыме на </t>
  </si>
  <si>
    <t>года</t>
  </si>
  <si>
    <t>00 ч. 00 мин.</t>
  </si>
  <si>
    <t>Когалым</t>
  </si>
  <si>
    <t>№ п/п</t>
  </si>
  <si>
    <t xml:space="preserve"> Наименование </t>
  </si>
  <si>
    <t>2026 год</t>
  </si>
  <si>
    <t>2025 год</t>
  </si>
  <si>
    <t>%, раз</t>
  </si>
  <si>
    <t>Количество пожаров</t>
  </si>
  <si>
    <t>Ущерб (руб.)</t>
  </si>
  <si>
    <t>Гибель людей</t>
  </si>
  <si>
    <t>Из них детей</t>
  </si>
  <si>
    <t>%</t>
  </si>
  <si>
    <t>Травмы людей</t>
  </si>
  <si>
    <t>Спасено людей</t>
  </si>
  <si>
    <t>Спасено материальных ценностей</t>
  </si>
  <si>
    <t xml:space="preserve"> </t>
  </si>
  <si>
    <t>Объекты пожаров:</t>
  </si>
  <si>
    <t>- надворные постройки</t>
  </si>
  <si>
    <t>- объекты жилого назначения</t>
  </si>
  <si>
    <t>- объекты транспортной инфраструктуры</t>
  </si>
  <si>
    <t>- объекты складского назначения</t>
  </si>
  <si>
    <t>- объекты производственного назначения</t>
  </si>
  <si>
    <t>- прочие</t>
  </si>
  <si>
    <t>Причина пожара:</t>
  </si>
  <si>
    <t xml:space="preserve"> - поджог</t>
  </si>
  <si>
    <t>- недостаток изготовления электрического оборудования (кроме отопительного)</t>
  </si>
  <si>
    <t>- нарушение правил технической эксплуатации печи</t>
  </si>
  <si>
    <t>- нарушение правил пожарной безопасности при эксплуатации печей</t>
  </si>
  <si>
    <t>- недостаток изготовления электрического отопительного оборудования</t>
  </si>
  <si>
    <t xml:space="preserve"> - НПУ и Э транспортных средств</t>
  </si>
  <si>
    <t>- аварийный режим работы  эл. обору-ния и сетей вследствие короткого замыкания, большого переходного сопротивления.</t>
  </si>
  <si>
    <t>- самовозгорание веществ и материалов</t>
  </si>
  <si>
    <t>- неосторожность при курении</t>
  </si>
  <si>
    <t>- нарушение правил пожарной безопасности при эксплуатации электрического оборудования (кроме отопительного)</t>
  </si>
  <si>
    <t>- нарушение правил пожарной безопасности при эксплуатации электрического отопительного оборудования</t>
  </si>
  <si>
    <t>- нарушение правил технической эксплуатации дымовой трубы (недостаток изготовления ДТ)</t>
  </si>
  <si>
    <t>- недостаток изготовления электрооборудования транспортного средства (+НИТС (кроме ГБО и эл.оборуд.)</t>
  </si>
  <si>
    <t>- причины, связанные с неосторожным обращением с огнем</t>
  </si>
  <si>
    <t>- не установленные причины</t>
  </si>
  <si>
    <t>Заместитель начальника отдела</t>
  </si>
  <si>
    <t>майор внутренней службы</t>
  </si>
  <si>
    <t>п/п</t>
  </si>
  <si>
    <t>Н.В. Исаенко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</si>
</sst>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1" fillId="0" borderId="0" applyBorder="0" applyProtection="0"/>
    <xf numFmtId="0" fontId="1" fillId="0" borderId="0"/>
  </cellStyleXfs>
  <cellXfs count="44">
    <xf numFmtId="0" fontId="0" fillId="0" borderId="0" xfId="0"/>
    <xf numFmtId="49" fontId="8" fillId="0" borderId="11" xfId="0" applyNumberFormat="1" applyFont="1" applyBorder="1" applyAlignment="1" applyProtection="1">
      <alignment wrapText="1"/>
      <protection hidden="1"/>
    </xf>
    <xf numFmtId="49" fontId="8" fillId="2" borderId="11" xfId="0" applyNumberFormat="1" applyFont="1" applyFill="1" applyBorder="1" applyAlignment="1" applyProtection="1">
      <alignment wrapText="1"/>
      <protection hidden="1"/>
    </xf>
    <xf numFmtId="0" fontId="8" fillId="2" borderId="11" xfId="0" applyFont="1" applyFill="1" applyBorder="1" applyAlignment="1" applyProtection="1">
      <alignment wrapText="1"/>
      <protection hidden="1"/>
    </xf>
    <xf numFmtId="49" fontId="8" fillId="0" borderId="11" xfId="0" applyNumberFormat="1" applyFont="1" applyBorder="1" applyAlignment="1" applyProtection="1">
      <protection hidden="1"/>
    </xf>
    <xf numFmtId="0" fontId="8" fillId="2" borderId="11" xfId="0" applyFont="1" applyFill="1" applyBorder="1" applyAlignment="1" applyProtection="1"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/>
    <xf numFmtId="0" fontId="2" fillId="0" borderId="0" xfId="0" applyFont="1" applyAlignment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locked="0" hidden="1"/>
    </xf>
    <xf numFmtId="0" fontId="6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protection hidden="1"/>
    </xf>
    <xf numFmtId="1" fontId="8" fillId="2" borderId="9" xfId="0" applyNumberFormat="1" applyFont="1" applyFill="1" applyBorder="1" applyAlignment="1" applyProtection="1">
      <protection locked="0" hidden="1"/>
    </xf>
    <xf numFmtId="1" fontId="8" fillId="0" borderId="9" xfId="0" applyNumberFormat="1" applyFont="1" applyBorder="1" applyAlignment="1" applyProtection="1">
      <protection locked="0" hidden="1"/>
    </xf>
    <xf numFmtId="2" fontId="8" fillId="0" borderId="9" xfId="1" applyNumberFormat="1" applyFont="1" applyBorder="1" applyAlignment="1" applyProtection="1">
      <alignment horizontal="right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/>
      <protection hidden="1"/>
    </xf>
    <xf numFmtId="1" fontId="8" fillId="0" borderId="9" xfId="0" applyNumberFormat="1" applyFont="1" applyBorder="1" applyAlignment="1" applyProtection="1">
      <alignment horizontal="right"/>
      <protection locked="0" hidden="1"/>
    </xf>
    <xf numFmtId="1" fontId="8" fillId="2" borderId="9" xfId="0" applyNumberFormat="1" applyFont="1" applyFill="1" applyBorder="1" applyAlignment="1" applyProtection="1">
      <alignment horizontal="right"/>
      <protection locked="0" hidden="1"/>
    </xf>
    <xf numFmtId="0" fontId="5" fillId="0" borderId="10" xfId="0" applyFont="1" applyBorder="1" applyAlignment="1" applyProtection="1">
      <alignment horizontal="center"/>
      <protection hidden="1"/>
    </xf>
    <xf numFmtId="3" fontId="8" fillId="0" borderId="9" xfId="0" applyNumberFormat="1" applyFont="1" applyBorder="1" applyAlignment="1" applyProtection="1">
      <alignment horizontal="right"/>
      <protection locked="0" hidden="1"/>
    </xf>
    <xf numFmtId="3" fontId="8" fillId="2" borderId="9" xfId="0" applyNumberFormat="1" applyFont="1" applyFill="1" applyBorder="1" applyAlignment="1" applyProtection="1">
      <alignment horizontal="right"/>
      <protection locked="0" hidden="1"/>
    </xf>
    <xf numFmtId="0" fontId="5" fillId="0" borderId="12" xfId="0" applyFont="1" applyBorder="1" applyAlignment="1" applyProtection="1">
      <alignment horizontal="center"/>
      <protection hidden="1"/>
    </xf>
    <xf numFmtId="2" fontId="8" fillId="2" borderId="9" xfId="1" applyNumberFormat="1" applyFont="1" applyFill="1" applyBorder="1" applyAlignment="1" applyProtection="1">
      <alignment horizontal="right"/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/>
    <xf numFmtId="3" fontId="8" fillId="2" borderId="0" xfId="0" applyNumberFormat="1" applyFont="1" applyFill="1" applyAlignment="1" applyProtection="1">
      <protection hidden="1"/>
    </xf>
    <xf numFmtId="0" fontId="2" fillId="0" borderId="0" xfId="0" applyFont="1" applyAlignment="1" applyProtection="1">
      <alignment wrapText="1"/>
      <protection locked="0" hidden="1"/>
    </xf>
    <xf numFmtId="0" fontId="9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9" fillId="0" borderId="0" xfId="0" applyFont="1" applyAlignment="1" applyProtection="1">
      <protection locked="0" hidden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3"/>
  <sheetViews>
    <sheetView tabSelected="1" zoomScale="85" zoomScaleNormal="85" workbookViewId="0">
      <selection activeCell="J12" sqref="J12"/>
    </sheetView>
  </sheetViews>
  <sheetFormatPr defaultColWidth="9.85546875" defaultRowHeight="12.75" x14ac:dyDescent="0.2"/>
  <cols>
    <col min="1" max="1" width="6.140625" style="11" customWidth="1"/>
    <col min="2" max="2" width="49.7109375" style="11" customWidth="1"/>
    <col min="3" max="3" width="15.85546875" style="11" customWidth="1"/>
    <col min="4" max="4" width="15" style="11" customWidth="1"/>
    <col min="5" max="5" width="10.5703125" style="11" customWidth="1"/>
    <col min="6" max="6" width="10.7109375" style="11" customWidth="1"/>
    <col min="8" max="8" width="27.42578125" style="12" customWidth="1"/>
    <col min="9" max="9" width="17.85546875" style="12" customWidth="1"/>
    <col min="10" max="10" width="10.85546875" style="12" customWidth="1"/>
    <col min="11" max="11" width="12.5703125" style="12" customWidth="1"/>
    <col min="12" max="12" width="15.5703125" style="12" customWidth="1"/>
    <col min="13" max="13" width="22.5703125" style="12" customWidth="1"/>
  </cols>
  <sheetData>
    <row r="2" spans="1:15" ht="16.5" x14ac:dyDescent="0.25">
      <c r="A2" s="13"/>
      <c r="B2" s="10" t="s">
        <v>0</v>
      </c>
      <c r="C2" s="10"/>
      <c r="D2" s="14">
        <v>46209</v>
      </c>
      <c r="E2" s="15" t="s">
        <v>1</v>
      </c>
      <c r="F2" s="16" t="s">
        <v>2</v>
      </c>
    </row>
    <row r="3" spans="1:15" ht="16.5" x14ac:dyDescent="0.25">
      <c r="A3" s="13"/>
      <c r="B3" s="17"/>
      <c r="C3" s="18"/>
      <c r="D3" s="14"/>
      <c r="E3" s="15"/>
      <c r="F3" s="16"/>
    </row>
    <row r="4" spans="1:15" ht="16.5" customHeight="1" x14ac:dyDescent="0.2">
      <c r="A4" s="9"/>
      <c r="B4" s="9"/>
      <c r="C4" s="8" t="s">
        <v>3</v>
      </c>
      <c r="D4" s="8"/>
      <c r="E4" s="8"/>
      <c r="F4" s="8"/>
    </row>
    <row r="5" spans="1:15" x14ac:dyDescent="0.2">
      <c r="A5" s="9"/>
      <c r="B5" s="9"/>
      <c r="C5" s="8"/>
      <c r="D5" s="8"/>
      <c r="E5" s="8"/>
      <c r="F5" s="8"/>
    </row>
    <row r="6" spans="1:15" ht="15.75" x14ac:dyDescent="0.25">
      <c r="A6" s="19" t="s">
        <v>4</v>
      </c>
      <c r="B6" s="20" t="s">
        <v>5</v>
      </c>
      <c r="C6" s="21" t="s">
        <v>6</v>
      </c>
      <c r="D6" s="22" t="s">
        <v>7</v>
      </c>
      <c r="E6" s="7" t="s">
        <v>8</v>
      </c>
      <c r="F6" s="7"/>
    </row>
    <row r="7" spans="1:15" ht="15.75" x14ac:dyDescent="0.25">
      <c r="A7" s="23">
        <v>1</v>
      </c>
      <c r="B7" s="24" t="s">
        <v>9</v>
      </c>
      <c r="C7" s="25">
        <v>35</v>
      </c>
      <c r="D7" s="26">
        <v>18</v>
      </c>
      <c r="E7" s="27">
        <f>IF(C7*100/D7-100&gt;100,C7/D7,C7*100/D7-100)</f>
        <v>94.444444444444457</v>
      </c>
      <c r="F7" s="28" t="str">
        <f>IF(C7*100/D7-100&gt;100,"раз","%")</f>
        <v>%</v>
      </c>
    </row>
    <row r="8" spans="1:15" ht="15.75" x14ac:dyDescent="0.25">
      <c r="A8" s="23">
        <v>2</v>
      </c>
      <c r="B8" s="24" t="s">
        <v>10</v>
      </c>
      <c r="C8" s="26">
        <v>1762693</v>
      </c>
      <c r="D8" s="26">
        <v>3178835</v>
      </c>
      <c r="E8" s="27">
        <f>IF(C8*100/D8-100&gt;100,C8/D8,C8*100/D8-100)</f>
        <v>-44.549087952032743</v>
      </c>
      <c r="F8" s="28" t="str">
        <f>IF(C8*100/D8-100&gt;100,"раз","%")</f>
        <v>%</v>
      </c>
    </row>
    <row r="9" spans="1:15" ht="15.75" x14ac:dyDescent="0.25">
      <c r="A9" s="23">
        <v>3</v>
      </c>
      <c r="B9" s="29" t="s">
        <v>11</v>
      </c>
      <c r="C9" s="30">
        <v>0</v>
      </c>
      <c r="D9" s="30">
        <v>0</v>
      </c>
      <c r="E9" s="27" t="e">
        <f>IF(C9*100/D9-100&gt;100,C9/D9,C9*100/D9-100)</f>
        <v>#DIV/0!</v>
      </c>
      <c r="F9" s="28" t="e">
        <f>IF(C9*100/D9-100&gt;100,"раз","%")</f>
        <v>#DIV/0!</v>
      </c>
    </row>
    <row r="10" spans="1:15" ht="15.75" x14ac:dyDescent="0.25">
      <c r="A10" s="23">
        <v>4</v>
      </c>
      <c r="B10" s="29" t="s">
        <v>12</v>
      </c>
      <c r="C10" s="31">
        <v>0</v>
      </c>
      <c r="D10" s="31">
        <v>0</v>
      </c>
      <c r="E10" s="27">
        <v>0</v>
      </c>
      <c r="F10" s="28" t="s">
        <v>13</v>
      </c>
    </row>
    <row r="11" spans="1:15" ht="15.75" x14ac:dyDescent="0.25">
      <c r="A11" s="23">
        <v>5</v>
      </c>
      <c r="B11" s="29" t="s">
        <v>14</v>
      </c>
      <c r="C11" s="31">
        <v>0</v>
      </c>
      <c r="D11" s="30">
        <v>3</v>
      </c>
      <c r="E11" s="27">
        <f>IF(C11*100/D11-100&gt;100,C11/D11,C11*100/D11-100)</f>
        <v>-100</v>
      </c>
      <c r="F11" s="28" t="str">
        <f>IF(C11*100/D11-100&gt;100,"раз","%")</f>
        <v>%</v>
      </c>
    </row>
    <row r="12" spans="1:15" ht="15.75" x14ac:dyDescent="0.25">
      <c r="A12" s="23">
        <v>6</v>
      </c>
      <c r="B12" s="29" t="s">
        <v>12</v>
      </c>
      <c r="C12" s="30">
        <v>0</v>
      </c>
      <c r="D12" s="30">
        <v>0</v>
      </c>
      <c r="E12" s="27" t="e">
        <f>IF(C12*100/D12-100&gt;100,C12/D12,C12*100/D12-100)</f>
        <v>#DIV/0!</v>
      </c>
      <c r="F12" s="28" t="e">
        <f>IF(C12*100/D12-100&gt;100,"раз","%")</f>
        <v>#DIV/0!</v>
      </c>
    </row>
    <row r="13" spans="1:15" ht="15.75" x14ac:dyDescent="0.25">
      <c r="A13" s="23">
        <v>7</v>
      </c>
      <c r="B13" s="29" t="s">
        <v>15</v>
      </c>
      <c r="C13" s="30">
        <v>4</v>
      </c>
      <c r="D13" s="30">
        <v>0</v>
      </c>
      <c r="E13" s="27" t="e">
        <f>IF(C13*100/D13-100&gt;100,C13/D13,C13*100/D13-100)</f>
        <v>#DIV/0!</v>
      </c>
      <c r="F13" s="28" t="e">
        <f>IF(C13*100/D13-100&gt;100,"раз","%")</f>
        <v>#DIV/0!</v>
      </c>
    </row>
    <row r="14" spans="1:15" ht="15.75" x14ac:dyDescent="0.25">
      <c r="A14" s="23">
        <v>8</v>
      </c>
      <c r="B14" s="29" t="s">
        <v>16</v>
      </c>
      <c r="C14" s="30">
        <v>48750000</v>
      </c>
      <c r="D14" s="30">
        <v>33900000</v>
      </c>
      <c r="E14" s="27">
        <f>IF(C14*100/D14-100&gt;100,C14/D14,C14*100/D14-100)</f>
        <v>43.805309734513287</v>
      </c>
      <c r="F14" s="28" t="str">
        <f>IF(C14*100/D14-100&gt;100,"раз","%")</f>
        <v>%</v>
      </c>
      <c r="O14" s="12" t="s">
        <v>17</v>
      </c>
    </row>
    <row r="15" spans="1:15" ht="15.75" x14ac:dyDescent="0.25">
      <c r="A15" s="32">
        <v>9</v>
      </c>
      <c r="B15" s="24" t="s">
        <v>18</v>
      </c>
      <c r="C15" s="6"/>
      <c r="D15" s="6"/>
      <c r="E15" s="6"/>
      <c r="F15" s="6"/>
    </row>
    <row r="16" spans="1:15" ht="15.75" x14ac:dyDescent="0.25">
      <c r="A16" s="5" t="s">
        <v>19</v>
      </c>
      <c r="B16" s="5"/>
      <c r="C16" s="33">
        <v>7</v>
      </c>
      <c r="D16" s="33">
        <v>5</v>
      </c>
      <c r="E16" s="27">
        <f>IF(C16*100/D16-100&gt;100,C16/D16,C16*100/D16-100)</f>
        <v>40</v>
      </c>
      <c r="F16" s="28" t="str">
        <f>IF(C16*100/D16-100&gt;100,"раз","%")</f>
        <v>%</v>
      </c>
    </row>
    <row r="17" spans="1:6" ht="15.75" x14ac:dyDescent="0.25">
      <c r="A17" s="5" t="s">
        <v>20</v>
      </c>
      <c r="B17" s="5"/>
      <c r="C17" s="33">
        <v>6</v>
      </c>
      <c r="D17" s="33">
        <v>5</v>
      </c>
      <c r="E17" s="27">
        <f>IF(C17*100/D17-100&gt;100,C17/D17,C17*100/D17-100)</f>
        <v>20</v>
      </c>
      <c r="F17" s="28" t="str">
        <f>IF(C17*100/D17-100&gt;100,"раз","%")</f>
        <v>%</v>
      </c>
    </row>
    <row r="18" spans="1:6" ht="15.75" x14ac:dyDescent="0.25">
      <c r="A18" s="5" t="s">
        <v>21</v>
      </c>
      <c r="B18" s="5"/>
      <c r="C18" s="33">
        <v>2</v>
      </c>
      <c r="D18" s="33">
        <v>1</v>
      </c>
      <c r="E18" s="27">
        <f>IF(C18*100/D18-100&gt;100,C18/D18,C18*100/D18-100)</f>
        <v>100</v>
      </c>
      <c r="F18" s="28" t="str">
        <f>IF(C18*100/D18-100&gt;100,"раз","%")</f>
        <v>%</v>
      </c>
    </row>
    <row r="19" spans="1:6" ht="15.75" x14ac:dyDescent="0.25">
      <c r="A19" s="5" t="s">
        <v>22</v>
      </c>
      <c r="B19" s="5"/>
      <c r="C19" s="33">
        <v>4</v>
      </c>
      <c r="D19" s="33">
        <v>1</v>
      </c>
      <c r="E19" s="27">
        <f>IF(C19*100/D19-100&gt;100,C19/D19,C19*100/D19-100)</f>
        <v>4</v>
      </c>
      <c r="F19" s="28" t="str">
        <f>IF(C19*100/D19-100&gt;100,"раз","%")</f>
        <v>раз</v>
      </c>
    </row>
    <row r="20" spans="1:6" ht="15.75" x14ac:dyDescent="0.25">
      <c r="A20" s="5" t="s">
        <v>23</v>
      </c>
      <c r="B20" s="5"/>
      <c r="C20" s="33">
        <v>0</v>
      </c>
      <c r="D20" s="33">
        <v>2</v>
      </c>
      <c r="E20" s="27"/>
      <c r="F20" s="28"/>
    </row>
    <row r="21" spans="1:6" ht="15.75" x14ac:dyDescent="0.25">
      <c r="A21" s="4" t="s">
        <v>24</v>
      </c>
      <c r="B21" s="4"/>
      <c r="C21" s="34">
        <v>16</v>
      </c>
      <c r="D21" s="33">
        <v>4</v>
      </c>
      <c r="E21" s="27">
        <f>IF(C21*100/D21-100&gt;100,C21/D21,C21*100/D21-100)</f>
        <v>4</v>
      </c>
      <c r="F21" s="28" t="str">
        <f>IF(C21*100/D21-100&gt;100,"раз","%")</f>
        <v>раз</v>
      </c>
    </row>
    <row r="22" spans="1:6" ht="15.75" x14ac:dyDescent="0.25">
      <c r="A22" s="35">
        <v>13</v>
      </c>
      <c r="B22" s="24" t="s">
        <v>25</v>
      </c>
      <c r="C22" s="6"/>
      <c r="D22" s="6"/>
      <c r="E22" s="6"/>
      <c r="F22" s="6"/>
    </row>
    <row r="23" spans="1:6" s="38" customFormat="1" ht="15" customHeight="1" x14ac:dyDescent="0.25">
      <c r="A23" s="3" t="s">
        <v>26</v>
      </c>
      <c r="B23" s="3"/>
      <c r="C23" s="34">
        <v>2</v>
      </c>
      <c r="D23" s="34">
        <v>3</v>
      </c>
      <c r="E23" s="36">
        <f t="shared" ref="E23:E36" si="0">IF(C23*100/D23-100&gt;100,C23/D23,C23*100/D23-100)</f>
        <v>-33.333333333333329</v>
      </c>
      <c r="F23" s="37" t="str">
        <f t="shared" ref="F23:F31" si="1">IF(C23*100/D23-100&gt;100,"раз","%")</f>
        <v>%</v>
      </c>
    </row>
    <row r="24" spans="1:6" s="38" customFormat="1" ht="28.9" customHeight="1" x14ac:dyDescent="0.25">
      <c r="A24" s="3" t="s">
        <v>27</v>
      </c>
      <c r="B24" s="3"/>
      <c r="C24" s="34">
        <v>0</v>
      </c>
      <c r="D24" s="34">
        <v>4</v>
      </c>
      <c r="E24" s="36">
        <f t="shared" si="0"/>
        <v>-100</v>
      </c>
      <c r="F24" s="37" t="str">
        <f t="shared" si="1"/>
        <v>%</v>
      </c>
    </row>
    <row r="25" spans="1:6" s="38" customFormat="1" ht="15" customHeight="1" x14ac:dyDescent="0.25">
      <c r="A25" s="3" t="s">
        <v>28</v>
      </c>
      <c r="B25" s="3"/>
      <c r="C25" s="34">
        <v>0</v>
      </c>
      <c r="D25" s="34">
        <v>1</v>
      </c>
      <c r="E25" s="36">
        <f t="shared" si="0"/>
        <v>-100</v>
      </c>
      <c r="F25" s="37" t="str">
        <f t="shared" si="1"/>
        <v>%</v>
      </c>
    </row>
    <row r="26" spans="1:6" s="38" customFormat="1" ht="28.15" customHeight="1" x14ac:dyDescent="0.25">
      <c r="A26" s="3" t="s">
        <v>29</v>
      </c>
      <c r="B26" s="3"/>
      <c r="C26" s="34">
        <v>2</v>
      </c>
      <c r="D26" s="34">
        <v>0</v>
      </c>
      <c r="E26" s="36" t="e">
        <f t="shared" si="0"/>
        <v>#DIV/0!</v>
      </c>
      <c r="F26" s="37" t="e">
        <f t="shared" si="1"/>
        <v>#DIV/0!</v>
      </c>
    </row>
    <row r="27" spans="1:6" s="38" customFormat="1" ht="28.15" customHeight="1" x14ac:dyDescent="0.25">
      <c r="A27" s="3" t="s">
        <v>30</v>
      </c>
      <c r="B27" s="3"/>
      <c r="C27" s="34">
        <v>1</v>
      </c>
      <c r="D27" s="34">
        <v>1</v>
      </c>
      <c r="E27" s="36">
        <f t="shared" si="0"/>
        <v>0</v>
      </c>
      <c r="F27" s="37" t="str">
        <f t="shared" si="1"/>
        <v>%</v>
      </c>
    </row>
    <row r="28" spans="1:6" s="38" customFormat="1" ht="15" customHeight="1" x14ac:dyDescent="0.25">
      <c r="A28" s="3" t="s">
        <v>31</v>
      </c>
      <c r="B28" s="3"/>
      <c r="C28" s="34">
        <v>0</v>
      </c>
      <c r="D28" s="34">
        <v>1</v>
      </c>
      <c r="E28" s="36">
        <f t="shared" si="0"/>
        <v>-100</v>
      </c>
      <c r="F28" s="37" t="str">
        <f t="shared" si="1"/>
        <v>%</v>
      </c>
    </row>
    <row r="29" spans="1:6" s="38" customFormat="1" ht="44.85" customHeight="1" x14ac:dyDescent="0.25">
      <c r="A29" s="3" t="s">
        <v>32</v>
      </c>
      <c r="B29" s="3"/>
      <c r="C29" s="34">
        <v>7</v>
      </c>
      <c r="D29" s="34">
        <v>4</v>
      </c>
      <c r="E29" s="36">
        <f t="shared" si="0"/>
        <v>75</v>
      </c>
      <c r="F29" s="37" t="str">
        <f t="shared" si="1"/>
        <v>%</v>
      </c>
    </row>
    <row r="30" spans="1:6" s="38" customFormat="1" ht="15" customHeight="1" x14ac:dyDescent="0.25">
      <c r="A30" s="3" t="s">
        <v>33</v>
      </c>
      <c r="B30" s="3"/>
      <c r="C30" s="34">
        <v>0</v>
      </c>
      <c r="D30" s="34">
        <v>1</v>
      </c>
      <c r="E30" s="36">
        <f t="shared" si="0"/>
        <v>-100</v>
      </c>
      <c r="F30" s="37" t="str">
        <f t="shared" si="1"/>
        <v>%</v>
      </c>
    </row>
    <row r="31" spans="1:6" s="38" customFormat="1" ht="15" customHeight="1" x14ac:dyDescent="0.25">
      <c r="A31" s="3" t="s">
        <v>34</v>
      </c>
      <c r="B31" s="3"/>
      <c r="C31" s="34">
        <v>4</v>
      </c>
      <c r="D31" s="34">
        <v>2</v>
      </c>
      <c r="E31" s="36">
        <f t="shared" si="0"/>
        <v>100</v>
      </c>
      <c r="F31" s="37" t="str">
        <f t="shared" si="1"/>
        <v>%</v>
      </c>
    </row>
    <row r="32" spans="1:6" s="38" customFormat="1" ht="43.9" customHeight="1" x14ac:dyDescent="0.25">
      <c r="A32" s="3" t="s">
        <v>35</v>
      </c>
      <c r="B32" s="3"/>
      <c r="C32" s="34">
        <v>0</v>
      </c>
      <c r="D32" s="34">
        <v>1</v>
      </c>
      <c r="E32" s="36">
        <f t="shared" si="0"/>
        <v>-100</v>
      </c>
      <c r="F32" s="37" t="s">
        <v>13</v>
      </c>
    </row>
    <row r="33" spans="1:6" s="38" customFormat="1" ht="42.95" customHeight="1" x14ac:dyDescent="0.25">
      <c r="A33" s="3" t="s">
        <v>36</v>
      </c>
      <c r="B33" s="3"/>
      <c r="C33" s="34">
        <v>4</v>
      </c>
      <c r="D33" s="34">
        <v>0</v>
      </c>
      <c r="E33" s="36" t="e">
        <f t="shared" si="0"/>
        <v>#DIV/0!</v>
      </c>
      <c r="F33" s="37" t="s">
        <v>13</v>
      </c>
    </row>
    <row r="34" spans="1:6" s="38" customFormat="1" ht="28.9" customHeight="1" x14ac:dyDescent="0.25">
      <c r="A34" s="3" t="s">
        <v>37</v>
      </c>
      <c r="B34" s="3"/>
      <c r="C34" s="34">
        <v>3</v>
      </c>
      <c r="D34" s="34">
        <v>0</v>
      </c>
      <c r="E34" s="36" t="e">
        <f t="shared" si="0"/>
        <v>#DIV/0!</v>
      </c>
      <c r="F34" s="37" t="s">
        <v>13</v>
      </c>
    </row>
    <row r="35" spans="1:6" s="38" customFormat="1" ht="43.9" customHeight="1" x14ac:dyDescent="0.25">
      <c r="A35" s="3" t="s">
        <v>38</v>
      </c>
      <c r="B35" s="3"/>
      <c r="C35" s="34">
        <v>8</v>
      </c>
      <c r="D35" s="34">
        <v>0</v>
      </c>
      <c r="E35" s="36" t="e">
        <f t="shared" si="0"/>
        <v>#DIV/0!</v>
      </c>
      <c r="F35" s="37" t="s">
        <v>13</v>
      </c>
    </row>
    <row r="36" spans="1:6" s="38" customFormat="1" ht="28.9" customHeight="1" x14ac:dyDescent="0.25">
      <c r="A36" s="3" t="s">
        <v>39</v>
      </c>
      <c r="B36" s="3"/>
      <c r="C36" s="34">
        <v>1</v>
      </c>
      <c r="D36" s="34">
        <v>0</v>
      </c>
      <c r="E36" s="36" t="e">
        <f t="shared" si="0"/>
        <v>#DIV/0!</v>
      </c>
      <c r="F36" s="37" t="s">
        <v>13</v>
      </c>
    </row>
    <row r="37" spans="1:6" s="38" customFormat="1" ht="15" customHeight="1" x14ac:dyDescent="0.25">
      <c r="A37" s="2" t="s">
        <v>24</v>
      </c>
      <c r="B37" s="2"/>
      <c r="C37" s="34">
        <v>2</v>
      </c>
      <c r="D37" s="39">
        <v>0</v>
      </c>
      <c r="E37" s="36">
        <f>IF(C37*100/C37-100&gt;100,D37/C37,D37*100/C37-100)</f>
        <v>-100</v>
      </c>
      <c r="F37" s="37" t="s">
        <v>13</v>
      </c>
    </row>
    <row r="38" spans="1:6" ht="15" customHeight="1" x14ac:dyDescent="0.25">
      <c r="A38" s="1" t="s">
        <v>40</v>
      </c>
      <c r="B38" s="1"/>
      <c r="C38" s="33">
        <v>1</v>
      </c>
      <c r="D38" s="33">
        <v>0</v>
      </c>
      <c r="E38" s="27">
        <v>0</v>
      </c>
      <c r="F38" s="28" t="s">
        <v>13</v>
      </c>
    </row>
    <row r="39" spans="1:6" ht="18.75" x14ac:dyDescent="0.3">
      <c r="A39" s="40"/>
      <c r="B39" s="41" t="s">
        <v>41</v>
      </c>
      <c r="C39" s="41"/>
      <c r="D39" s="41"/>
      <c r="E39" s="41"/>
      <c r="F39" s="41"/>
    </row>
    <row r="40" spans="1:6" ht="18.75" x14ac:dyDescent="0.3">
      <c r="A40" s="42"/>
      <c r="B40" s="41" t="s">
        <v>42</v>
      </c>
      <c r="C40" s="41"/>
      <c r="D40" s="41" t="s">
        <v>43</v>
      </c>
      <c r="E40" s="41" t="s">
        <v>44</v>
      </c>
      <c r="F40" s="41"/>
    </row>
    <row r="41" spans="1:6" ht="18.75" x14ac:dyDescent="0.3">
      <c r="A41" s="42"/>
      <c r="B41" s="43"/>
      <c r="C41" s="41"/>
      <c r="D41" s="41"/>
      <c r="E41" s="41"/>
      <c r="F41" s="41"/>
    </row>
    <row r="53" ht="51" customHeight="1" x14ac:dyDescent="0.2"/>
    <row r="54" ht="39" customHeight="1" x14ac:dyDescent="0.2"/>
    <row r="55" ht="44.25" customHeight="1" x14ac:dyDescent="0.2"/>
    <row r="56" ht="30.75" customHeight="1" x14ac:dyDescent="0.2"/>
    <row r="57" ht="37.5" customHeight="1" x14ac:dyDescent="0.2"/>
    <row r="58" ht="27.75" customHeight="1" x14ac:dyDescent="0.2"/>
    <row r="59" ht="30" customHeight="1" x14ac:dyDescent="0.2"/>
    <row r="60" ht="60" customHeight="1" x14ac:dyDescent="0.2"/>
    <row r="61" ht="29.25" customHeight="1" x14ac:dyDescent="0.2"/>
    <row r="62" ht="33" customHeight="1" x14ac:dyDescent="0.2"/>
    <row r="63" ht="27" customHeight="1" x14ac:dyDescent="0.2"/>
  </sheetData>
  <mergeCells count="28">
    <mergeCell ref="A36:B36"/>
    <mergeCell ref="A37:B37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C22:F22"/>
    <mergeCell ref="A23:B23"/>
    <mergeCell ref="A24:B24"/>
    <mergeCell ref="A25:B25"/>
    <mergeCell ref="A16:B16"/>
    <mergeCell ref="A17:B17"/>
    <mergeCell ref="A18:B18"/>
    <mergeCell ref="A19:B19"/>
    <mergeCell ref="A20:B20"/>
    <mergeCell ref="B2:C2"/>
    <mergeCell ref="A4:B5"/>
    <mergeCell ref="C4:F5"/>
    <mergeCell ref="E6:F6"/>
    <mergeCell ref="C15:F15"/>
  </mergeCells>
  <pageMargins left="0.49027777777777798" right="0.54027777777777797" top="0.42569444444444499" bottom="0.36597222222222198" header="0.511811023622047" footer="0.511811023622047"/>
  <pageSetup paperSize="9" scale="95" orientation="portrait" horizontalDpi="300" verticalDpi="30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Жигаляк Екатерина Сергеевна</dc:creator>
  <dc:description/>
  <cp:lastModifiedBy>Белоусов Николай Петрович</cp:lastModifiedBy>
  <cp:revision>129</cp:revision>
  <cp:lastPrinted>2025-01-07T13:28:55Z</cp:lastPrinted>
  <dcterms:created xsi:type="dcterms:W3CDTF">1997-03-25T06:43:11Z</dcterms:created>
  <dcterms:modified xsi:type="dcterms:W3CDTF">2026-07-06T11:21:13Z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