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887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МСП'!$16:$16</definedName>
    <definedName name="Z_20A05A62_CBE8_4538_BBC3_2AD9D3B8FAC0_.wvu.Rows" localSheetId="0" hidden="1">'20. МСП'!$16:$16</definedName>
    <definedName name="Z_21E1D423_7B38_4272_8354_09B4DB62C9EB_.wvu.Rows" localSheetId="0" hidden="1">'20. МСП'!$16:$16</definedName>
    <definedName name="Z_2940A182_D1A7_43C5_8D6E_965BED4371B0_.wvu.Rows" localSheetId="0" hidden="1">'20. МСП'!$16:$16</definedName>
    <definedName name="Z_2A5A11D4_90C6_4A3E_8165_7D7BD634B22F_.wvu.Rows" localSheetId="0" hidden="1">'20. МСП'!$16:$16</definedName>
    <definedName name="Z_30B635D9_57DB_47D5_8A0F_4B30DD769960_.wvu.Rows" localSheetId="0" hidden="1">'20. МСП'!$16:$16</definedName>
    <definedName name="Z_4E221C17_6DAB_4FFA_B18C_35D4D85AF6E8_.wvu.Rows" localSheetId="0" hidden="1">'20. МСП'!$16:$16</definedName>
    <definedName name="Z_519948E4_0B24_465F_9D9E_44BE50D1D647_.wvu.Rows" localSheetId="0" hidden="1">'20. МСП'!$16:$16</definedName>
    <definedName name="Z_562453CE_35F5_40A3_AD14_6399D1197C99_.wvu.Rows" localSheetId="0" hidden="1">'20. МСП'!$16:$16</definedName>
    <definedName name="Z_5DF2C78B_5EE4_439D_8D72_8D3A913B65F9_.wvu.Rows" localSheetId="0" hidden="1">'20. МСП'!$16:$16</definedName>
    <definedName name="Z_60A1F930_4BEC_460A_8E14_01E47F6DD055_.wvu.Rows" localSheetId="0" hidden="1">'20. МСП'!$16:$16</definedName>
    <definedName name="Z_7C5A2A36_3D69_43D9_9018_A52C27EC78F9_.wvu.Rows" localSheetId="0" hidden="1">'20. МСП'!$16:$16</definedName>
    <definedName name="Z_996EC2F0_F6EC_4E63_A83E_34865157BD8D_.wvu.Rows" localSheetId="0" hidden="1">'20. МСП'!$16:$16</definedName>
    <definedName name="Z_A0E2FBF6_E560_4343_8BE6_217DC798135B_.wvu.Rows" localSheetId="0" hidden="1">'20. МСП'!$16:$16</definedName>
    <definedName name="Z_A4AF2100_C59D_4F60_9EAB_56D9103463F7_.wvu.Rows" localSheetId="0" hidden="1">'20. МСП'!$16:$16</definedName>
    <definedName name="Z_A7640BE7_6438_4196_9A67_AF5B992A1E70_.wvu.Rows" localSheetId="0" hidden="1">'20. МСП'!$16:$16</definedName>
    <definedName name="Z_AB9978E4_895D_4050_8F07_2484E22632D1_.wvu.Rows" localSheetId="0" hidden="1">'20. МСП'!$16:$16</definedName>
    <definedName name="Z_AFADB96A_0516_43C1_9F1B_0604F3CAC04A_.wvu.Rows" localSheetId="0" hidden="1">'20. МСП'!$16:$16</definedName>
    <definedName name="Z_B686A221_D885_4536_BEAC_E7F4BBC02150_.wvu.Rows" localSheetId="0" hidden="1">'20. МСП'!$16:$16</definedName>
    <definedName name="Z_B6B60ED6_A6CC_4DA7_A8CA_5E6DB52D5A87_.wvu.Rows" localSheetId="0" hidden="1">'20. МСП'!$16:$16</definedName>
    <definedName name="Z_BBF6B43F_E0FC_43DF_B91C_674F6AB4B556_.wvu.Rows" localSheetId="0" hidden="1">'20. МСП'!$16:$16</definedName>
    <definedName name="Z_C01DC081_B312_4391_B775_A8CE76216D71_.wvu.Rows" localSheetId="0" hidden="1">'20. МСП'!$16:$16</definedName>
    <definedName name="Z_C282AA4E_1BB5_4296_9AC6_844C0F88E5FC_.wvu.Rows" localSheetId="0" hidden="1">'20. МСП'!$16:$16</definedName>
    <definedName name="Z_C68436F4_AFB3_4D1D_A7C4_56D0C677D68E_.wvu.Rows" localSheetId="0" hidden="1">'20. МСП'!$16:$16</definedName>
    <definedName name="Z_C7DC638A_7F60_46C9_A1FB_9ADEAE87F332_.wvu.Rows" localSheetId="0" hidden="1">'20. МСП'!$16:$16</definedName>
    <definedName name="Z_DAEDC989_02E7_4319_8354_59410ACF3F1F_.wvu.Rows" localSheetId="0" hidden="1">'20. МСП'!$16:$16</definedName>
    <definedName name="Z_EA46B61D_849C_4795_A4FF_F8F1740022EB_.wvu.Rows" localSheetId="0" hidden="1">'20. МСП'!$16:$16</definedName>
    <definedName name="Z_F528EF6A_C113_49B5_B25F_D660F898CBFB_.wvu.Rows" localSheetId="0" hidden="1">'20. МСП'!$16:$16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5" i="2"/>
  <c r="E9" i="2"/>
  <c r="E19" i="2"/>
  <c r="F19" i="2"/>
  <c r="G19" i="2"/>
  <c r="G18" i="2" l="1"/>
  <c r="G8" i="2" s="1"/>
  <c r="D17" i="2"/>
  <c r="D14" i="2"/>
  <c r="D12" i="2"/>
  <c r="F9" i="2"/>
  <c r="G9" i="2"/>
  <c r="I9" i="2" s="1"/>
  <c r="H9" i="2" l="1"/>
  <c r="E14" i="2"/>
  <c r="AG11" i="2" l="1"/>
  <c r="AF11" i="2"/>
  <c r="AE11" i="2"/>
  <c r="AD11" i="2"/>
  <c r="AC11" i="2"/>
  <c r="AB11" i="2"/>
  <c r="AA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H12" i="2"/>
  <c r="G11" i="2"/>
  <c r="F11" i="2"/>
  <c r="G12" i="2"/>
  <c r="F12" i="2"/>
  <c r="E12" i="2"/>
  <c r="I12" i="2" s="1"/>
  <c r="D13" i="2"/>
  <c r="G17" i="2"/>
  <c r="F17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E18" i="2" l="1"/>
  <c r="D19" i="2"/>
  <c r="D18" i="2" s="1"/>
  <c r="AG18" i="2"/>
  <c r="AG8" i="2" s="1"/>
  <c r="AF18" i="2"/>
  <c r="AF8" i="2" s="1"/>
  <c r="AE18" i="2"/>
  <c r="AD18" i="2"/>
  <c r="AC18" i="2"/>
  <c r="AB18" i="2"/>
  <c r="AA18" i="2"/>
  <c r="Z18" i="2"/>
  <c r="Y18" i="2"/>
  <c r="X18" i="2"/>
  <c r="W18" i="2"/>
  <c r="V18" i="2"/>
  <c r="V8" i="2" s="1"/>
  <c r="U18" i="2"/>
  <c r="T18" i="2"/>
  <c r="T8" i="2" s="1"/>
  <c r="S18" i="2"/>
  <c r="R18" i="2"/>
  <c r="Q18" i="2"/>
  <c r="P18" i="2"/>
  <c r="O18" i="2"/>
  <c r="N18" i="2"/>
  <c r="M18" i="2"/>
  <c r="L18" i="2"/>
  <c r="K18" i="2"/>
  <c r="J18" i="2"/>
  <c r="J8" i="2" s="1"/>
  <c r="I17" i="2"/>
  <c r="G16" i="2"/>
  <c r="F16" i="2" s="1"/>
  <c r="E16" i="2"/>
  <c r="D16" i="2"/>
  <c r="D15" i="2" s="1"/>
  <c r="D11" i="2" s="1"/>
  <c r="H11" i="2" s="1"/>
  <c r="AG15" i="2"/>
  <c r="AF15" i="2"/>
  <c r="AE15" i="2"/>
  <c r="AE8" i="2" s="1"/>
  <c r="AD15" i="2"/>
  <c r="AC15" i="2"/>
  <c r="AC8" i="2" s="1"/>
  <c r="AB15" i="2"/>
  <c r="AA15" i="2"/>
  <c r="AA8" i="2" s="1"/>
  <c r="Z15" i="2"/>
  <c r="Z11" i="2" s="1"/>
  <c r="Y15" i="2"/>
  <c r="Y8" i="2" s="1"/>
  <c r="X15" i="2"/>
  <c r="X8" i="2" s="1"/>
  <c r="W15" i="2"/>
  <c r="V15" i="2"/>
  <c r="U15" i="2"/>
  <c r="U8" i="2" s="1"/>
  <c r="T15" i="2"/>
  <c r="S15" i="2"/>
  <c r="S8" i="2" s="1"/>
  <c r="R15" i="2"/>
  <c r="Q15" i="2"/>
  <c r="Q8" i="2" s="1"/>
  <c r="P15" i="2"/>
  <c r="O15" i="2"/>
  <c r="O8" i="2" s="1"/>
  <c r="N15" i="2"/>
  <c r="M15" i="2"/>
  <c r="L15" i="2"/>
  <c r="K15" i="2"/>
  <c r="K8" i="2" s="1"/>
  <c r="J15" i="2"/>
  <c r="G14" i="2"/>
  <c r="M8" i="2" l="1"/>
  <c r="N8" i="2"/>
  <c r="L8" i="2"/>
  <c r="P8" i="2"/>
  <c r="AB8" i="2"/>
  <c r="G13" i="2"/>
  <c r="R8" i="2"/>
  <c r="AD8" i="2"/>
  <c r="W8" i="2"/>
  <c r="Z8" i="2"/>
  <c r="D8" i="2"/>
  <c r="D9" i="2"/>
  <c r="E13" i="2"/>
  <c r="I16" i="2"/>
  <c r="I14" i="2"/>
  <c r="I19" i="2"/>
  <c r="I13" i="2"/>
  <c r="F15" i="2"/>
  <c r="I18" i="2"/>
  <c r="F18" i="2"/>
  <c r="F14" i="2"/>
  <c r="H14" i="2"/>
  <c r="H16" i="2"/>
  <c r="G15" i="2"/>
  <c r="H17" i="2"/>
  <c r="H19" i="2"/>
  <c r="E8" i="2" l="1"/>
  <c r="E11" i="2"/>
  <c r="I11" i="2" s="1"/>
  <c r="F13" i="2"/>
  <c r="F8" i="2" s="1"/>
  <c r="H18" i="2"/>
  <c r="H13" i="2"/>
  <c r="I15" i="2"/>
  <c r="H15" i="2"/>
  <c r="H8" i="2" l="1"/>
  <c r="I8" i="2"/>
</calcChain>
</file>

<file path=xl/sharedStrings.xml><?xml version="1.0" encoding="utf-8"?>
<sst xmlns="http://schemas.openxmlformats.org/spreadsheetml/2006/main" count="68" uniqueCount="37">
  <si>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</si>
  <si>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</si>
  <si>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</si>
  <si>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</si>
  <si>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</si>
  <si>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</si>
  <si>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</si>
  <si>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</si>
  <si>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</si>
  <si>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</si>
  <si>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</si>
  <si>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</si>
  <si>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</si>
  <si>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</si>
  <si>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</si>
  <si>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</si>
  <si>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</si>
  <si>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</si>
  <si>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</si>
  <si>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</si>
  <si>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</si>
  <si>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</si>
  <si>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</si>
  <si>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</si>
  <si>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</si>
  <si>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</si>
  <si>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</si>
  <si>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</si>
  <si>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</si>
  <si>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</si>
  <si>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</si>
  <si>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</si>
  <si>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</si>
  <si>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</si>
  <si>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</si>
  <si>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</si>
  <si>
    <t xml:space="preserve">Комплекс процессных мероприятий «Создание благоприятного инвестиционного и
предпринимательского климата и условий для ведения бизнеса»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</si>
</sst>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3" fillId="0" borderId="9" xfId="1" applyNumberFormat="1" applyFont="1" applyBorder="1" applyAlignment="1" applyProtection="1">
      <alignment horizontal="center" vertical="center" wrapText="1"/>
    </xf>
    <xf numFmtId="166" fontId="2" fillId="0" borderId="9" xfId="1" applyNumberFormat="1" applyFont="1" applyBorder="1" applyAlignment="1" applyProtection="1">
      <alignment horizontal="center" vertical="center" wrapText="1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90" zoomScaleNormal="5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18" sqref="E18"/>
    </sheetView>
  </sheetViews>
  <sheetFormatPr defaultColWidth="9.140625" defaultRowHeight="15.75" x14ac:dyDescent="0.25"/>
  <cols>
    <col min="1" max="1" width="6.5703125" style="42" customWidth="1"/>
    <col min="2" max="2" width="42.7109375" style="42" customWidth="1"/>
    <col min="3" max="3" width="18.5703125" style="43" customWidth="1"/>
    <col min="4" max="4" width="18" style="42" customWidth="1"/>
    <col min="5" max="5" width="14.7109375" style="42" customWidth="1"/>
    <col min="6" max="6" width="15" style="42" customWidth="1"/>
    <col min="7" max="7" width="13.85546875" style="42" customWidth="1"/>
    <col min="8" max="8" width="12.140625" style="42" customWidth="1"/>
    <col min="9" max="9" width="10.85546875" style="42" customWidth="1"/>
    <col min="10" max="10" width="14.28515625" style="42" customWidth="1"/>
    <col min="11" max="11" width="13.5703125" style="42" customWidth="1"/>
    <col min="12" max="12" width="13.85546875" style="42" customWidth="1"/>
    <col min="13" max="13" width="13" style="42" customWidth="1"/>
    <col min="14" max="14" width="13.42578125" style="42" customWidth="1"/>
    <col min="15" max="15" width="11.5703125" style="42" customWidth="1"/>
    <col min="16" max="16" width="13.42578125" style="42" customWidth="1"/>
    <col min="17" max="17" width="11.5703125" style="42" customWidth="1"/>
    <col min="18" max="18" width="13" style="42" customWidth="1"/>
    <col min="19" max="19" width="11.5703125" style="42" customWidth="1"/>
    <col min="20" max="20" width="13" style="42" customWidth="1"/>
    <col min="21" max="21" width="11.5703125" style="42" customWidth="1"/>
    <col min="22" max="22" width="14.28515625" style="42" customWidth="1"/>
    <col min="23" max="23" width="11.5703125" style="42" customWidth="1"/>
    <col min="24" max="24" width="13.5703125" style="42" customWidth="1"/>
    <col min="25" max="25" width="17.140625" style="42" customWidth="1"/>
    <col min="26" max="26" width="16.140625" style="42" customWidth="1"/>
    <col min="27" max="27" width="11.5703125" style="42" customWidth="1"/>
    <col min="28" max="28" width="14.85546875" style="42" customWidth="1"/>
    <col min="29" max="29" width="11.5703125" style="42" customWidth="1"/>
    <col min="30" max="30" width="13.42578125" style="42" customWidth="1"/>
    <col min="31" max="33" width="11.5703125" style="42" customWidth="1"/>
    <col min="34" max="34" width="54" style="42" customWidth="1"/>
    <col min="35" max="16384" width="9.140625" style="4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24" customHeight="1" x14ac:dyDescent="0.25">
      <c r="C3" s="52" t="s">
        <v>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53" t="s">
        <v>3</v>
      </c>
      <c r="B4" s="56" t="s">
        <v>4</v>
      </c>
      <c r="C4" s="56" t="s">
        <v>5</v>
      </c>
      <c r="D4" s="59" t="s">
        <v>6</v>
      </c>
      <c r="E4" s="59" t="s">
        <v>6</v>
      </c>
      <c r="F4" s="59" t="s">
        <v>7</v>
      </c>
      <c r="G4" s="59" t="s">
        <v>8</v>
      </c>
      <c r="H4" s="47" t="s">
        <v>9</v>
      </c>
      <c r="I4" s="48"/>
      <c r="J4" s="47" t="s">
        <v>10</v>
      </c>
      <c r="K4" s="48"/>
      <c r="L4" s="47" t="s">
        <v>11</v>
      </c>
      <c r="M4" s="48"/>
      <c r="N4" s="47" t="s">
        <v>12</v>
      </c>
      <c r="O4" s="48"/>
      <c r="P4" s="47" t="s">
        <v>13</v>
      </c>
      <c r="Q4" s="48"/>
      <c r="R4" s="47" t="s">
        <v>14</v>
      </c>
      <c r="S4" s="48"/>
      <c r="T4" s="47" t="s">
        <v>15</v>
      </c>
      <c r="U4" s="48"/>
      <c r="V4" s="47" t="s">
        <v>16</v>
      </c>
      <c r="W4" s="48"/>
      <c r="X4" s="47" t="s">
        <v>17</v>
      </c>
      <c r="Y4" s="48"/>
      <c r="Z4" s="47" t="s">
        <v>18</v>
      </c>
      <c r="AA4" s="48"/>
      <c r="AB4" s="47" t="s">
        <v>19</v>
      </c>
      <c r="AC4" s="48"/>
      <c r="AD4" s="47" t="s">
        <v>20</v>
      </c>
      <c r="AE4" s="48"/>
      <c r="AF4" s="47" t="s">
        <v>21</v>
      </c>
      <c r="AG4" s="48"/>
      <c r="AH4" s="65" t="s">
        <v>22</v>
      </c>
    </row>
    <row r="5" spans="1:35" s="1" customFormat="1" ht="39" customHeight="1" x14ac:dyDescent="0.25">
      <c r="A5" s="54"/>
      <c r="B5" s="57"/>
      <c r="C5" s="57"/>
      <c r="D5" s="60"/>
      <c r="E5" s="60"/>
      <c r="F5" s="60"/>
      <c r="G5" s="60"/>
      <c r="H5" s="49"/>
      <c r="I5" s="50"/>
      <c r="J5" s="49"/>
      <c r="K5" s="50"/>
      <c r="L5" s="49"/>
      <c r="M5" s="50"/>
      <c r="N5" s="49"/>
      <c r="O5" s="50"/>
      <c r="P5" s="49"/>
      <c r="Q5" s="50"/>
      <c r="R5" s="49"/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66"/>
    </row>
    <row r="6" spans="1:35" s="1" customFormat="1" ht="64.5" customHeight="1" x14ac:dyDescent="0.25">
      <c r="A6" s="55"/>
      <c r="B6" s="58"/>
      <c r="C6" s="58"/>
      <c r="D6" s="10">
        <v>2026</v>
      </c>
      <c r="E6" s="11">
        <v>46082</v>
      </c>
      <c r="F6" s="11">
        <v>46082</v>
      </c>
      <c r="G6" s="11">
        <v>46082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7"/>
    </row>
    <row r="7" spans="1:35" s="14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9" customFormat="1" ht="27" customHeight="1" x14ac:dyDescent="0.25">
      <c r="A8" s="61"/>
      <c r="B8" s="63" t="s">
        <v>27</v>
      </c>
      <c r="C8" s="15" t="s">
        <v>28</v>
      </c>
      <c r="D8" s="16">
        <f>D13+D15+D18</f>
        <v>33786.199999999997</v>
      </c>
      <c r="E8" s="16">
        <f>E13+E15+E18</f>
        <v>4421.5120000000006</v>
      </c>
      <c r="F8" s="16">
        <f>F13+F15+F18</f>
        <v>2566.5356099999999</v>
      </c>
      <c r="G8" s="16">
        <f>G13+G15+G18</f>
        <v>2566.5356099999999</v>
      </c>
      <c r="H8" s="16">
        <f>IFERROR(G8/D8*100,0)</f>
        <v>7.5964021109210274</v>
      </c>
      <c r="I8" s="16">
        <f>IFERROR(G8/E8*100,0)</f>
        <v>58.046559864589298</v>
      </c>
      <c r="J8" s="16">
        <f t="shared" ref="J8:AG8" si="0">J13+J15+J18</f>
        <v>2892.0630000000001</v>
      </c>
      <c r="K8" s="16">
        <f t="shared" si="0"/>
        <v>1309.8531700000001</v>
      </c>
      <c r="L8" s="16">
        <f t="shared" si="0"/>
        <v>1529.4490000000001</v>
      </c>
      <c r="M8" s="16">
        <f t="shared" si="0"/>
        <v>1256.68244</v>
      </c>
      <c r="N8" s="16">
        <f t="shared" si="0"/>
        <v>1412.8119999999999</v>
      </c>
      <c r="O8" s="16">
        <f t="shared" si="0"/>
        <v>0</v>
      </c>
      <c r="P8" s="16">
        <f t="shared" si="0"/>
        <v>1948.607</v>
      </c>
      <c r="Q8" s="16">
        <f t="shared" si="0"/>
        <v>0</v>
      </c>
      <c r="R8" s="16">
        <f t="shared" si="0"/>
        <v>1574.6220000000001</v>
      </c>
      <c r="S8" s="16">
        <f t="shared" si="0"/>
        <v>0</v>
      </c>
      <c r="T8" s="16">
        <f t="shared" si="0"/>
        <v>3862.3119999999999</v>
      </c>
      <c r="U8" s="16">
        <f t="shared" si="0"/>
        <v>0</v>
      </c>
      <c r="V8" s="16">
        <f t="shared" si="0"/>
        <v>2022.307</v>
      </c>
      <c r="W8" s="16">
        <f t="shared" si="0"/>
        <v>0</v>
      </c>
      <c r="X8" s="16">
        <f t="shared" si="0"/>
        <v>1574.6220000000001</v>
      </c>
      <c r="Y8" s="16">
        <f t="shared" si="0"/>
        <v>0</v>
      </c>
      <c r="Z8" s="16">
        <f t="shared" si="0"/>
        <v>11912.812</v>
      </c>
      <c r="AA8" s="16">
        <f t="shared" si="0"/>
        <v>0</v>
      </c>
      <c r="AB8" s="16">
        <f t="shared" si="0"/>
        <v>1680.71</v>
      </c>
      <c r="AC8" s="16">
        <f t="shared" si="0"/>
        <v>0</v>
      </c>
      <c r="AD8" s="16">
        <f t="shared" si="0"/>
        <v>1493.7170000000001</v>
      </c>
      <c r="AE8" s="16">
        <f t="shared" si="0"/>
        <v>0</v>
      </c>
      <c r="AF8" s="16">
        <f t="shared" si="0"/>
        <v>1882.1669999999999</v>
      </c>
      <c r="AG8" s="16">
        <f t="shared" si="0"/>
        <v>0</v>
      </c>
      <c r="AH8" s="18"/>
    </row>
    <row r="9" spans="1:35" s="23" customFormat="1" ht="37.5" customHeight="1" x14ac:dyDescent="0.25">
      <c r="A9" s="62"/>
      <c r="B9" s="64"/>
      <c r="C9" s="20" t="s">
        <v>30</v>
      </c>
      <c r="D9" s="21">
        <f>D14+D19</f>
        <v>23286.2</v>
      </c>
      <c r="E9" s="21">
        <f>E14+E19</f>
        <v>4421.5120000000006</v>
      </c>
      <c r="F9" s="21">
        <f>F14+F19</f>
        <v>2566.5356099999999</v>
      </c>
      <c r="G9" s="21">
        <f>G14+G19</f>
        <v>2566.5356099999999</v>
      </c>
      <c r="H9" s="21">
        <f>IFERROR(G9/D9*100,0)</f>
        <v>11.021702166948664</v>
      </c>
      <c r="I9" s="21">
        <f>IFERROR(G9/E9*100,0)</f>
        <v>58.046559864589298</v>
      </c>
      <c r="J9" s="21">
        <f t="shared" ref="J9:AG9" si="1">J14+J19</f>
        <v>2892.0630000000001</v>
      </c>
      <c r="K9" s="21">
        <f t="shared" si="1"/>
        <v>1309.8531700000001</v>
      </c>
      <c r="L9" s="21">
        <f t="shared" si="1"/>
        <v>1529.4490000000001</v>
      </c>
      <c r="M9" s="21">
        <f t="shared" si="1"/>
        <v>1256.68244</v>
      </c>
      <c r="N9" s="21">
        <f t="shared" si="1"/>
        <v>1412.8119999999999</v>
      </c>
      <c r="O9" s="21">
        <f t="shared" si="1"/>
        <v>0</v>
      </c>
      <c r="P9" s="21">
        <f t="shared" si="1"/>
        <v>1948.607</v>
      </c>
      <c r="Q9" s="21">
        <f t="shared" si="1"/>
        <v>0</v>
      </c>
      <c r="R9" s="21">
        <f t="shared" si="1"/>
        <v>1574.6220000000001</v>
      </c>
      <c r="S9" s="21">
        <f t="shared" si="1"/>
        <v>0</v>
      </c>
      <c r="T9" s="21">
        <f t="shared" si="1"/>
        <v>3862.3119999999999</v>
      </c>
      <c r="U9" s="21">
        <f t="shared" si="1"/>
        <v>0</v>
      </c>
      <c r="V9" s="21">
        <f t="shared" si="1"/>
        <v>2022.307</v>
      </c>
      <c r="W9" s="21">
        <f t="shared" si="1"/>
        <v>0</v>
      </c>
      <c r="X9" s="21">
        <f t="shared" si="1"/>
        <v>1574.6220000000001</v>
      </c>
      <c r="Y9" s="21">
        <f t="shared" si="1"/>
        <v>0</v>
      </c>
      <c r="Z9" s="21">
        <f t="shared" si="1"/>
        <v>1412.8119999999999</v>
      </c>
      <c r="AA9" s="21">
        <f t="shared" si="1"/>
        <v>0</v>
      </c>
      <c r="AB9" s="21">
        <f t="shared" si="1"/>
        <v>1680.71</v>
      </c>
      <c r="AC9" s="21">
        <f t="shared" si="1"/>
        <v>0</v>
      </c>
      <c r="AD9" s="21">
        <f t="shared" si="1"/>
        <v>1493.7170000000001</v>
      </c>
      <c r="AE9" s="21">
        <f t="shared" si="1"/>
        <v>0</v>
      </c>
      <c r="AF9" s="21">
        <f t="shared" si="1"/>
        <v>1882.1669999999999</v>
      </c>
      <c r="AG9" s="21">
        <f t="shared" si="1"/>
        <v>0</v>
      </c>
      <c r="AH9" s="22"/>
    </row>
    <row r="10" spans="1:35" s="26" customFormat="1" ht="18.75" customHeight="1" x14ac:dyDescent="0.25">
      <c r="A10" s="24"/>
      <c r="B10" s="68" t="s">
        <v>31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70"/>
      <c r="AH10" s="25"/>
    </row>
    <row r="11" spans="1:35" s="26" customFormat="1" ht="18.75" customHeight="1" x14ac:dyDescent="0.25">
      <c r="A11" s="73"/>
      <c r="B11" s="71" t="s">
        <v>36</v>
      </c>
      <c r="C11" s="27" t="s">
        <v>28</v>
      </c>
      <c r="D11" s="44">
        <f>D13+D15</f>
        <v>12949.5</v>
      </c>
      <c r="E11" s="44">
        <f t="shared" ref="E11:G11" si="2">E13+E15</f>
        <v>0</v>
      </c>
      <c r="F11" s="44">
        <f t="shared" si="2"/>
        <v>0</v>
      </c>
      <c r="G11" s="44">
        <f t="shared" si="2"/>
        <v>0</v>
      </c>
      <c r="H11" s="28">
        <f>IFERROR(G11/D11*100,0)</f>
        <v>0</v>
      </c>
      <c r="I11" s="28">
        <f>IFERROR(G11/E11*100,0)</f>
        <v>0</v>
      </c>
      <c r="J11" s="44">
        <f t="shared" ref="J11:AG11" si="3">J13+J15</f>
        <v>0</v>
      </c>
      <c r="K11" s="44">
        <f t="shared" si="3"/>
        <v>0</v>
      </c>
      <c r="L11" s="44">
        <f t="shared" si="3"/>
        <v>0</v>
      </c>
      <c r="M11" s="44">
        <f t="shared" si="3"/>
        <v>0</v>
      </c>
      <c r="N11" s="44">
        <f t="shared" si="3"/>
        <v>0</v>
      </c>
      <c r="O11" s="44">
        <f t="shared" si="3"/>
        <v>0</v>
      </c>
      <c r="P11" s="44">
        <f t="shared" si="3"/>
        <v>0</v>
      </c>
      <c r="Q11" s="44">
        <f t="shared" si="3"/>
        <v>0</v>
      </c>
      <c r="R11" s="44">
        <f t="shared" si="3"/>
        <v>0</v>
      </c>
      <c r="S11" s="44">
        <f t="shared" si="3"/>
        <v>0</v>
      </c>
      <c r="T11" s="44">
        <f t="shared" si="3"/>
        <v>2449.5</v>
      </c>
      <c r="U11" s="44">
        <f t="shared" si="3"/>
        <v>0</v>
      </c>
      <c r="V11" s="44">
        <f t="shared" si="3"/>
        <v>0</v>
      </c>
      <c r="W11" s="44">
        <f t="shared" si="3"/>
        <v>0</v>
      </c>
      <c r="X11" s="44">
        <f t="shared" si="3"/>
        <v>0</v>
      </c>
      <c r="Y11" s="44">
        <f t="shared" si="3"/>
        <v>0</v>
      </c>
      <c r="Z11" s="44">
        <f t="shared" si="3"/>
        <v>10500</v>
      </c>
      <c r="AA11" s="44">
        <f t="shared" si="3"/>
        <v>0</v>
      </c>
      <c r="AB11" s="44">
        <f t="shared" si="3"/>
        <v>0</v>
      </c>
      <c r="AC11" s="44">
        <f t="shared" si="3"/>
        <v>0</v>
      </c>
      <c r="AD11" s="44">
        <f t="shared" si="3"/>
        <v>0</v>
      </c>
      <c r="AE11" s="44">
        <f t="shared" si="3"/>
        <v>0</v>
      </c>
      <c r="AF11" s="44">
        <f t="shared" si="3"/>
        <v>0</v>
      </c>
      <c r="AG11" s="44">
        <f t="shared" si="3"/>
        <v>0</v>
      </c>
      <c r="AH11" s="25"/>
    </row>
    <row r="12" spans="1:35" s="26" customFormat="1" ht="44.25" customHeight="1" x14ac:dyDescent="0.25">
      <c r="A12" s="74"/>
      <c r="B12" s="72"/>
      <c r="C12" s="35" t="s">
        <v>30</v>
      </c>
      <c r="D12" s="45">
        <f>D14+D17</f>
        <v>12949.5</v>
      </c>
      <c r="E12" s="45">
        <f t="shared" ref="E12:G12" si="4">E14+E17</f>
        <v>0</v>
      </c>
      <c r="F12" s="45">
        <f t="shared" si="4"/>
        <v>0</v>
      </c>
      <c r="G12" s="45">
        <f t="shared" si="4"/>
        <v>0</v>
      </c>
      <c r="H12" s="28">
        <f>IFERROR(G12/D12*100,0)</f>
        <v>0</v>
      </c>
      <c r="I12" s="28">
        <f>IFERROR(G12/E12*100,0)</f>
        <v>0</v>
      </c>
      <c r="J12" s="45">
        <f t="shared" ref="J12:AG12" si="5">J14+J17</f>
        <v>0</v>
      </c>
      <c r="K12" s="45">
        <f t="shared" si="5"/>
        <v>0</v>
      </c>
      <c r="L12" s="45">
        <f t="shared" si="5"/>
        <v>0</v>
      </c>
      <c r="M12" s="45">
        <f t="shared" si="5"/>
        <v>0</v>
      </c>
      <c r="N12" s="45">
        <f t="shared" si="5"/>
        <v>0</v>
      </c>
      <c r="O12" s="45">
        <f t="shared" si="5"/>
        <v>0</v>
      </c>
      <c r="P12" s="45">
        <f t="shared" si="5"/>
        <v>0</v>
      </c>
      <c r="Q12" s="45">
        <f t="shared" si="5"/>
        <v>0</v>
      </c>
      <c r="R12" s="45">
        <f t="shared" si="5"/>
        <v>0</v>
      </c>
      <c r="S12" s="45">
        <f t="shared" si="5"/>
        <v>0</v>
      </c>
      <c r="T12" s="45">
        <f t="shared" si="5"/>
        <v>2449.5</v>
      </c>
      <c r="U12" s="45">
        <f t="shared" si="5"/>
        <v>0</v>
      </c>
      <c r="V12" s="45">
        <f t="shared" si="5"/>
        <v>0</v>
      </c>
      <c r="W12" s="45">
        <f t="shared" si="5"/>
        <v>0</v>
      </c>
      <c r="X12" s="45">
        <f t="shared" si="5"/>
        <v>0</v>
      </c>
      <c r="Y12" s="45">
        <f t="shared" si="5"/>
        <v>0</v>
      </c>
      <c r="Z12" s="45">
        <f t="shared" si="5"/>
        <v>10500</v>
      </c>
      <c r="AA12" s="45">
        <f t="shared" si="5"/>
        <v>0</v>
      </c>
      <c r="AB12" s="45">
        <f t="shared" si="5"/>
        <v>0</v>
      </c>
      <c r="AC12" s="45">
        <f t="shared" si="5"/>
        <v>0</v>
      </c>
      <c r="AD12" s="45">
        <f t="shared" si="5"/>
        <v>0</v>
      </c>
      <c r="AE12" s="45">
        <f t="shared" si="5"/>
        <v>0</v>
      </c>
      <c r="AF12" s="45">
        <f t="shared" si="5"/>
        <v>0</v>
      </c>
      <c r="AG12" s="45">
        <f t="shared" si="5"/>
        <v>0</v>
      </c>
      <c r="AH12" s="25"/>
    </row>
    <row r="13" spans="1:35" s="32" customFormat="1" ht="27" customHeight="1" x14ac:dyDescent="0.25">
      <c r="A13" s="75"/>
      <c r="B13" s="77" t="s">
        <v>32</v>
      </c>
      <c r="C13" s="27" t="s">
        <v>28</v>
      </c>
      <c r="D13" s="28">
        <f>D14</f>
        <v>2449.5</v>
      </c>
      <c r="E13" s="28">
        <f>E14</f>
        <v>0</v>
      </c>
      <c r="F13" s="28">
        <f>F14</f>
        <v>0</v>
      </c>
      <c r="G13" s="28">
        <f>G14</f>
        <v>0</v>
      </c>
      <c r="H13" s="28">
        <f>IFERROR(G13/D13*100,0)</f>
        <v>0</v>
      </c>
      <c r="I13" s="28">
        <f>IFERROR(G13/E13*100,0)</f>
        <v>0</v>
      </c>
      <c r="J13" s="29">
        <f>J14</f>
        <v>0</v>
      </c>
      <c r="K13" s="29">
        <f t="shared" ref="K13:AG13" si="6">K14</f>
        <v>0</v>
      </c>
      <c r="L13" s="29">
        <f t="shared" si="6"/>
        <v>0</v>
      </c>
      <c r="M13" s="29">
        <f t="shared" si="6"/>
        <v>0</v>
      </c>
      <c r="N13" s="29">
        <f t="shared" si="6"/>
        <v>0</v>
      </c>
      <c r="O13" s="29">
        <f t="shared" si="6"/>
        <v>0</v>
      </c>
      <c r="P13" s="29">
        <f t="shared" si="6"/>
        <v>0</v>
      </c>
      <c r="Q13" s="29">
        <f t="shared" si="6"/>
        <v>0</v>
      </c>
      <c r="R13" s="29">
        <f t="shared" si="6"/>
        <v>0</v>
      </c>
      <c r="S13" s="29">
        <f t="shared" si="6"/>
        <v>0</v>
      </c>
      <c r="T13" s="29">
        <f t="shared" si="6"/>
        <v>2449.5</v>
      </c>
      <c r="U13" s="29">
        <f t="shared" si="6"/>
        <v>0</v>
      </c>
      <c r="V13" s="29">
        <f t="shared" si="6"/>
        <v>0</v>
      </c>
      <c r="W13" s="29">
        <f t="shared" si="6"/>
        <v>0</v>
      </c>
      <c r="X13" s="29">
        <f t="shared" si="6"/>
        <v>0</v>
      </c>
      <c r="Y13" s="29">
        <f t="shared" si="6"/>
        <v>0</v>
      </c>
      <c r="Z13" s="29">
        <f t="shared" si="6"/>
        <v>0</v>
      </c>
      <c r="AA13" s="29">
        <f t="shared" si="6"/>
        <v>0</v>
      </c>
      <c r="AB13" s="29">
        <f t="shared" si="6"/>
        <v>0</v>
      </c>
      <c r="AC13" s="29">
        <f t="shared" si="6"/>
        <v>0</v>
      </c>
      <c r="AD13" s="29">
        <f t="shared" si="6"/>
        <v>0</v>
      </c>
      <c r="AE13" s="29">
        <f t="shared" si="6"/>
        <v>0</v>
      </c>
      <c r="AF13" s="29">
        <f t="shared" si="6"/>
        <v>0</v>
      </c>
      <c r="AG13" s="29">
        <f t="shared" si="6"/>
        <v>0</v>
      </c>
      <c r="AH13" s="30"/>
      <c r="AI13" s="31"/>
    </row>
    <row r="14" spans="1:35" s="32" customFormat="1" ht="42" customHeight="1" x14ac:dyDescent="0.25">
      <c r="A14" s="76"/>
      <c r="B14" s="78"/>
      <c r="C14" s="35" t="s">
        <v>30</v>
      </c>
      <c r="D14" s="36">
        <f>SUM(J14,L14,N14,P14,R14,T14,V14,X14,Z14,AB14,AD14,AF14)</f>
        <v>2449.5</v>
      </c>
      <c r="E14" s="21">
        <f>J14</f>
        <v>0</v>
      </c>
      <c r="F14" s="36">
        <f>G14</f>
        <v>0</v>
      </c>
      <c r="G14" s="36">
        <f>SUM(K14,M14,O14,Q14,S14,U14,W14,Y14,AA14,AC14,AE14,AG14)</f>
        <v>0</v>
      </c>
      <c r="H14" s="36">
        <f>IFERROR(G14/D14*100,0)</f>
        <v>0</v>
      </c>
      <c r="I14" s="36">
        <f>IFERROR(G14/E14*100,0)</f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2449.5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0"/>
      <c r="AI14" s="31"/>
    </row>
    <row r="15" spans="1:35" s="32" customFormat="1" ht="42.75" customHeight="1" x14ac:dyDescent="0.25">
      <c r="A15" s="76"/>
      <c r="B15" s="77" t="s">
        <v>33</v>
      </c>
      <c r="C15" s="27" t="s">
        <v>28</v>
      </c>
      <c r="D15" s="28">
        <f>D17+D16</f>
        <v>10500</v>
      </c>
      <c r="E15" s="28">
        <f>E17+E16</f>
        <v>0</v>
      </c>
      <c r="F15" s="28">
        <f t="shared" ref="F15:G15" si="7">F17+F16</f>
        <v>0</v>
      </c>
      <c r="G15" s="28">
        <f t="shared" si="7"/>
        <v>0</v>
      </c>
      <c r="H15" s="28">
        <f t="shared" ref="H15" si="8">IFERROR(G15/D15*100,0)</f>
        <v>0</v>
      </c>
      <c r="I15" s="28">
        <f t="shared" ref="I15" si="9">IFERROR(G15/E15*100,0)</f>
        <v>0</v>
      </c>
      <c r="J15" s="29">
        <f>J17+J16</f>
        <v>0</v>
      </c>
      <c r="K15" s="29">
        <f t="shared" ref="K15:AG15" si="10">K17+K16</f>
        <v>0</v>
      </c>
      <c r="L15" s="29">
        <f t="shared" si="10"/>
        <v>0</v>
      </c>
      <c r="M15" s="29">
        <f t="shared" si="10"/>
        <v>0</v>
      </c>
      <c r="N15" s="29">
        <f t="shared" si="10"/>
        <v>0</v>
      </c>
      <c r="O15" s="29">
        <f t="shared" si="10"/>
        <v>0</v>
      </c>
      <c r="P15" s="29">
        <f t="shared" si="10"/>
        <v>0</v>
      </c>
      <c r="Q15" s="29">
        <f t="shared" si="10"/>
        <v>0</v>
      </c>
      <c r="R15" s="29">
        <f t="shared" si="10"/>
        <v>0</v>
      </c>
      <c r="S15" s="29">
        <f t="shared" si="10"/>
        <v>0</v>
      </c>
      <c r="T15" s="29">
        <f t="shared" si="10"/>
        <v>0</v>
      </c>
      <c r="U15" s="29">
        <f t="shared" si="10"/>
        <v>0</v>
      </c>
      <c r="V15" s="29">
        <f t="shared" si="10"/>
        <v>0</v>
      </c>
      <c r="W15" s="29">
        <f t="shared" si="10"/>
        <v>0</v>
      </c>
      <c r="X15" s="29">
        <f t="shared" si="10"/>
        <v>0</v>
      </c>
      <c r="Y15" s="29">
        <f t="shared" si="10"/>
        <v>0</v>
      </c>
      <c r="Z15" s="29">
        <f t="shared" si="10"/>
        <v>10500</v>
      </c>
      <c r="AA15" s="29">
        <f t="shared" si="10"/>
        <v>0</v>
      </c>
      <c r="AB15" s="29">
        <f t="shared" si="10"/>
        <v>0</v>
      </c>
      <c r="AC15" s="29">
        <f t="shared" si="10"/>
        <v>0</v>
      </c>
      <c r="AD15" s="29">
        <f t="shared" si="10"/>
        <v>0</v>
      </c>
      <c r="AE15" s="29">
        <f t="shared" si="10"/>
        <v>0</v>
      </c>
      <c r="AF15" s="29">
        <f>AF17+AF16</f>
        <v>0</v>
      </c>
      <c r="AG15" s="29">
        <f t="shared" si="10"/>
        <v>0</v>
      </c>
      <c r="AH15" s="30"/>
      <c r="AI15" s="31"/>
    </row>
    <row r="16" spans="1:35" s="32" customFormat="1" ht="58.5" hidden="1" customHeight="1" x14ac:dyDescent="0.25">
      <c r="A16" s="76"/>
      <c r="B16" s="78"/>
      <c r="C16" s="35" t="s">
        <v>29</v>
      </c>
      <c r="D16" s="36">
        <f>SUM(J16,L16,N16,P16,R16,T16,V16,X16,Z16,AB16,AD16,AF16)</f>
        <v>0</v>
      </c>
      <c r="E16" s="36">
        <f>J16</f>
        <v>0</v>
      </c>
      <c r="F16" s="36">
        <f>G16</f>
        <v>0</v>
      </c>
      <c r="G16" s="36">
        <f>SUM(K16,M16,O16,Q16,S16,U16,W16,Y16,AA16,AC16,AE16,AG16)</f>
        <v>0</v>
      </c>
      <c r="H16" s="36">
        <f>IFERROR(G16/D16*100,0)</f>
        <v>0</v>
      </c>
      <c r="I16" s="36">
        <f>IFERROR(G16/E16*100,0)</f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0"/>
      <c r="AI16" s="31"/>
    </row>
    <row r="17" spans="1:35" s="32" customFormat="1" ht="126.75" customHeight="1" x14ac:dyDescent="0.25">
      <c r="A17" s="79"/>
      <c r="B17" s="78"/>
      <c r="C17" s="35" t="s">
        <v>30</v>
      </c>
      <c r="D17" s="36">
        <f>SUM(J17,L17,N17,P17,R17,T17,V17,X17,Z17,AB17,AD17,AF17)</f>
        <v>10500</v>
      </c>
      <c r="E17" s="21">
        <f>J17+L17</f>
        <v>0</v>
      </c>
      <c r="F17" s="21">
        <f>G17</f>
        <v>0</v>
      </c>
      <c r="G17" s="36">
        <f>SUM(K17,M17,O17,Q17,S17,U17,W17,Y17,AA17,AC17,AE17,AG17)</f>
        <v>0</v>
      </c>
      <c r="H17" s="36">
        <f>IFERROR(G17/D17*100,0)</f>
        <v>0</v>
      </c>
      <c r="I17" s="36">
        <f>IFERROR(G17/E17*100,0)</f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10500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0"/>
      <c r="AI17" s="31"/>
    </row>
    <row r="18" spans="1:35" s="19" customFormat="1" ht="27" customHeight="1" x14ac:dyDescent="0.25">
      <c r="A18" s="61" t="s">
        <v>34</v>
      </c>
      <c r="B18" s="63" t="s">
        <v>35</v>
      </c>
      <c r="C18" s="15" t="s">
        <v>28</v>
      </c>
      <c r="D18" s="16">
        <f>D19</f>
        <v>20836.7</v>
      </c>
      <c r="E18" s="16">
        <f t="shared" ref="E18:F18" si="11">E19</f>
        <v>4421.5120000000006</v>
      </c>
      <c r="F18" s="38">
        <f t="shared" si="11"/>
        <v>2566.5356099999999</v>
      </c>
      <c r="G18" s="16">
        <f>G19</f>
        <v>2566.5356099999999</v>
      </c>
      <c r="H18" s="16">
        <f t="shared" ref="H18" si="12">IFERROR(G18/D18*100,0)</f>
        <v>12.317380439321004</v>
      </c>
      <c r="I18" s="16">
        <f t="shared" ref="I18" si="13">IFERROR(G18/E18*100,0)</f>
        <v>58.046559864589298</v>
      </c>
      <c r="J18" s="17">
        <f t="shared" ref="J18:AG18" si="14">SUM(J19:J19)</f>
        <v>2892.0630000000001</v>
      </c>
      <c r="K18" s="17">
        <f t="shared" si="14"/>
        <v>1309.8531700000001</v>
      </c>
      <c r="L18" s="17">
        <f t="shared" si="14"/>
        <v>1529.4490000000001</v>
      </c>
      <c r="M18" s="17">
        <f t="shared" si="14"/>
        <v>1256.68244</v>
      </c>
      <c r="N18" s="17">
        <f t="shared" si="14"/>
        <v>1412.8119999999999</v>
      </c>
      <c r="O18" s="17">
        <f t="shared" si="14"/>
        <v>0</v>
      </c>
      <c r="P18" s="17">
        <f t="shared" si="14"/>
        <v>1948.607</v>
      </c>
      <c r="Q18" s="17">
        <f t="shared" si="14"/>
        <v>0</v>
      </c>
      <c r="R18" s="17">
        <f t="shared" si="14"/>
        <v>1574.6220000000001</v>
      </c>
      <c r="S18" s="17">
        <f t="shared" si="14"/>
        <v>0</v>
      </c>
      <c r="T18" s="17">
        <f t="shared" si="14"/>
        <v>1412.8119999999999</v>
      </c>
      <c r="U18" s="17">
        <f t="shared" si="14"/>
        <v>0</v>
      </c>
      <c r="V18" s="17">
        <f t="shared" si="14"/>
        <v>2022.307</v>
      </c>
      <c r="W18" s="17">
        <f t="shared" si="14"/>
        <v>0</v>
      </c>
      <c r="X18" s="17">
        <f t="shared" si="14"/>
        <v>1574.6220000000001</v>
      </c>
      <c r="Y18" s="17">
        <f t="shared" si="14"/>
        <v>0</v>
      </c>
      <c r="Z18" s="17">
        <f t="shared" si="14"/>
        <v>1412.8119999999999</v>
      </c>
      <c r="AA18" s="17">
        <f t="shared" si="14"/>
        <v>0</v>
      </c>
      <c r="AB18" s="17">
        <f t="shared" si="14"/>
        <v>1680.71</v>
      </c>
      <c r="AC18" s="17">
        <f t="shared" si="14"/>
        <v>0</v>
      </c>
      <c r="AD18" s="39">
        <f t="shared" si="14"/>
        <v>1493.7170000000001</v>
      </c>
      <c r="AE18" s="39">
        <f t="shared" si="14"/>
        <v>0</v>
      </c>
      <c r="AF18" s="17">
        <f t="shared" si="14"/>
        <v>1882.1669999999999</v>
      </c>
      <c r="AG18" s="17">
        <f t="shared" si="14"/>
        <v>0</v>
      </c>
      <c r="AH18" s="18"/>
      <c r="AI18" s="34"/>
    </row>
    <row r="19" spans="1:35" s="23" customFormat="1" ht="111.75" customHeight="1" x14ac:dyDescent="0.25">
      <c r="A19" s="62"/>
      <c r="B19" s="64"/>
      <c r="C19" s="20" t="s">
        <v>30</v>
      </c>
      <c r="D19" s="21">
        <f>SUM(J19,L19,N19,P19,R19,T19,V19,X19,Z19,AB19,AD19,AF19)</f>
        <v>20836.7</v>
      </c>
      <c r="E19" s="21">
        <f>J19+L19</f>
        <v>4421.5120000000006</v>
      </c>
      <c r="F19" s="21">
        <f>G19</f>
        <v>2566.5356099999999</v>
      </c>
      <c r="G19" s="36">
        <f>SUM(K19,M19,O19,Q19,S19,U19,W19,Y19,AA19,AC19,AE19,AG19)</f>
        <v>2566.5356099999999</v>
      </c>
      <c r="H19" s="21">
        <f>IFERROR(G19/D19*100,0)</f>
        <v>12.317380439321004</v>
      </c>
      <c r="I19" s="21">
        <f>IFERROR(G19/E19*100,0)</f>
        <v>58.046559864589298</v>
      </c>
      <c r="J19" s="33">
        <v>2892.0630000000001</v>
      </c>
      <c r="K19" s="33">
        <v>1309.8531700000001</v>
      </c>
      <c r="L19" s="33">
        <v>1529.4490000000001</v>
      </c>
      <c r="M19" s="46">
        <v>1256.68244</v>
      </c>
      <c r="N19" s="33">
        <v>1412.8119999999999</v>
      </c>
      <c r="O19" s="33"/>
      <c r="P19" s="33">
        <v>1948.607</v>
      </c>
      <c r="Q19" s="33"/>
      <c r="R19" s="33">
        <v>1574.6220000000001</v>
      </c>
      <c r="S19" s="33"/>
      <c r="T19" s="33">
        <v>1412.8119999999999</v>
      </c>
      <c r="U19" s="33"/>
      <c r="V19" s="33">
        <v>2022.307</v>
      </c>
      <c r="W19" s="33"/>
      <c r="X19" s="33">
        <v>1574.6220000000001</v>
      </c>
      <c r="Y19" s="33"/>
      <c r="Z19" s="33">
        <v>1412.8119999999999</v>
      </c>
      <c r="AA19" s="33"/>
      <c r="AB19" s="33">
        <v>1680.71</v>
      </c>
      <c r="AC19" s="33"/>
      <c r="AD19" s="40">
        <v>1493.7170000000001</v>
      </c>
      <c r="AE19" s="40"/>
      <c r="AF19" s="33">
        <v>1882.1669999999999</v>
      </c>
      <c r="AG19" s="33"/>
      <c r="AH19" s="22"/>
      <c r="AI19" s="34"/>
    </row>
    <row r="30" spans="1:35" x14ac:dyDescent="0.25">
      <c r="AH30" s="41"/>
    </row>
  </sheetData>
  <mergeCells count="34">
    <mergeCell ref="B11:B12"/>
    <mergeCell ref="A11:A12"/>
    <mergeCell ref="A13:A14"/>
    <mergeCell ref="B13:B14"/>
    <mergeCell ref="A15:A17"/>
    <mergeCell ref="B15:B17"/>
    <mergeCell ref="A18:A19"/>
    <mergeCell ref="B18:B19"/>
    <mergeCell ref="AH4:AH6"/>
    <mergeCell ref="A8:A9"/>
    <mergeCell ref="B8:B9"/>
    <mergeCell ref="B10:AG10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2026-03-16T12:38:31Z</dcterms:modified>
</cp:coreProperties>
</file>