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485" tabRatio="668" activeTab="4"/>
  </bookViews>
  <sheets>
    <sheet name="сетевой график 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сентябрь (2)" sheetId="11" r:id="rId11"/>
  </sheets>
  <definedNames>
    <definedName name="_xlnm.Print_Area" localSheetId="8">'август'!$A$1:$H$29</definedName>
    <definedName name="_xlnm.Print_Area" localSheetId="4">'апрель'!$A$1:$H$28</definedName>
    <definedName name="_xlnm.Print_Area" localSheetId="7">'июль'!$A$1:$H$27</definedName>
    <definedName name="_xlnm.Print_Area" localSheetId="6">'июнь'!$A$1:$H$23</definedName>
    <definedName name="_xlnm.Print_Area" localSheetId="5">'май'!$A$1:$H$21</definedName>
    <definedName name="_xlnm.Print_Area" localSheetId="3">'март'!$A$1:$H$26</definedName>
    <definedName name="_xlnm.Print_Area" localSheetId="9">'сентябрь'!$A$1:$H$33</definedName>
    <definedName name="_xlnm.Print_Area" localSheetId="10">'сентябрь (2)'!$A$1:$H$31</definedName>
    <definedName name="_xlnm.Print_Area" localSheetId="0">'сетевой график '!$A$1:$AE$25</definedName>
    <definedName name="_xlnm.Print_Area" localSheetId="2">'февраль'!$A$1:$H$24</definedName>
    <definedName name="_xlnm.Print_Area" localSheetId="1">'январь'!$A$1:$H$25</definedName>
  </definedNames>
  <calcPr fullCalcOnLoad="1" fullPrecision="0"/>
</workbook>
</file>

<file path=xl/sharedStrings.xml><?xml version="1.0" encoding="utf-8"?>
<sst xmlns="http://schemas.openxmlformats.org/spreadsheetml/2006/main" count="368" uniqueCount="104">
  <si>
    <t>Всего</t>
  </si>
  <si>
    <t>СЕТЕВОЙ ГРАФИК МУНИЦИПАЛЬНОГО КАЗЁННОГО УЧРЕЖДЕНИЯ "ОБЕСПЕЧЕНИЕ ЭКСПЛУАТАЦИОННО-ХОЗЯЙСТВЕННОЙ ДЕЯТЕЛЬНОСТИ"</t>
  </si>
  <si>
    <t>Мероприятия программы</t>
  </si>
  <si>
    <t>План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</si>
  <si>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</si>
  <si>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</si>
  <si>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</si>
  <si>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</si>
  <si>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</si>
  <si>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</si>
  <si>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</si>
  <si>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</si>
  <si>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</si>
  <si>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</si>
  <si>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</si>
  <si>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</si>
  <si>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</si>
  <si>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</si>
  <si>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</si>
  <si>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</si>
  <si>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</si>
  <si>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</si>
  <si>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</si>
  <si>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Мероприятия: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</si>
  <si>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</si>
  <si>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</si>
  <si>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</si>
  <si>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</si>
  <si>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Итого по программе, в том числе</t>
  </si>
  <si>
    <t>№  телефона: 4-18-03</t>
  </si>
  <si>
    <t xml:space="preserve">Пояснительная записка  МКУ «ОЭХД» </t>
  </si>
  <si>
    <t>Статья</t>
  </si>
  <si>
    <t>Наименование</t>
  </si>
  <si>
    <t>Сумма</t>
  </si>
  <si>
    <t xml:space="preserve">Оплату труда персонала                                         </t>
  </si>
  <si>
    <t>Итого по 211:</t>
  </si>
  <si>
    <t xml:space="preserve">Начисления на выплаты по оплате труда                  </t>
  </si>
  <si>
    <t>Итого по 213:</t>
  </si>
  <si>
    <t xml:space="preserve">  № телефона: 4-18-03</t>
  </si>
  <si>
    <t>211.03.00</t>
  </si>
  <si>
    <t>Материальная помощь на погребение</t>
  </si>
  <si>
    <t>Директор ______________________________Гришин С.А.</t>
  </si>
  <si>
    <t>Муниципальная программа "Развитие физической  культуры  и спорта в городе Когалыме"</t>
  </si>
  <si>
    <t>Итого</t>
  </si>
  <si>
    <t>Бюджет города Когалыма</t>
  </si>
  <si>
    <t>об исполнении МП «Развитие физической  культуры  и спорта в городе Когалыме»
за май 2018 года</t>
  </si>
  <si>
    <t>ИТОГО ПО ПРОГРАММЕ</t>
  </si>
  <si>
    <t>_____________________</t>
  </si>
  <si>
    <t>Директор</t>
  </si>
  <si>
    <t>Гришин С.А.</t>
  </si>
  <si>
    <t>Ответственный за составление сетевого графика</t>
  </si>
  <si>
    <t>Подпрограмма "Развитие физической культуры и массового спорта"</t>
  </si>
  <si>
    <t>п. 1.2. Основное мероприятие "Обеспечение комплексной безопасности и комфортных условий в учреждениях физической культуры и спорта"</t>
  </si>
  <si>
    <t>п.п. 1.2.1 Обеспечение хозяйственной деятельности учреждений спорта города Когалыма</t>
  </si>
  <si>
    <t>265.00.00</t>
  </si>
  <si>
    <t>Итого по 265:</t>
  </si>
  <si>
    <t>Пособия по социальной помощи, выплачиваемые работодателями, нанимателями бывшим работникам в натуральной форме</t>
  </si>
  <si>
    <t>226.06.00</t>
  </si>
  <si>
    <t>Итого по 226:</t>
  </si>
  <si>
    <t>Медицинские услуги</t>
  </si>
  <si>
    <t>266.01.00</t>
  </si>
  <si>
    <t>Итого по 266:</t>
  </si>
  <si>
    <t>Пособия за первые три дня временной нетрудоспособности за счет средств работодателя</t>
  </si>
  <si>
    <t>266.02.00</t>
  </si>
  <si>
    <t>Прочие социальные пособия и компенсации</t>
  </si>
  <si>
    <t>346.03.00</t>
  </si>
  <si>
    <t>Итого по 346:</t>
  </si>
  <si>
    <t>Приобретение хозяйственных товаров</t>
  </si>
  <si>
    <t>Экономист_____________ Ботика А.В.</t>
  </si>
  <si>
    <t>267.02.00</t>
  </si>
  <si>
    <t>Итого по 267:</t>
  </si>
  <si>
    <t xml:space="preserve">Оплата труда гражданского персонала                                    </t>
  </si>
  <si>
    <t>В мае 2020 года из средств программы произведены расходы в сумме 4 301 807,60 р.,  в том числе:</t>
  </si>
  <si>
    <t>343.01.00</t>
  </si>
  <si>
    <t>Увеличение стоимости горюче-смазочных материалов (бензин)</t>
  </si>
  <si>
    <t>343.02.00</t>
  </si>
  <si>
    <t>Увеличение стоимости горюче-смазочных материалов (масло)</t>
  </si>
  <si>
    <t>Итого по 343:</t>
  </si>
  <si>
    <t>В июне 2020 года из средств программы произведены расходы в сумме 5 643 900,57 р.,  в том числе:</t>
  </si>
  <si>
    <t>345.00.00</t>
  </si>
  <si>
    <t>Итого по 345:</t>
  </si>
  <si>
    <t>Увеличение стоимости мягкого инвентаря</t>
  </si>
  <si>
    <t>В июле 2020 года из средств программы произведены расходы в сумме 4 694 752,18 р.,  в том числе:</t>
  </si>
  <si>
    <t>214.01.00</t>
  </si>
  <si>
    <t>Проезд в отпуск и обратно</t>
  </si>
  <si>
    <t>Итого по 214:</t>
  </si>
  <si>
    <t>214.03.00</t>
  </si>
  <si>
    <t>Прочие выплаты</t>
  </si>
  <si>
    <t>В августе 2020 года из средств программы произведены расходы в сумме 2 712 747,67 р.,  в том числе:</t>
  </si>
  <si>
    <t>346.07.00</t>
  </si>
  <si>
    <t>Прочее приобретение</t>
  </si>
  <si>
    <t>В сентябре 2020 года из средств программы произведены расходы в сумме                          3 233 996,72 р.,  в том числе:</t>
  </si>
  <si>
    <t>267.01.00</t>
  </si>
  <si>
    <t>оплата путевок на санаторно-курортное лечение</t>
  </si>
  <si>
    <t>В октябре 2020 года из средств программы произведены расходы в сумме                            3 329 925,86  р.,  в том числе:</t>
  </si>
  <si>
    <t>План на 2021 год</t>
  </si>
  <si>
    <t>Подгорбунская Р.С.</t>
  </si>
  <si>
    <t>В январе 2020 года из средств программы произведены расходы в сумме 2 974 898,07 р.,  в том числе:</t>
  </si>
  <si>
    <t>Экономист_____________ Подгорбунская Р.С.</t>
  </si>
  <si>
    <t xml:space="preserve"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помещений, уборщик территории).        </t>
  </si>
  <si>
    <t>В феврале 2021 года из средств программы произведены расходы в сумме 4 052 062,21 р.,  в том числе:</t>
  </si>
  <si>
    <t xml:space="preserve">Оплата труда персонала                                         </t>
  </si>
  <si>
    <t>В марте 2021 года из средств программы произведены расходы в сумме 3 750 048,24 р.,  в том числе:</t>
  </si>
  <si>
    <t>В апреле 2021 года из средств программы произведены расходы в сумме 3 900 648,84 р.,  в том числе: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</si>
</sst>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\.00\.000\.0"/>
    <numFmt numFmtId="183" formatCode="0000"/>
    <numFmt numFmtId="184" formatCode="000"/>
    <numFmt numFmtId="185" formatCode="0000000"/>
    <numFmt numFmtId="186" formatCode="000\.00\.00"/>
    <numFmt numFmtId="187" formatCode="00\.00\.00"/>
    <numFmt numFmtId="188" formatCode="0\.00\.0"/>
    <numFmt numFmtId="189" formatCode="0\.00"/>
    <numFmt numFmtId="190" formatCode="#,##0.00;[Red]\-#,##0.00;0.00"/>
    <numFmt numFmtId="191" formatCode="#,##0.0_ ;[Red]\-#,##0.0\ "/>
    <numFmt numFmtId="192" formatCode="#,##0_ ;[Red]\-#,##0\ "/>
    <numFmt numFmtId="193" formatCode="#,##0.00_ ;[Red]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&quot;р.&quot;"/>
    <numFmt numFmtId="199" formatCode="#,##0.00_р_."/>
    <numFmt numFmtId="200" formatCode="#,##0.000_ ;[Red]\-#,##0.000\ "/>
    <numFmt numFmtId="201" formatCode="#,##0.0"/>
    <numFmt numFmtId="202" formatCode="#,##0.000"/>
    <numFmt numFmtId="203" formatCode="#,##0.0000"/>
    <numFmt numFmtId="204" formatCode="#,##0.000\ _₽;[Red]\-#,##0.000\ _₽"/>
    <numFmt numFmtId="205" formatCode="_(* #,##0.000_);_(* \(#,##0.000\);_(* &quot;-&quot;??_);_(@_)"/>
  </numFmts>
  <fonts count="52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8"/>
      <name val="Times New Roman"/>
      <family val="1"/>
    </font>
    <font>
      <sz val="10"/>
      <name val="Times New Roman"/>
      <family val="1"/>
    </font>
    <font>
      <b/>
      <sz val="12"/>
      <color indexed="6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191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91" fontId="4" fillId="0" borderId="0" xfId="0" applyNumberFormat="1" applyFont="1" applyFill="1" applyAlignment="1">
      <alignment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191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191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91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98" fontId="0" fillId="0" borderId="0" xfId="0" applyNumberFormat="1" applyAlignment="1">
      <alignment/>
    </xf>
    <xf numFmtId="198" fontId="2" fillId="0" borderId="0" xfId="0" applyNumberFormat="1" applyFont="1" applyAlignment="1">
      <alignment/>
    </xf>
    <xf numFmtId="199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199" fontId="2" fillId="0" borderId="0" xfId="0" applyNumberFormat="1" applyFont="1" applyAlignment="1">
      <alignment/>
    </xf>
    <xf numFmtId="200" fontId="8" fillId="0" borderId="10" xfId="0" applyNumberFormat="1" applyFont="1" applyFill="1" applyBorder="1" applyAlignment="1" applyProtection="1">
      <alignment horizontal="center" vertical="center" wrapText="1"/>
      <protection/>
    </xf>
    <xf numFmtId="200" fontId="7" fillId="0" borderId="10" xfId="0" applyNumberFormat="1" applyFont="1" applyFill="1" applyBorder="1" applyAlignment="1" applyProtection="1">
      <alignment horizontal="center" vertical="center" wrapText="1"/>
      <protection/>
    </xf>
    <xf numFmtId="202" fontId="10" fillId="0" borderId="10" xfId="0" applyNumberFormat="1" applyFont="1" applyFill="1" applyBorder="1" applyAlignment="1">
      <alignment horizontal="center" vertical="center" wrapText="1"/>
    </xf>
    <xf numFmtId="200" fontId="10" fillId="0" borderId="10" xfId="0" applyNumberFormat="1" applyFont="1" applyFill="1" applyBorder="1" applyAlignment="1" applyProtection="1">
      <alignment horizontal="center" vertical="center" wrapText="1"/>
      <protection/>
    </xf>
    <xf numFmtId="202" fontId="4" fillId="0" borderId="10" xfId="0" applyNumberFormat="1" applyFont="1" applyFill="1" applyBorder="1" applyAlignment="1">
      <alignment horizontal="center" vertical="center" wrapText="1"/>
    </xf>
    <xf numFmtId="202" fontId="2" fillId="0" borderId="10" xfId="0" applyNumberFormat="1" applyFont="1" applyFill="1" applyBorder="1" applyAlignment="1">
      <alignment horizontal="center" vertical="center" wrapText="1"/>
    </xf>
    <xf numFmtId="202" fontId="2" fillId="0" borderId="10" xfId="0" applyNumberFormat="1" applyFont="1" applyFill="1" applyBorder="1" applyAlignment="1" applyProtection="1">
      <alignment horizontal="center" vertical="center" wrapText="1"/>
      <protection/>
    </xf>
    <xf numFmtId="200" fontId="2" fillId="0" borderId="10" xfId="0" applyNumberFormat="1" applyFont="1" applyFill="1" applyBorder="1" applyAlignment="1">
      <alignment horizontal="center" vertical="center" wrapText="1"/>
    </xf>
    <xf numFmtId="200" fontId="2" fillId="0" borderId="10" xfId="0" applyNumberFormat="1" applyFont="1" applyFill="1" applyBorder="1" applyAlignment="1" applyProtection="1">
      <alignment horizontal="center" vertical="center" wrapText="1"/>
      <protection/>
    </xf>
    <xf numFmtId="200" fontId="51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0" xfId="60" applyFont="1" applyAlignment="1">
      <alignment/>
    </xf>
    <xf numFmtId="204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2" fillId="0" borderId="10" xfId="0" applyFont="1" applyFill="1" applyBorder="1" applyAlignment="1">
      <alignment/>
    </xf>
    <xf numFmtId="198" fontId="4" fillId="0" borderId="10" xfId="0" applyNumberFormat="1" applyFont="1" applyFill="1" applyBorder="1" applyAlignment="1">
      <alignment horizontal="center" vertical="center"/>
    </xf>
    <xf numFmtId="186" fontId="11" fillId="0" borderId="10" xfId="52" applyNumberFormat="1" applyFont="1" applyFill="1" applyBorder="1" applyAlignment="1" applyProtection="1">
      <alignment horizontal="center" vertical="center"/>
      <protection hidden="1"/>
    </xf>
    <xf numFmtId="198" fontId="11" fillId="0" borderId="10" xfId="53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>
      <alignment horizontal="center" vertical="center"/>
    </xf>
    <xf numFmtId="200" fontId="8" fillId="0" borderId="10" xfId="0" applyNumberFormat="1" applyFont="1" applyFill="1" applyBorder="1" applyAlignment="1" applyProtection="1">
      <alignment horizontal="left" vertical="center" wrapText="1" indent="1"/>
      <protection/>
    </xf>
    <xf numFmtId="191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191" fontId="4" fillId="0" borderId="12" xfId="0" applyNumberFormat="1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zoomScale="70" zoomScaleNormal="70" zoomScaleSheetLayoutView="7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1" sqref="D11"/>
    </sheetView>
  </sheetViews>
  <sheetFormatPr defaultColWidth="9.00390625" defaultRowHeight="12.75"/>
  <cols>
    <col min="1" max="1" width="34.00390625" style="0" customWidth="1"/>
    <col min="2" max="2" width="18.875" style="0" customWidth="1"/>
    <col min="3" max="3" width="15.375" style="0" customWidth="1"/>
    <col min="4" max="4" width="14.125" style="0" customWidth="1"/>
    <col min="5" max="5" width="14.25390625" style="0" customWidth="1"/>
    <col min="6" max="6" width="14.125" style="0" customWidth="1"/>
    <col min="7" max="7" width="16.125" style="0" customWidth="1"/>
    <col min="8" max="10" width="14.25390625" style="0" customWidth="1"/>
    <col min="11" max="12" width="13.25390625" style="0" customWidth="1"/>
    <col min="13" max="15" width="14.875" style="0" customWidth="1"/>
    <col min="16" max="30" width="13.25390625" style="0" customWidth="1"/>
    <col min="31" max="31" width="42.875" style="0" customWidth="1"/>
  </cols>
  <sheetData>
    <row r="1" spans="1:31" ht="21.75" customHeight="1">
      <c r="A1" s="55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15.75">
      <c r="A2" s="56" t="s">
        <v>2</v>
      </c>
      <c r="B2" s="58" t="s">
        <v>95</v>
      </c>
      <c r="C2" s="58" t="s">
        <v>3</v>
      </c>
      <c r="D2" s="58" t="s">
        <v>4</v>
      </c>
      <c r="E2" s="60" t="s">
        <v>5</v>
      </c>
      <c r="F2" s="60"/>
      <c r="G2" s="60" t="s">
        <v>6</v>
      </c>
      <c r="H2" s="60"/>
      <c r="I2" s="60" t="s">
        <v>7</v>
      </c>
      <c r="J2" s="60"/>
      <c r="K2" s="60" t="s">
        <v>8</v>
      </c>
      <c r="L2" s="60"/>
      <c r="M2" s="60" t="s">
        <v>9</v>
      </c>
      <c r="N2" s="60"/>
      <c r="O2" s="60" t="s">
        <v>10</v>
      </c>
      <c r="P2" s="60"/>
      <c r="Q2" s="60" t="s">
        <v>11</v>
      </c>
      <c r="R2" s="60"/>
      <c r="S2" s="60" t="s">
        <v>12</v>
      </c>
      <c r="T2" s="60"/>
      <c r="U2" s="60" t="s">
        <v>13</v>
      </c>
      <c r="V2" s="60"/>
      <c r="W2" s="60" t="s">
        <v>14</v>
      </c>
      <c r="X2" s="60"/>
      <c r="Y2" s="60" t="s">
        <v>15</v>
      </c>
      <c r="Z2" s="60"/>
      <c r="AA2" s="60" t="s">
        <v>16</v>
      </c>
      <c r="AB2" s="60"/>
      <c r="AC2" s="60" t="s">
        <v>17</v>
      </c>
      <c r="AD2" s="60"/>
      <c r="AE2" s="61" t="s">
        <v>18</v>
      </c>
    </row>
    <row r="3" spans="1:31" ht="47.25">
      <c r="A3" s="57"/>
      <c r="B3" s="59"/>
      <c r="C3" s="59"/>
      <c r="D3" s="59"/>
      <c r="E3" s="5" t="s">
        <v>19</v>
      </c>
      <c r="F3" s="5" t="s">
        <v>20</v>
      </c>
      <c r="G3" s="7" t="s">
        <v>21</v>
      </c>
      <c r="H3" s="7" t="s">
        <v>22</v>
      </c>
      <c r="I3" s="7" t="s">
        <v>21</v>
      </c>
      <c r="J3" s="7" t="s">
        <v>22</v>
      </c>
      <c r="K3" s="7" t="s">
        <v>21</v>
      </c>
      <c r="L3" s="7" t="s">
        <v>22</v>
      </c>
      <c r="M3" s="7" t="s">
        <v>21</v>
      </c>
      <c r="N3" s="7" t="s">
        <v>22</v>
      </c>
      <c r="O3" s="7" t="s">
        <v>21</v>
      </c>
      <c r="P3" s="7" t="s">
        <v>22</v>
      </c>
      <c r="Q3" s="7" t="s">
        <v>21</v>
      </c>
      <c r="R3" s="7" t="s">
        <v>22</v>
      </c>
      <c r="S3" s="7" t="s">
        <v>21</v>
      </c>
      <c r="T3" s="7" t="s">
        <v>22</v>
      </c>
      <c r="U3" s="7" t="s">
        <v>21</v>
      </c>
      <c r="V3" s="7" t="s">
        <v>22</v>
      </c>
      <c r="W3" s="7" t="s">
        <v>21</v>
      </c>
      <c r="X3" s="7" t="s">
        <v>22</v>
      </c>
      <c r="Y3" s="7" t="s">
        <v>21</v>
      </c>
      <c r="Z3" s="7" t="s">
        <v>22</v>
      </c>
      <c r="AA3" s="7" t="s">
        <v>21</v>
      </c>
      <c r="AB3" s="7" t="s">
        <v>22</v>
      </c>
      <c r="AC3" s="7" t="s">
        <v>21</v>
      </c>
      <c r="AD3" s="7" t="s">
        <v>22</v>
      </c>
      <c r="AE3" s="61"/>
    </row>
    <row r="4" spans="1:31" ht="15.75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</row>
    <row r="5" spans="1:31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  <c r="X5" s="11"/>
      <c r="Y5" s="11"/>
      <c r="Z5" s="11"/>
      <c r="AA5" s="11"/>
      <c r="AB5" s="11"/>
      <c r="AC5" s="11"/>
      <c r="AD5" s="11"/>
      <c r="AE5" s="11"/>
    </row>
    <row r="6" spans="1:31" ht="15.75">
      <c r="A6" s="12" t="s">
        <v>42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5.75" customHeight="1">
      <c r="A7" s="69" t="s">
        <v>51</v>
      </c>
      <c r="B7" s="70"/>
      <c r="C7" s="70"/>
      <c r="D7" s="70"/>
      <c r="E7" s="70"/>
      <c r="F7" s="70"/>
      <c r="G7" s="71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02" customHeight="1">
      <c r="A8" s="16" t="s">
        <v>52</v>
      </c>
      <c r="B8" s="6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15.75">
      <c r="A9" s="20" t="s">
        <v>23</v>
      </c>
      <c r="B9" s="21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73.5" customHeight="1">
      <c r="A10" s="20" t="s">
        <v>53</v>
      </c>
      <c r="B10" s="21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4.5" customHeight="1">
      <c r="A11" s="16" t="s">
        <v>0</v>
      </c>
      <c r="B11" s="38">
        <f>SUM(B12:B13)</f>
        <v>70590.7</v>
      </c>
      <c r="C11" s="38">
        <f>SUM(C12:C13)</f>
        <v>21357.528</v>
      </c>
      <c r="D11" s="38">
        <f>SUM(D12:D13)</f>
        <v>14677.657</v>
      </c>
      <c r="E11" s="38">
        <f aca="true" t="shared" si="0" ref="E11:AD11">SUM(E12:E13)</f>
        <v>20.793</v>
      </c>
      <c r="F11" s="38">
        <f>SUM(F12:F13)</f>
        <v>68.724</v>
      </c>
      <c r="G11" s="38">
        <f t="shared" si="0"/>
        <v>3927.24</v>
      </c>
      <c r="H11" s="38">
        <f>SUM(H12:H13)</f>
        <v>2974.898</v>
      </c>
      <c r="I11" s="38">
        <f t="shared" si="0"/>
        <v>5850.019</v>
      </c>
      <c r="J11" s="38">
        <f t="shared" si="0"/>
        <v>4052.062</v>
      </c>
      <c r="K11" s="38">
        <f t="shared" si="0"/>
        <v>5508.186</v>
      </c>
      <c r="L11" s="38">
        <f t="shared" si="0"/>
        <v>3750.048</v>
      </c>
      <c r="M11" s="38">
        <f t="shared" si="0"/>
        <v>6072.083</v>
      </c>
      <c r="N11" s="38">
        <f t="shared" si="0"/>
        <v>3900.649</v>
      </c>
      <c r="O11" s="38">
        <f t="shared" si="0"/>
        <v>6140.488</v>
      </c>
      <c r="P11" s="38">
        <f t="shared" si="0"/>
        <v>0</v>
      </c>
      <c r="Q11" s="38">
        <f t="shared" si="0"/>
        <v>5784.47</v>
      </c>
      <c r="R11" s="38">
        <f t="shared" si="0"/>
        <v>0</v>
      </c>
      <c r="S11" s="38">
        <f t="shared" si="0"/>
        <v>5699.329</v>
      </c>
      <c r="T11" s="38">
        <f t="shared" si="0"/>
        <v>0</v>
      </c>
      <c r="U11" s="38">
        <f t="shared" si="0"/>
        <v>7063.829</v>
      </c>
      <c r="V11" s="38">
        <f t="shared" si="0"/>
        <v>0</v>
      </c>
      <c r="W11" s="38">
        <f t="shared" si="0"/>
        <v>5692.829</v>
      </c>
      <c r="X11" s="38">
        <f t="shared" si="0"/>
        <v>0</v>
      </c>
      <c r="Y11" s="38">
        <f t="shared" si="0"/>
        <v>5549.813</v>
      </c>
      <c r="Z11" s="38">
        <f t="shared" si="0"/>
        <v>0</v>
      </c>
      <c r="AA11" s="38">
        <f t="shared" si="0"/>
        <v>5916.668</v>
      </c>
      <c r="AB11" s="38">
        <f t="shared" si="0"/>
        <v>0</v>
      </c>
      <c r="AC11" s="38">
        <f t="shared" si="0"/>
        <v>7385.746</v>
      </c>
      <c r="AD11" s="38">
        <f t="shared" si="0"/>
        <v>0</v>
      </c>
      <c r="AE11" s="18" t="str">
        <f>AE13</f>
        <v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помещений, уборщик территории).        </v>
      </c>
    </row>
    <row r="12" spans="1:31" ht="15.75">
      <c r="A12" s="20" t="s">
        <v>24</v>
      </c>
      <c r="B12" s="41"/>
      <c r="C12" s="42"/>
      <c r="D12" s="43"/>
      <c r="E12" s="43"/>
      <c r="F12" s="45"/>
      <c r="G12" s="34"/>
      <c r="H12" s="43"/>
      <c r="I12" s="34"/>
      <c r="J12" s="43"/>
      <c r="K12" s="34"/>
      <c r="L12" s="43"/>
      <c r="M12" s="34"/>
      <c r="N12" s="43"/>
      <c r="O12" s="34"/>
      <c r="P12" s="43"/>
      <c r="Q12" s="34"/>
      <c r="R12" s="43"/>
      <c r="S12" s="34"/>
      <c r="T12" s="43"/>
      <c r="U12" s="34"/>
      <c r="V12" s="43"/>
      <c r="W12" s="34"/>
      <c r="X12" s="43"/>
      <c r="Y12" s="34"/>
      <c r="Z12" s="43"/>
      <c r="AA12" s="34"/>
      <c r="AB12" s="43"/>
      <c r="AC12" s="34"/>
      <c r="AD12" s="43"/>
      <c r="AE12" s="6"/>
    </row>
    <row r="13" spans="1:31" ht="171" customHeight="1">
      <c r="A13" s="22" t="s">
        <v>25</v>
      </c>
      <c r="B13" s="36">
        <f>G13+I13+K13+M13+O13+Q13+S13+U13+W13+Y13+AA13+AC13</f>
        <v>70590.7</v>
      </c>
      <c r="C13" s="37">
        <f>G13+I13+K13+M13</f>
        <v>21357.528</v>
      </c>
      <c r="D13" s="35">
        <f>H13+J13+L13+N13+P13+R13+T13+V13+X13+Z13+AB13+AD13</f>
        <v>14677.657</v>
      </c>
      <c r="E13" s="35">
        <f>D13*100/B13</f>
        <v>20.793</v>
      </c>
      <c r="F13" s="35">
        <f>D13*100/C13</f>
        <v>68.724</v>
      </c>
      <c r="G13" s="53">
        <v>3927.24</v>
      </c>
      <c r="H13" s="43">
        <v>2974.898</v>
      </c>
      <c r="I13" s="34">
        <v>5850.019</v>
      </c>
      <c r="J13" s="43">
        <v>4052.062</v>
      </c>
      <c r="K13" s="34">
        <v>5508.186</v>
      </c>
      <c r="L13" s="43">
        <v>3750.048</v>
      </c>
      <c r="M13" s="34">
        <v>6072.083</v>
      </c>
      <c r="N13" s="43">
        <v>3900.649</v>
      </c>
      <c r="O13" s="34">
        <v>6140.488</v>
      </c>
      <c r="P13" s="43">
        <v>0</v>
      </c>
      <c r="Q13" s="34">
        <v>5784.47</v>
      </c>
      <c r="R13" s="43">
        <v>0</v>
      </c>
      <c r="S13" s="34">
        <v>5699.329</v>
      </c>
      <c r="T13" s="43">
        <v>0</v>
      </c>
      <c r="U13" s="34">
        <v>7063.829</v>
      </c>
      <c r="V13" s="43">
        <v>0</v>
      </c>
      <c r="W13" s="34">
        <v>5692.829</v>
      </c>
      <c r="X13" s="43">
        <v>0</v>
      </c>
      <c r="Y13" s="34">
        <v>5549.813</v>
      </c>
      <c r="Z13" s="43">
        <v>0</v>
      </c>
      <c r="AA13" s="34">
        <v>5916.668</v>
      </c>
      <c r="AB13" s="43">
        <v>0</v>
      </c>
      <c r="AC13" s="34">
        <v>7385.746</v>
      </c>
      <c r="AD13" s="43">
        <v>0</v>
      </c>
      <c r="AE13" s="54" t="s">
        <v>99</v>
      </c>
    </row>
    <row r="14" spans="1:31" ht="15.75">
      <c r="A14" s="20" t="s">
        <v>26</v>
      </c>
      <c r="B14" s="21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15.75">
      <c r="A15" s="20" t="s">
        <v>27</v>
      </c>
      <c r="B15" s="21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168" customHeight="1">
      <c r="A16" s="16" t="s">
        <v>28</v>
      </c>
      <c r="B16" s="38">
        <f>SUM(B17:B18)</f>
        <v>70590.7</v>
      </c>
      <c r="C16" s="38">
        <f aca="true" t="shared" si="1" ref="C16:AD16">SUM(C17:C18)</f>
        <v>21357.528</v>
      </c>
      <c r="D16" s="38">
        <f t="shared" si="1"/>
        <v>14677.657</v>
      </c>
      <c r="E16" s="38">
        <f t="shared" si="1"/>
        <v>20.793</v>
      </c>
      <c r="F16" s="38">
        <f t="shared" si="1"/>
        <v>68.724</v>
      </c>
      <c r="G16" s="38">
        <f>SUM(G17:G18)</f>
        <v>3927.24</v>
      </c>
      <c r="H16" s="38">
        <f t="shared" si="1"/>
        <v>2974.898</v>
      </c>
      <c r="I16" s="38">
        <f t="shared" si="1"/>
        <v>5850.019</v>
      </c>
      <c r="J16" s="38">
        <f t="shared" si="1"/>
        <v>4052.062</v>
      </c>
      <c r="K16" s="38">
        <f t="shared" si="1"/>
        <v>5508.186</v>
      </c>
      <c r="L16" s="38">
        <f t="shared" si="1"/>
        <v>3750.048</v>
      </c>
      <c r="M16" s="38">
        <f t="shared" si="1"/>
        <v>6072.083</v>
      </c>
      <c r="N16" s="38">
        <f t="shared" si="1"/>
        <v>3900.649</v>
      </c>
      <c r="O16" s="38">
        <f t="shared" si="1"/>
        <v>6140.488</v>
      </c>
      <c r="P16" s="38">
        <f t="shared" si="1"/>
        <v>0</v>
      </c>
      <c r="Q16" s="38">
        <f t="shared" si="1"/>
        <v>5784.47</v>
      </c>
      <c r="R16" s="38">
        <f t="shared" si="1"/>
        <v>0</v>
      </c>
      <c r="S16" s="38">
        <f t="shared" si="1"/>
        <v>5699.329</v>
      </c>
      <c r="T16" s="38">
        <f t="shared" si="1"/>
        <v>0</v>
      </c>
      <c r="U16" s="38">
        <f t="shared" si="1"/>
        <v>7063.829</v>
      </c>
      <c r="V16" s="38">
        <f t="shared" si="1"/>
        <v>0</v>
      </c>
      <c r="W16" s="38">
        <f t="shared" si="1"/>
        <v>5692.829</v>
      </c>
      <c r="X16" s="38">
        <f t="shared" si="1"/>
        <v>0</v>
      </c>
      <c r="Y16" s="38">
        <f t="shared" si="1"/>
        <v>5549.813</v>
      </c>
      <c r="Z16" s="38">
        <f t="shared" si="1"/>
        <v>0</v>
      </c>
      <c r="AA16" s="38">
        <f t="shared" si="1"/>
        <v>5916.668</v>
      </c>
      <c r="AB16" s="38">
        <f t="shared" si="1"/>
        <v>0</v>
      </c>
      <c r="AC16" s="38">
        <f t="shared" si="1"/>
        <v>7385.746</v>
      </c>
      <c r="AD16" s="38">
        <f t="shared" si="1"/>
        <v>0</v>
      </c>
      <c r="AE16" s="18" t="str">
        <f>AE13</f>
        <v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помещений, уборщик территории).        </v>
      </c>
    </row>
    <row r="17" spans="1:31" ht="15.75">
      <c r="A17" s="20" t="s">
        <v>24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6"/>
    </row>
    <row r="18" spans="1:31" ht="171" customHeight="1">
      <c r="A18" s="20" t="s">
        <v>25</v>
      </c>
      <c r="B18" s="39">
        <f>B13</f>
        <v>70590.7</v>
      </c>
      <c r="C18" s="40">
        <f>C13</f>
        <v>21357.528</v>
      </c>
      <c r="D18" s="40">
        <f>D13</f>
        <v>14677.657</v>
      </c>
      <c r="E18" s="40">
        <f aca="true" t="shared" si="2" ref="E18:AD18">E13</f>
        <v>20.793</v>
      </c>
      <c r="F18" s="40">
        <f t="shared" si="2"/>
        <v>68.724</v>
      </c>
      <c r="G18" s="40">
        <f>G13</f>
        <v>3927.24</v>
      </c>
      <c r="H18" s="40">
        <f t="shared" si="2"/>
        <v>2974.898</v>
      </c>
      <c r="I18" s="40">
        <f t="shared" si="2"/>
        <v>5850.019</v>
      </c>
      <c r="J18" s="40">
        <f t="shared" si="2"/>
        <v>4052.062</v>
      </c>
      <c r="K18" s="40">
        <f t="shared" si="2"/>
        <v>5508.186</v>
      </c>
      <c r="L18" s="40">
        <f t="shared" si="2"/>
        <v>3750.048</v>
      </c>
      <c r="M18" s="40">
        <f t="shared" si="2"/>
        <v>6072.083</v>
      </c>
      <c r="N18" s="40">
        <f t="shared" si="2"/>
        <v>3900.649</v>
      </c>
      <c r="O18" s="40">
        <f t="shared" si="2"/>
        <v>6140.488</v>
      </c>
      <c r="P18" s="40">
        <f t="shared" si="2"/>
        <v>0</v>
      </c>
      <c r="Q18" s="40">
        <f t="shared" si="2"/>
        <v>5784.47</v>
      </c>
      <c r="R18" s="40">
        <f t="shared" si="2"/>
        <v>0</v>
      </c>
      <c r="S18" s="40">
        <f t="shared" si="2"/>
        <v>5699.329</v>
      </c>
      <c r="T18" s="40">
        <f t="shared" si="2"/>
        <v>0</v>
      </c>
      <c r="U18" s="40">
        <f t="shared" si="2"/>
        <v>7063.829</v>
      </c>
      <c r="V18" s="40">
        <f t="shared" si="2"/>
        <v>0</v>
      </c>
      <c r="W18" s="40">
        <f t="shared" si="2"/>
        <v>5692.829</v>
      </c>
      <c r="X18" s="40">
        <f t="shared" si="2"/>
        <v>0</v>
      </c>
      <c r="Y18" s="40">
        <f t="shared" si="2"/>
        <v>5549.813</v>
      </c>
      <c r="Z18" s="40">
        <f t="shared" si="2"/>
        <v>0</v>
      </c>
      <c r="AA18" s="40">
        <f t="shared" si="2"/>
        <v>5916.668</v>
      </c>
      <c r="AB18" s="40">
        <f t="shared" si="2"/>
        <v>0</v>
      </c>
      <c r="AC18" s="40">
        <f t="shared" si="2"/>
        <v>7385.746</v>
      </c>
      <c r="AD18" s="40">
        <f t="shared" si="2"/>
        <v>0</v>
      </c>
      <c r="AE18" s="17" t="str">
        <f>AE16</f>
        <v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помещений, уборщик территории).        </v>
      </c>
    </row>
    <row r="19" spans="1:31" ht="15.75">
      <c r="A19" s="20" t="s">
        <v>26</v>
      </c>
      <c r="B19" s="21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6"/>
    </row>
    <row r="20" spans="1:31" ht="15.75">
      <c r="A20" s="20" t="s">
        <v>27</v>
      </c>
      <c r="B20" s="21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6"/>
    </row>
    <row r="21" spans="1:31" ht="15.75">
      <c r="A21" s="1"/>
      <c r="B21" s="19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3"/>
    </row>
    <row r="22" spans="1:31" ht="58.5" customHeight="1">
      <c r="A22" s="68"/>
      <c r="B22" s="68"/>
      <c r="C22" s="68"/>
      <c r="D22" s="68"/>
      <c r="E22" s="68"/>
      <c r="F22" s="23"/>
      <c r="G22" s="24"/>
      <c r="H22" s="24"/>
      <c r="I22" s="24"/>
      <c r="J22" s="24"/>
      <c r="K22" s="1"/>
      <c r="L22" s="64" t="s">
        <v>48</v>
      </c>
      <c r="M22" s="64"/>
      <c r="N22" s="65" t="s">
        <v>47</v>
      </c>
      <c r="O22" s="65"/>
      <c r="P22" s="64" t="s">
        <v>49</v>
      </c>
      <c r="Q22" s="64"/>
      <c r="R22" s="1"/>
      <c r="T22" s="24"/>
      <c r="U22" s="24"/>
      <c r="V22" s="24"/>
      <c r="W22" s="24"/>
      <c r="X22" s="24"/>
      <c r="Y22" s="4"/>
      <c r="Z22" s="2"/>
      <c r="AA22" s="1"/>
      <c r="AB22" s="1"/>
      <c r="AC22" s="1"/>
      <c r="AD22" s="1"/>
      <c r="AE22" s="2"/>
    </row>
    <row r="23" spans="1:31" ht="58.5" customHeight="1">
      <c r="A23" s="68"/>
      <c r="B23" s="68"/>
      <c r="C23" s="68"/>
      <c r="D23" s="68"/>
      <c r="E23" s="68"/>
      <c r="F23" s="23"/>
      <c r="G23" s="24"/>
      <c r="H23" s="24"/>
      <c r="I23" s="24"/>
      <c r="J23" s="24"/>
      <c r="K23" s="1"/>
      <c r="L23" s="67"/>
      <c r="M23" s="67"/>
      <c r="N23" s="66"/>
      <c r="O23" s="66"/>
      <c r="P23" s="1"/>
      <c r="Q23" s="67"/>
      <c r="R23" s="67"/>
      <c r="S23" s="67"/>
      <c r="T23" s="67"/>
      <c r="U23" s="67"/>
      <c r="V23" s="24"/>
      <c r="W23" s="24"/>
      <c r="X23" s="24"/>
      <c r="Y23" s="4"/>
      <c r="Z23" s="2"/>
      <c r="AA23" s="1"/>
      <c r="AB23" s="1"/>
      <c r="AC23" s="1"/>
      <c r="AD23" s="1"/>
      <c r="AE23" s="2"/>
    </row>
    <row r="24" spans="1:31" ht="52.5" customHeight="1">
      <c r="A24" s="68"/>
      <c r="B24" s="68"/>
      <c r="C24" s="68"/>
      <c r="D24" s="68"/>
      <c r="E24" s="68"/>
      <c r="F24" s="23"/>
      <c r="G24" s="24"/>
      <c r="H24" s="24"/>
      <c r="I24" s="24"/>
      <c r="J24" s="24"/>
      <c r="K24" s="1"/>
      <c r="L24" s="64" t="s">
        <v>50</v>
      </c>
      <c r="M24" s="64"/>
      <c r="N24" s="65" t="s">
        <v>47</v>
      </c>
      <c r="O24" s="65"/>
      <c r="P24" s="62" t="s">
        <v>96</v>
      </c>
      <c r="Q24" s="63"/>
      <c r="R24" s="1"/>
      <c r="T24" s="24"/>
      <c r="U24" s="24"/>
      <c r="V24" s="24"/>
      <c r="W24" s="24"/>
      <c r="X24" s="24"/>
      <c r="Y24" s="4"/>
      <c r="Z24" s="2"/>
      <c r="AA24" s="1"/>
      <c r="AB24" s="1"/>
      <c r="AC24" s="1"/>
      <c r="AD24" s="1"/>
      <c r="AE24" s="2"/>
    </row>
    <row r="25" spans="1:12" ht="21.75" customHeight="1">
      <c r="A25" s="25"/>
      <c r="L25" s="46" t="s">
        <v>29</v>
      </c>
    </row>
  </sheetData>
  <sheetProtection/>
  <mergeCells count="32">
    <mergeCell ref="A23:E23"/>
    <mergeCell ref="AC2:AD2"/>
    <mergeCell ref="U2:V2"/>
    <mergeCell ref="A24:E24"/>
    <mergeCell ref="A7:G7"/>
    <mergeCell ref="Q2:R2"/>
    <mergeCell ref="Q23:U23"/>
    <mergeCell ref="L24:M24"/>
    <mergeCell ref="G2:H2"/>
    <mergeCell ref="A22:E22"/>
    <mergeCell ref="N24:O24"/>
    <mergeCell ref="M2:N2"/>
    <mergeCell ref="N23:O23"/>
    <mergeCell ref="I2:J2"/>
    <mergeCell ref="L23:M23"/>
    <mergeCell ref="N22:O22"/>
    <mergeCell ref="L22:M22"/>
    <mergeCell ref="AE2:AE3"/>
    <mergeCell ref="W2:X2"/>
    <mergeCell ref="Y2:Z2"/>
    <mergeCell ref="AA2:AB2"/>
    <mergeCell ref="S2:T2"/>
    <mergeCell ref="P24:Q24"/>
    <mergeCell ref="P22:Q22"/>
    <mergeCell ref="A1:P1"/>
    <mergeCell ref="A2:A3"/>
    <mergeCell ref="B2:B3"/>
    <mergeCell ref="C2:C3"/>
    <mergeCell ref="D2:D3"/>
    <mergeCell ref="K2:L2"/>
    <mergeCell ref="O2:P2"/>
    <mergeCell ref="E2:F2"/>
  </mergeCells>
  <printOptions/>
  <pageMargins left="0.22" right="0.15748031496062992" top="0.35433070866141736" bottom="0.6299212598425197" header="0.5118110236220472" footer="0.5118110236220472"/>
  <pageSetup fitToHeight="1" fitToWidth="1" horizontalDpi="600" verticalDpi="600" orientation="landscape" paperSize="9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16.125" style="0" bestFit="1" customWidth="1"/>
    <col min="8" max="8" width="17.375" style="0" customWidth="1"/>
    <col min="9" max="9" width="16.625" style="0" bestFit="1" customWidth="1"/>
    <col min="10" max="10" width="14.375" style="0" bestFit="1" customWidth="1"/>
  </cols>
  <sheetData>
    <row r="1" spans="1:9" ht="15.75">
      <c r="A1" s="72" t="s">
        <v>30</v>
      </c>
      <c r="B1" s="72"/>
      <c r="C1" s="72"/>
      <c r="D1" s="72"/>
      <c r="E1" s="72"/>
      <c r="F1" s="72"/>
      <c r="G1" s="72"/>
      <c r="H1" s="72"/>
      <c r="I1" s="26"/>
    </row>
    <row r="2" spans="1:9" ht="15.75">
      <c r="A2" s="66" t="s">
        <v>45</v>
      </c>
      <c r="B2" s="66"/>
      <c r="C2" s="66"/>
      <c r="D2" s="66"/>
      <c r="E2" s="66"/>
      <c r="F2" s="66"/>
      <c r="G2" s="66"/>
      <c r="H2" s="66"/>
      <c r="I2" s="26"/>
    </row>
    <row r="3" spans="1:9" ht="37.5" customHeight="1">
      <c r="A3" s="66" t="s">
        <v>91</v>
      </c>
      <c r="B3" s="66"/>
      <c r="C3" s="66"/>
      <c r="D3" s="66"/>
      <c r="E3" s="66"/>
      <c r="F3" s="66"/>
      <c r="G3" s="66"/>
      <c r="H3" s="66"/>
      <c r="I3" s="26"/>
    </row>
    <row r="4" spans="1:9" ht="14.25" customHeight="1">
      <c r="A4" s="73" t="s">
        <v>44</v>
      </c>
      <c r="B4" s="74"/>
      <c r="C4" s="74"/>
      <c r="D4" s="74"/>
      <c r="E4" s="74"/>
      <c r="F4" s="74"/>
      <c r="G4" s="74"/>
      <c r="H4" s="74"/>
      <c r="I4" s="26"/>
    </row>
    <row r="5" spans="1:9" ht="14.25" customHeight="1">
      <c r="A5" s="27" t="s">
        <v>31</v>
      </c>
      <c r="B5" s="75" t="s">
        <v>32</v>
      </c>
      <c r="C5" s="75"/>
      <c r="D5" s="75"/>
      <c r="E5" s="75"/>
      <c r="F5" s="75"/>
      <c r="G5" s="75"/>
      <c r="H5" s="27" t="s">
        <v>33</v>
      </c>
      <c r="I5" s="26"/>
    </row>
    <row r="6" spans="1:10" ht="15.75">
      <c r="A6" s="49">
        <v>2110100</v>
      </c>
      <c r="B6" s="76" t="s">
        <v>71</v>
      </c>
      <c r="C6" s="76"/>
      <c r="D6" s="76"/>
      <c r="E6" s="76"/>
      <c r="F6" s="76"/>
      <c r="G6" s="76"/>
      <c r="H6" s="50">
        <v>2086764.23</v>
      </c>
      <c r="I6" s="26"/>
      <c r="J6" s="28"/>
    </row>
    <row r="7" spans="1:10" ht="15.75">
      <c r="A7" s="49" t="s">
        <v>39</v>
      </c>
      <c r="B7" s="77" t="s">
        <v>40</v>
      </c>
      <c r="C7" s="78"/>
      <c r="D7" s="78"/>
      <c r="E7" s="78"/>
      <c r="F7" s="78"/>
      <c r="G7" s="79"/>
      <c r="H7" s="50">
        <v>26755</v>
      </c>
      <c r="I7" s="26"/>
      <c r="J7" s="28"/>
    </row>
    <row r="8" spans="1:9" ht="15.75">
      <c r="A8" s="47" t="s">
        <v>35</v>
      </c>
      <c r="B8" s="80"/>
      <c r="C8" s="80"/>
      <c r="D8" s="80"/>
      <c r="E8" s="80"/>
      <c r="F8" s="80"/>
      <c r="G8" s="80"/>
      <c r="H8" s="48">
        <f>H6+H7</f>
        <v>2113519.23</v>
      </c>
      <c r="I8" s="29"/>
    </row>
    <row r="9" spans="1:10" ht="18.75" customHeight="1">
      <c r="A9" s="49">
        <v>2130000</v>
      </c>
      <c r="B9" s="76" t="s">
        <v>36</v>
      </c>
      <c r="C9" s="76"/>
      <c r="D9" s="76"/>
      <c r="E9" s="76"/>
      <c r="F9" s="76"/>
      <c r="G9" s="76"/>
      <c r="H9" s="50">
        <v>680512.47</v>
      </c>
      <c r="I9" s="26"/>
      <c r="J9" s="30"/>
    </row>
    <row r="10" spans="1:9" ht="15.75">
      <c r="A10" s="47" t="s">
        <v>37</v>
      </c>
      <c r="B10" s="84"/>
      <c r="C10" s="84"/>
      <c r="D10" s="84"/>
      <c r="E10" s="84"/>
      <c r="F10" s="84"/>
      <c r="G10" s="84"/>
      <c r="H10" s="48">
        <f>H9</f>
        <v>680512.47</v>
      </c>
      <c r="I10" s="26"/>
    </row>
    <row r="11" spans="1:10" ht="18.75" customHeight="1">
      <c r="A11" s="49" t="s">
        <v>83</v>
      </c>
      <c r="B11" s="76" t="s">
        <v>84</v>
      </c>
      <c r="C11" s="76"/>
      <c r="D11" s="76"/>
      <c r="E11" s="76"/>
      <c r="F11" s="76"/>
      <c r="G11" s="76"/>
      <c r="H11" s="50">
        <v>267816</v>
      </c>
      <c r="I11" s="26"/>
      <c r="J11" s="30"/>
    </row>
    <row r="12" spans="1:9" ht="15.75">
      <c r="A12" s="47" t="s">
        <v>85</v>
      </c>
      <c r="B12" s="84"/>
      <c r="C12" s="84"/>
      <c r="D12" s="84"/>
      <c r="E12" s="84"/>
      <c r="F12" s="84"/>
      <c r="G12" s="84"/>
      <c r="H12" s="48">
        <f>SUM(H11:H11)</f>
        <v>267816</v>
      </c>
      <c r="I12" s="26"/>
    </row>
    <row r="13" spans="1:10" ht="18.75" customHeight="1">
      <c r="A13" s="49" t="s">
        <v>57</v>
      </c>
      <c r="B13" s="76" t="s">
        <v>59</v>
      </c>
      <c r="C13" s="76"/>
      <c r="D13" s="76"/>
      <c r="E13" s="76"/>
      <c r="F13" s="76"/>
      <c r="G13" s="76"/>
      <c r="H13" s="50">
        <v>26232</v>
      </c>
      <c r="I13" s="26"/>
      <c r="J13" s="30"/>
    </row>
    <row r="14" spans="1:9" ht="15.75">
      <c r="A14" s="47" t="s">
        <v>58</v>
      </c>
      <c r="B14" s="84"/>
      <c r="C14" s="84"/>
      <c r="D14" s="84"/>
      <c r="E14" s="84"/>
      <c r="F14" s="84"/>
      <c r="G14" s="84"/>
      <c r="H14" s="48">
        <f>H13</f>
        <v>26232</v>
      </c>
      <c r="I14" s="26"/>
    </row>
    <row r="15" spans="1:10" ht="42" customHeight="1">
      <c r="A15" s="49" t="s">
        <v>60</v>
      </c>
      <c r="B15" s="81" t="s">
        <v>62</v>
      </c>
      <c r="C15" s="82"/>
      <c r="D15" s="82"/>
      <c r="E15" s="82"/>
      <c r="F15" s="82"/>
      <c r="G15" s="83"/>
      <c r="H15" s="50">
        <v>7178.29</v>
      </c>
      <c r="I15" s="26"/>
      <c r="J15" s="30"/>
    </row>
    <row r="16" spans="1:10" ht="33" customHeight="1">
      <c r="A16" s="49" t="s">
        <v>63</v>
      </c>
      <c r="B16" s="81" t="s">
        <v>64</v>
      </c>
      <c r="C16" s="82"/>
      <c r="D16" s="82"/>
      <c r="E16" s="82"/>
      <c r="F16" s="82"/>
      <c r="G16" s="83"/>
      <c r="H16" s="50">
        <v>26830</v>
      </c>
      <c r="I16" s="26"/>
      <c r="J16" s="30"/>
    </row>
    <row r="17" spans="1:9" ht="15.75">
      <c r="A17" s="47" t="s">
        <v>61</v>
      </c>
      <c r="B17" s="84"/>
      <c r="C17" s="84"/>
      <c r="D17" s="84"/>
      <c r="E17" s="84"/>
      <c r="F17" s="84"/>
      <c r="G17" s="84"/>
      <c r="H17" s="48">
        <f>H16+H15</f>
        <v>34008.29</v>
      </c>
      <c r="I17" s="26"/>
    </row>
    <row r="18" spans="1:10" ht="42" customHeight="1">
      <c r="A18" s="49" t="s">
        <v>73</v>
      </c>
      <c r="B18" s="81" t="s">
        <v>74</v>
      </c>
      <c r="C18" s="82"/>
      <c r="D18" s="82"/>
      <c r="E18" s="82"/>
      <c r="F18" s="82"/>
      <c r="G18" s="83"/>
      <c r="H18" s="50">
        <v>2431.11</v>
      </c>
      <c r="I18" s="26"/>
      <c r="J18" s="30"/>
    </row>
    <row r="19" spans="1:9" ht="15.75">
      <c r="A19" s="47" t="s">
        <v>77</v>
      </c>
      <c r="B19" s="84"/>
      <c r="C19" s="84"/>
      <c r="D19" s="84"/>
      <c r="E19" s="84"/>
      <c r="F19" s="84"/>
      <c r="G19" s="84"/>
      <c r="H19" s="48">
        <f>SUM(H18:H18)</f>
        <v>2431.11</v>
      </c>
      <c r="I19" s="26"/>
    </row>
    <row r="20" spans="1:10" ht="42" customHeight="1">
      <c r="A20" s="49" t="s">
        <v>79</v>
      </c>
      <c r="B20" s="81" t="s">
        <v>81</v>
      </c>
      <c r="C20" s="82"/>
      <c r="D20" s="82"/>
      <c r="E20" s="82"/>
      <c r="F20" s="82"/>
      <c r="G20" s="83"/>
      <c r="H20" s="50">
        <v>49630.53</v>
      </c>
      <c r="I20" s="26"/>
      <c r="J20" s="30"/>
    </row>
    <row r="21" spans="1:9" ht="15.75">
      <c r="A21" s="47" t="s">
        <v>80</v>
      </c>
      <c r="B21" s="84"/>
      <c r="C21" s="84"/>
      <c r="D21" s="84"/>
      <c r="E21" s="84"/>
      <c r="F21" s="84"/>
      <c r="G21" s="84"/>
      <c r="H21" s="48">
        <f>H20</f>
        <v>49630.53</v>
      </c>
      <c r="I21" s="26"/>
    </row>
    <row r="22" spans="1:10" ht="15.75">
      <c r="A22" s="49" t="s">
        <v>65</v>
      </c>
      <c r="B22" s="81" t="s">
        <v>67</v>
      </c>
      <c r="C22" s="82"/>
      <c r="D22" s="82"/>
      <c r="E22" s="82"/>
      <c r="F22" s="82"/>
      <c r="G22" s="83"/>
      <c r="H22" s="50">
        <v>49977.09</v>
      </c>
      <c r="I22" s="26"/>
      <c r="J22" s="28"/>
    </row>
    <row r="23" spans="1:10" ht="15.75">
      <c r="A23" s="49" t="s">
        <v>89</v>
      </c>
      <c r="B23" s="77" t="s">
        <v>90</v>
      </c>
      <c r="C23" s="78"/>
      <c r="D23" s="78"/>
      <c r="E23" s="78"/>
      <c r="F23" s="78"/>
      <c r="G23" s="79"/>
      <c r="H23" s="50">
        <v>9870</v>
      </c>
      <c r="I23" s="26"/>
      <c r="J23" s="28"/>
    </row>
    <row r="24" spans="1:9" ht="15.75">
      <c r="A24" s="47" t="s">
        <v>66</v>
      </c>
      <c r="B24" s="80"/>
      <c r="C24" s="80"/>
      <c r="D24" s="80"/>
      <c r="E24" s="80"/>
      <c r="F24" s="80"/>
      <c r="G24" s="80"/>
      <c r="H24" s="48">
        <f>H22+H23</f>
        <v>59847.09</v>
      </c>
      <c r="I24" s="29"/>
    </row>
    <row r="25" spans="1:9" ht="15.75">
      <c r="A25" s="85" t="s">
        <v>43</v>
      </c>
      <c r="B25" s="86"/>
      <c r="C25" s="86"/>
      <c r="D25" s="86"/>
      <c r="E25" s="86"/>
      <c r="F25" s="86"/>
      <c r="G25" s="87"/>
      <c r="H25" s="48">
        <f>H8+H10+H17+H19+H14+H12+H21+H24</f>
        <v>3233996.72</v>
      </c>
      <c r="I25" s="44"/>
    </row>
    <row r="26" spans="1:9" ht="15.75">
      <c r="A26" s="85" t="s">
        <v>46</v>
      </c>
      <c r="B26" s="86"/>
      <c r="C26" s="86"/>
      <c r="D26" s="86"/>
      <c r="E26" s="86"/>
      <c r="F26" s="86"/>
      <c r="G26" s="87"/>
      <c r="H26" s="48">
        <f>H25</f>
        <v>3233996.72</v>
      </c>
      <c r="I26" s="44"/>
    </row>
    <row r="27" spans="1:10" ht="18.75" customHeight="1">
      <c r="A27" s="26"/>
      <c r="D27" s="31"/>
      <c r="H27" s="29"/>
      <c r="I27" s="29"/>
      <c r="J27" s="28"/>
    </row>
    <row r="28" spans="1:10" ht="18.75" customHeight="1">
      <c r="A28" s="26" t="s">
        <v>41</v>
      </c>
      <c r="D28" s="31"/>
      <c r="H28" s="29"/>
      <c r="I28" s="29"/>
      <c r="J28" s="28"/>
    </row>
    <row r="29" spans="1:10" ht="15.75">
      <c r="A29" s="26"/>
      <c r="D29" s="31"/>
      <c r="H29" s="29"/>
      <c r="I29" s="29"/>
      <c r="J29" s="28"/>
    </row>
    <row r="30" spans="1:10" ht="15.75">
      <c r="A30" s="26"/>
      <c r="D30" s="31"/>
      <c r="H30" s="29"/>
      <c r="I30" s="29"/>
      <c r="J30" s="28"/>
    </row>
    <row r="31" spans="1:10" ht="15.75">
      <c r="A31" s="26"/>
      <c r="D31" s="31"/>
      <c r="H31" s="29"/>
      <c r="I31" s="29"/>
      <c r="J31" s="28"/>
    </row>
    <row r="32" spans="1:9" ht="15.75">
      <c r="A32" s="88" t="s">
        <v>68</v>
      </c>
      <c r="B32" s="88"/>
      <c r="C32" s="88"/>
      <c r="D32" s="88"/>
      <c r="E32" s="88"/>
      <c r="F32" s="88"/>
      <c r="G32" s="88"/>
      <c r="H32" s="88"/>
      <c r="I32" s="26"/>
    </row>
    <row r="33" spans="1:9" ht="15.75">
      <c r="A33" s="32" t="s">
        <v>38</v>
      </c>
      <c r="B33" s="26"/>
      <c r="C33" s="26"/>
      <c r="D33" s="26"/>
      <c r="E33" s="26"/>
      <c r="F33" s="26"/>
      <c r="G33" s="26"/>
      <c r="H33" s="26"/>
      <c r="I33" s="26"/>
    </row>
    <row r="34" spans="1:9" ht="15.75">
      <c r="A34" s="26"/>
      <c r="B34" s="26"/>
      <c r="C34" s="26"/>
      <c r="D34" s="26"/>
      <c r="E34" s="26"/>
      <c r="F34" s="26"/>
      <c r="G34" s="26"/>
      <c r="H34" s="33"/>
      <c r="I34" s="26"/>
    </row>
    <row r="35" spans="1:9" ht="15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5.7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5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5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.7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5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5.7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5.7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5.7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5.7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5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5.7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5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5.7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.7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5.75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5.7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5.7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5.7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5.7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5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5.75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5.7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5.7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5.75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5.75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5.75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5.75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5.75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5.75">
      <c r="A68" s="26"/>
      <c r="B68" s="26"/>
      <c r="C68" s="26"/>
      <c r="D68" s="26"/>
      <c r="E68" s="26"/>
      <c r="F68" s="26"/>
      <c r="G68" s="26"/>
      <c r="H68" s="26"/>
      <c r="I68" s="26"/>
    </row>
    <row r="69" spans="1:9" ht="15.75">
      <c r="A69" s="26"/>
      <c r="B69" s="26"/>
      <c r="C69" s="26"/>
      <c r="D69" s="26"/>
      <c r="E69" s="26"/>
      <c r="F69" s="26"/>
      <c r="G69" s="26"/>
      <c r="H69" s="26"/>
      <c r="I69" s="26"/>
    </row>
    <row r="70" spans="1:9" ht="15.75">
      <c r="A70" s="26"/>
      <c r="B70" s="26"/>
      <c r="C70" s="26"/>
      <c r="D70" s="26"/>
      <c r="E70" s="26"/>
      <c r="F70" s="26"/>
      <c r="G70" s="26"/>
      <c r="H70" s="26"/>
      <c r="I70" s="26"/>
    </row>
    <row r="71" spans="1:9" ht="15.75">
      <c r="A71" s="26"/>
      <c r="B71" s="26"/>
      <c r="C71" s="26"/>
      <c r="D71" s="26"/>
      <c r="E71" s="26"/>
      <c r="F71" s="26"/>
      <c r="G71" s="26"/>
      <c r="H71" s="26"/>
      <c r="I71" s="26"/>
    </row>
    <row r="72" spans="1:9" ht="15.75">
      <c r="A72" s="26"/>
      <c r="B72" s="26"/>
      <c r="C72" s="26"/>
      <c r="D72" s="26"/>
      <c r="E72" s="26"/>
      <c r="F72" s="26"/>
      <c r="G72" s="26"/>
      <c r="H72" s="26"/>
      <c r="I72" s="26"/>
    </row>
    <row r="73" spans="1:9" ht="15.75">
      <c r="A73" s="26"/>
      <c r="B73" s="26"/>
      <c r="C73" s="26"/>
      <c r="D73" s="26"/>
      <c r="E73" s="26"/>
      <c r="F73" s="26"/>
      <c r="G73" s="26"/>
      <c r="H73" s="26"/>
      <c r="I73" s="26"/>
    </row>
    <row r="74" spans="1:9" ht="15.75">
      <c r="A74" s="26"/>
      <c r="B74" s="26"/>
      <c r="C74" s="26"/>
      <c r="D74" s="26"/>
      <c r="E74" s="26"/>
      <c r="F74" s="26"/>
      <c r="G74" s="26"/>
      <c r="H74" s="26"/>
      <c r="I74" s="26"/>
    </row>
  </sheetData>
  <sheetProtection/>
  <mergeCells count="27">
    <mergeCell ref="A25:G25"/>
    <mergeCell ref="A26:G26"/>
    <mergeCell ref="A32:H32"/>
    <mergeCell ref="B20:G20"/>
    <mergeCell ref="B21:G21"/>
    <mergeCell ref="B22:G22"/>
    <mergeCell ref="B23:G23"/>
    <mergeCell ref="B24:G24"/>
    <mergeCell ref="B13:G13"/>
    <mergeCell ref="B10:G10"/>
    <mergeCell ref="B11:G11"/>
    <mergeCell ref="B17:G17"/>
    <mergeCell ref="B18:G18"/>
    <mergeCell ref="B19:G19"/>
    <mergeCell ref="B14:G14"/>
    <mergeCell ref="B15:G15"/>
    <mergeCell ref="B16:G16"/>
    <mergeCell ref="A1:H1"/>
    <mergeCell ref="A2:H2"/>
    <mergeCell ref="A3:H3"/>
    <mergeCell ref="A4:H4"/>
    <mergeCell ref="B5:G5"/>
    <mergeCell ref="B12:G12"/>
    <mergeCell ref="B6:G6"/>
    <mergeCell ref="B7:G7"/>
    <mergeCell ref="B8:G8"/>
    <mergeCell ref="B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16.125" style="0" bestFit="1" customWidth="1"/>
    <col min="8" max="8" width="17.375" style="0" customWidth="1"/>
    <col min="9" max="9" width="16.625" style="0" bestFit="1" customWidth="1"/>
    <col min="10" max="10" width="14.375" style="0" bestFit="1" customWidth="1"/>
  </cols>
  <sheetData>
    <row r="1" spans="1:9" ht="15.75">
      <c r="A1" s="72" t="s">
        <v>30</v>
      </c>
      <c r="B1" s="72"/>
      <c r="C1" s="72"/>
      <c r="D1" s="72"/>
      <c r="E1" s="72"/>
      <c r="F1" s="72"/>
      <c r="G1" s="72"/>
      <c r="H1" s="72"/>
      <c r="I1" s="26"/>
    </row>
    <row r="2" spans="1:9" ht="15.75">
      <c r="A2" s="66" t="s">
        <v>45</v>
      </c>
      <c r="B2" s="66"/>
      <c r="C2" s="66"/>
      <c r="D2" s="66"/>
      <c r="E2" s="66"/>
      <c r="F2" s="66"/>
      <c r="G2" s="66"/>
      <c r="H2" s="66"/>
      <c r="I2" s="26"/>
    </row>
    <row r="3" spans="1:9" ht="37.5" customHeight="1">
      <c r="A3" s="66" t="s">
        <v>94</v>
      </c>
      <c r="B3" s="66"/>
      <c r="C3" s="66"/>
      <c r="D3" s="66"/>
      <c r="E3" s="66"/>
      <c r="F3" s="66"/>
      <c r="G3" s="66"/>
      <c r="H3" s="66"/>
      <c r="I3" s="26"/>
    </row>
    <row r="4" spans="1:9" ht="14.25" customHeight="1">
      <c r="A4" s="73" t="s">
        <v>44</v>
      </c>
      <c r="B4" s="74"/>
      <c r="C4" s="74"/>
      <c r="D4" s="74"/>
      <c r="E4" s="74"/>
      <c r="F4" s="74"/>
      <c r="G4" s="74"/>
      <c r="H4" s="74"/>
      <c r="I4" s="26"/>
    </row>
    <row r="5" spans="1:9" ht="14.25" customHeight="1">
      <c r="A5" s="27" t="s">
        <v>31</v>
      </c>
      <c r="B5" s="75" t="s">
        <v>32</v>
      </c>
      <c r="C5" s="75"/>
      <c r="D5" s="75"/>
      <c r="E5" s="75"/>
      <c r="F5" s="75"/>
      <c r="G5" s="75"/>
      <c r="H5" s="27" t="s">
        <v>33</v>
      </c>
      <c r="I5" s="26"/>
    </row>
    <row r="6" spans="1:10" ht="15.75">
      <c r="A6" s="49">
        <v>2110100</v>
      </c>
      <c r="B6" s="76" t="s">
        <v>71</v>
      </c>
      <c r="C6" s="76"/>
      <c r="D6" s="76"/>
      <c r="E6" s="76"/>
      <c r="F6" s="76"/>
      <c r="G6" s="76"/>
      <c r="H6" s="50">
        <v>2376329.27</v>
      </c>
      <c r="I6" s="26"/>
      <c r="J6" s="28"/>
    </row>
    <row r="7" spans="1:10" ht="15.75">
      <c r="A7" s="49" t="s">
        <v>39</v>
      </c>
      <c r="B7" s="77" t="s">
        <v>40</v>
      </c>
      <c r="C7" s="78"/>
      <c r="D7" s="78"/>
      <c r="E7" s="78"/>
      <c r="F7" s="78"/>
      <c r="G7" s="79"/>
      <c r="H7" s="50">
        <v>26755</v>
      </c>
      <c r="I7" s="26"/>
      <c r="J7" s="28"/>
    </row>
    <row r="8" spans="1:9" ht="15.75">
      <c r="A8" s="47" t="s">
        <v>35</v>
      </c>
      <c r="B8" s="80"/>
      <c r="C8" s="80"/>
      <c r="D8" s="80"/>
      <c r="E8" s="80"/>
      <c r="F8" s="80"/>
      <c r="G8" s="80"/>
      <c r="H8" s="48">
        <f>H6+H7</f>
        <v>2403084.27</v>
      </c>
      <c r="I8" s="29"/>
    </row>
    <row r="9" spans="1:10" ht="18.75" customHeight="1">
      <c r="A9" s="49">
        <v>2130000</v>
      </c>
      <c r="B9" s="76" t="s">
        <v>36</v>
      </c>
      <c r="C9" s="76"/>
      <c r="D9" s="76"/>
      <c r="E9" s="76"/>
      <c r="F9" s="76"/>
      <c r="G9" s="76"/>
      <c r="H9" s="50">
        <v>778015.08</v>
      </c>
      <c r="I9" s="26"/>
      <c r="J9" s="30"/>
    </row>
    <row r="10" spans="1:9" ht="15.75">
      <c r="A10" s="47" t="s">
        <v>37</v>
      </c>
      <c r="B10" s="84"/>
      <c r="C10" s="84"/>
      <c r="D10" s="84"/>
      <c r="E10" s="84"/>
      <c r="F10" s="84"/>
      <c r="G10" s="84"/>
      <c r="H10" s="48">
        <f>H9</f>
        <v>778015.08</v>
      </c>
      <c r="I10" s="26"/>
    </row>
    <row r="11" spans="1:10" ht="18.75" customHeight="1">
      <c r="A11" s="49" t="s">
        <v>83</v>
      </c>
      <c r="B11" s="76" t="s">
        <v>84</v>
      </c>
      <c r="C11" s="76"/>
      <c r="D11" s="76"/>
      <c r="E11" s="76"/>
      <c r="F11" s="76"/>
      <c r="G11" s="76"/>
      <c r="H11" s="50">
        <v>33824.7</v>
      </c>
      <c r="I11" s="26"/>
      <c r="J11" s="30"/>
    </row>
    <row r="12" spans="1:9" ht="15.75">
      <c r="A12" s="47" t="s">
        <v>85</v>
      </c>
      <c r="B12" s="84"/>
      <c r="C12" s="84"/>
      <c r="D12" s="84"/>
      <c r="E12" s="84"/>
      <c r="F12" s="84"/>
      <c r="G12" s="84"/>
      <c r="H12" s="48">
        <f>SUM(H11:H11)</f>
        <v>33824.7</v>
      </c>
      <c r="I12" s="26"/>
    </row>
    <row r="13" spans="1:10" ht="18.75" customHeight="1">
      <c r="A13" s="49" t="s">
        <v>57</v>
      </c>
      <c r="B13" s="76" t="s">
        <v>59</v>
      </c>
      <c r="C13" s="76"/>
      <c r="D13" s="76"/>
      <c r="E13" s="76"/>
      <c r="F13" s="76"/>
      <c r="G13" s="76"/>
      <c r="H13" s="50">
        <v>19200</v>
      </c>
      <c r="I13" s="26"/>
      <c r="J13" s="30"/>
    </row>
    <row r="14" spans="1:9" ht="15.75">
      <c r="A14" s="47" t="s">
        <v>58</v>
      </c>
      <c r="B14" s="84"/>
      <c r="C14" s="84"/>
      <c r="D14" s="84"/>
      <c r="E14" s="84"/>
      <c r="F14" s="84"/>
      <c r="G14" s="84"/>
      <c r="H14" s="48">
        <f>H13</f>
        <v>19200</v>
      </c>
      <c r="I14" s="26"/>
    </row>
    <row r="15" spans="1:10" ht="42" customHeight="1">
      <c r="A15" s="49" t="s">
        <v>60</v>
      </c>
      <c r="B15" s="81" t="s">
        <v>62</v>
      </c>
      <c r="C15" s="82"/>
      <c r="D15" s="82"/>
      <c r="E15" s="82"/>
      <c r="F15" s="82"/>
      <c r="G15" s="83"/>
      <c r="H15" s="50">
        <v>29197.92</v>
      </c>
      <c r="I15" s="26"/>
      <c r="J15" s="30"/>
    </row>
    <row r="16" spans="1:10" ht="33" customHeight="1">
      <c r="A16" s="49" t="s">
        <v>63</v>
      </c>
      <c r="B16" s="81" t="s">
        <v>64</v>
      </c>
      <c r="C16" s="82"/>
      <c r="D16" s="82"/>
      <c r="E16" s="82"/>
      <c r="F16" s="82"/>
      <c r="G16" s="83"/>
      <c r="H16" s="50">
        <v>75</v>
      </c>
      <c r="I16" s="26"/>
      <c r="J16" s="30"/>
    </row>
    <row r="17" spans="1:9" ht="15.75">
      <c r="A17" s="47" t="s">
        <v>61</v>
      </c>
      <c r="B17" s="84"/>
      <c r="C17" s="84"/>
      <c r="D17" s="84"/>
      <c r="E17" s="84"/>
      <c r="F17" s="84"/>
      <c r="G17" s="84"/>
      <c r="H17" s="48">
        <f>H16+H15</f>
        <v>29272.92</v>
      </c>
      <c r="I17" s="26"/>
    </row>
    <row r="18" spans="1:10" ht="18.75" customHeight="1">
      <c r="A18" s="49" t="s">
        <v>92</v>
      </c>
      <c r="B18" s="76" t="s">
        <v>93</v>
      </c>
      <c r="C18" s="76"/>
      <c r="D18" s="76"/>
      <c r="E18" s="76"/>
      <c r="F18" s="76"/>
      <c r="G18" s="76"/>
      <c r="H18" s="50">
        <v>17147.5</v>
      </c>
      <c r="I18" s="26"/>
      <c r="J18" s="30"/>
    </row>
    <row r="19" spans="1:9" ht="15.75">
      <c r="A19" s="47" t="s">
        <v>70</v>
      </c>
      <c r="B19" s="84"/>
      <c r="C19" s="84"/>
      <c r="D19" s="84"/>
      <c r="E19" s="84"/>
      <c r="F19" s="84"/>
      <c r="G19" s="84"/>
      <c r="H19" s="48">
        <f>H18</f>
        <v>17147.5</v>
      </c>
      <c r="I19" s="26"/>
    </row>
    <row r="20" spans="1:10" ht="15.75">
      <c r="A20" s="49" t="s">
        <v>65</v>
      </c>
      <c r="B20" s="81" t="s">
        <v>67</v>
      </c>
      <c r="C20" s="82"/>
      <c r="D20" s="82"/>
      <c r="E20" s="82"/>
      <c r="F20" s="82"/>
      <c r="G20" s="83"/>
      <c r="H20" s="50">
        <v>39461.39</v>
      </c>
      <c r="I20" s="26"/>
      <c r="J20" s="28"/>
    </row>
    <row r="21" spans="1:10" ht="15.75">
      <c r="A21" s="49" t="s">
        <v>89</v>
      </c>
      <c r="B21" s="77" t="s">
        <v>90</v>
      </c>
      <c r="C21" s="78"/>
      <c r="D21" s="78"/>
      <c r="E21" s="78"/>
      <c r="F21" s="78"/>
      <c r="G21" s="79"/>
      <c r="H21" s="50">
        <v>9920</v>
      </c>
      <c r="I21" s="26"/>
      <c r="J21" s="28"/>
    </row>
    <row r="22" spans="1:9" ht="15.75">
      <c r="A22" s="47" t="s">
        <v>66</v>
      </c>
      <c r="B22" s="80"/>
      <c r="C22" s="80"/>
      <c r="D22" s="80"/>
      <c r="E22" s="80"/>
      <c r="F22" s="80"/>
      <c r="G22" s="80"/>
      <c r="H22" s="48">
        <f>H20+H21</f>
        <v>49381.39</v>
      </c>
      <c r="I22" s="29"/>
    </row>
    <row r="23" spans="1:9" ht="15.75">
      <c r="A23" s="85" t="s">
        <v>43</v>
      </c>
      <c r="B23" s="86"/>
      <c r="C23" s="86"/>
      <c r="D23" s="86"/>
      <c r="E23" s="86"/>
      <c r="F23" s="86"/>
      <c r="G23" s="87"/>
      <c r="H23" s="48">
        <f>H8+H10+H17+H14+H12+H22+H19</f>
        <v>3329925.86</v>
      </c>
      <c r="I23" s="44"/>
    </row>
    <row r="24" spans="1:9" ht="15.75">
      <c r="A24" s="85" t="s">
        <v>46</v>
      </c>
      <c r="B24" s="86"/>
      <c r="C24" s="86"/>
      <c r="D24" s="86"/>
      <c r="E24" s="86"/>
      <c r="F24" s="86"/>
      <c r="G24" s="87"/>
      <c r="H24" s="48">
        <f>H23</f>
        <v>3329925.86</v>
      </c>
      <c r="I24" s="44"/>
    </row>
    <row r="25" spans="1:10" ht="18.75" customHeight="1">
      <c r="A25" s="26"/>
      <c r="D25" s="31"/>
      <c r="H25" s="29"/>
      <c r="I25" s="29"/>
      <c r="J25" s="28"/>
    </row>
    <row r="26" spans="1:10" ht="18.75" customHeight="1">
      <c r="A26" s="26" t="s">
        <v>41</v>
      </c>
      <c r="D26" s="31"/>
      <c r="H26" s="29"/>
      <c r="I26" s="29"/>
      <c r="J26" s="28"/>
    </row>
    <row r="27" spans="1:10" ht="15.75">
      <c r="A27" s="26"/>
      <c r="D27" s="31"/>
      <c r="H27" s="29"/>
      <c r="I27" s="29"/>
      <c r="J27" s="28"/>
    </row>
    <row r="28" spans="1:10" ht="15.75">
      <c r="A28" s="26"/>
      <c r="D28" s="31"/>
      <c r="H28" s="29"/>
      <c r="I28" s="29"/>
      <c r="J28" s="28"/>
    </row>
    <row r="29" spans="1:10" ht="15.75">
      <c r="A29" s="26"/>
      <c r="D29" s="31"/>
      <c r="H29" s="29"/>
      <c r="I29" s="29"/>
      <c r="J29" s="28"/>
    </row>
    <row r="30" spans="1:9" ht="15.75">
      <c r="A30" s="88" t="s">
        <v>68</v>
      </c>
      <c r="B30" s="88"/>
      <c r="C30" s="88"/>
      <c r="D30" s="88"/>
      <c r="E30" s="88"/>
      <c r="F30" s="88"/>
      <c r="G30" s="88"/>
      <c r="H30" s="88"/>
      <c r="I30" s="26"/>
    </row>
    <row r="31" spans="1:9" ht="15.75">
      <c r="A31" s="32" t="s">
        <v>38</v>
      </c>
      <c r="B31" s="26"/>
      <c r="C31" s="26"/>
      <c r="D31" s="26"/>
      <c r="E31" s="26"/>
      <c r="F31" s="26"/>
      <c r="G31" s="26"/>
      <c r="H31" s="26"/>
      <c r="I31" s="26"/>
    </row>
    <row r="32" spans="1:9" ht="15.75">
      <c r="A32" s="26"/>
      <c r="B32" s="26"/>
      <c r="C32" s="26"/>
      <c r="D32" s="26"/>
      <c r="E32" s="26"/>
      <c r="F32" s="26"/>
      <c r="G32" s="26"/>
      <c r="H32" s="33"/>
      <c r="I32" s="26"/>
    </row>
    <row r="33" spans="1:9" ht="15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5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5.7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5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5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.7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5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5.7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5.7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5.7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5.7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5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5.7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5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5.7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.7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5.75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5.7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5.7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5.7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5.7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5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5.75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5.7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5.7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5.75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5.75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5.75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5.75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5.75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5.75">
      <c r="A68" s="26"/>
      <c r="B68" s="26"/>
      <c r="C68" s="26"/>
      <c r="D68" s="26"/>
      <c r="E68" s="26"/>
      <c r="F68" s="26"/>
      <c r="G68" s="26"/>
      <c r="H68" s="26"/>
      <c r="I68" s="26"/>
    </row>
    <row r="69" spans="1:9" ht="15.75">
      <c r="A69" s="26"/>
      <c r="B69" s="26"/>
      <c r="C69" s="26"/>
      <c r="D69" s="26"/>
      <c r="E69" s="26"/>
      <c r="F69" s="26"/>
      <c r="G69" s="26"/>
      <c r="H69" s="26"/>
      <c r="I69" s="26"/>
    </row>
    <row r="70" spans="1:9" ht="15.75">
      <c r="A70" s="26"/>
      <c r="B70" s="26"/>
      <c r="C70" s="26"/>
      <c r="D70" s="26"/>
      <c r="E70" s="26"/>
      <c r="F70" s="26"/>
      <c r="G70" s="26"/>
      <c r="H70" s="26"/>
      <c r="I70" s="26"/>
    </row>
    <row r="71" spans="1:9" ht="15.75">
      <c r="A71" s="26"/>
      <c r="B71" s="26"/>
      <c r="C71" s="26"/>
      <c r="D71" s="26"/>
      <c r="E71" s="26"/>
      <c r="F71" s="26"/>
      <c r="G71" s="26"/>
      <c r="H71" s="26"/>
      <c r="I71" s="26"/>
    </row>
    <row r="72" spans="1:9" ht="15.75">
      <c r="A72" s="26"/>
      <c r="B72" s="26"/>
      <c r="C72" s="26"/>
      <c r="D72" s="26"/>
      <c r="E72" s="26"/>
      <c r="F72" s="26"/>
      <c r="G72" s="26"/>
      <c r="H72" s="26"/>
      <c r="I72" s="26"/>
    </row>
  </sheetData>
  <sheetProtection/>
  <mergeCells count="25">
    <mergeCell ref="B12:G12"/>
    <mergeCell ref="A1:H1"/>
    <mergeCell ref="A2:H2"/>
    <mergeCell ref="A3:H3"/>
    <mergeCell ref="A4:H4"/>
    <mergeCell ref="B5:G5"/>
    <mergeCell ref="B6:G6"/>
    <mergeCell ref="B13:G13"/>
    <mergeCell ref="B14:G14"/>
    <mergeCell ref="B15:G15"/>
    <mergeCell ref="B16:G16"/>
    <mergeCell ref="B17:G17"/>
    <mergeCell ref="B7:G7"/>
    <mergeCell ref="B8:G8"/>
    <mergeCell ref="B9:G9"/>
    <mergeCell ref="B10:G10"/>
    <mergeCell ref="B11:G11"/>
    <mergeCell ref="A23:G23"/>
    <mergeCell ref="A24:G24"/>
    <mergeCell ref="A30:H30"/>
    <mergeCell ref="B19:G19"/>
    <mergeCell ref="B18:G18"/>
    <mergeCell ref="B20:G20"/>
    <mergeCell ref="B21:G21"/>
    <mergeCell ref="B22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24" sqref="A24:H24"/>
    </sheetView>
  </sheetViews>
  <sheetFormatPr defaultColWidth="9.00390625" defaultRowHeight="12.75"/>
  <cols>
    <col min="1" max="1" width="16.125" style="0" bestFit="1" customWidth="1"/>
    <col min="8" max="8" width="17.375" style="0" customWidth="1"/>
    <col min="9" max="9" width="16.625" style="0" bestFit="1" customWidth="1"/>
    <col min="10" max="10" width="14.375" style="0" bestFit="1" customWidth="1"/>
  </cols>
  <sheetData>
    <row r="1" spans="1:9" ht="15.75">
      <c r="A1" s="72" t="s">
        <v>30</v>
      </c>
      <c r="B1" s="72"/>
      <c r="C1" s="72"/>
      <c r="D1" s="72"/>
      <c r="E1" s="72"/>
      <c r="F1" s="72"/>
      <c r="G1" s="72"/>
      <c r="H1" s="72"/>
      <c r="I1" s="26"/>
    </row>
    <row r="2" spans="1:9" ht="15.75">
      <c r="A2" s="66" t="s">
        <v>45</v>
      </c>
      <c r="B2" s="66"/>
      <c r="C2" s="66"/>
      <c r="D2" s="66"/>
      <c r="E2" s="66"/>
      <c r="F2" s="66"/>
      <c r="G2" s="66"/>
      <c r="H2" s="66"/>
      <c r="I2" s="26"/>
    </row>
    <row r="3" spans="1:9" ht="37.5" customHeight="1">
      <c r="A3" s="66" t="s">
        <v>97</v>
      </c>
      <c r="B3" s="66"/>
      <c r="C3" s="66"/>
      <c r="D3" s="66"/>
      <c r="E3" s="66"/>
      <c r="F3" s="66"/>
      <c r="G3" s="66"/>
      <c r="H3" s="66"/>
      <c r="I3" s="26"/>
    </row>
    <row r="4" spans="1:9" ht="14.25" customHeight="1">
      <c r="A4" s="73" t="s">
        <v>44</v>
      </c>
      <c r="B4" s="74"/>
      <c r="C4" s="74"/>
      <c r="D4" s="74"/>
      <c r="E4" s="74"/>
      <c r="F4" s="74"/>
      <c r="G4" s="74"/>
      <c r="H4" s="74"/>
      <c r="I4" s="26"/>
    </row>
    <row r="5" spans="1:9" ht="14.25" customHeight="1">
      <c r="A5" s="27" t="s">
        <v>31</v>
      </c>
      <c r="B5" s="75" t="s">
        <v>32</v>
      </c>
      <c r="C5" s="75"/>
      <c r="D5" s="75"/>
      <c r="E5" s="75"/>
      <c r="F5" s="75"/>
      <c r="G5" s="75"/>
      <c r="H5" s="27" t="s">
        <v>33</v>
      </c>
      <c r="I5" s="26"/>
    </row>
    <row r="6" spans="1:10" ht="15.75">
      <c r="A6" s="49">
        <v>2110100</v>
      </c>
      <c r="B6" s="76" t="s">
        <v>34</v>
      </c>
      <c r="C6" s="76"/>
      <c r="D6" s="76"/>
      <c r="E6" s="76"/>
      <c r="F6" s="76"/>
      <c r="G6" s="76"/>
      <c r="H6" s="50">
        <v>1339128.34</v>
      </c>
      <c r="I6" s="26"/>
      <c r="J6" s="28"/>
    </row>
    <row r="7" spans="1:10" ht="15.75" hidden="1">
      <c r="A7" s="49" t="s">
        <v>39</v>
      </c>
      <c r="B7" s="77" t="s">
        <v>40</v>
      </c>
      <c r="C7" s="78"/>
      <c r="D7" s="78"/>
      <c r="E7" s="78"/>
      <c r="F7" s="78"/>
      <c r="G7" s="79"/>
      <c r="H7" s="50">
        <v>0</v>
      </c>
      <c r="I7" s="26"/>
      <c r="J7" s="28"/>
    </row>
    <row r="8" spans="1:9" ht="15.75">
      <c r="A8" s="47" t="s">
        <v>35</v>
      </c>
      <c r="B8" s="80"/>
      <c r="C8" s="80"/>
      <c r="D8" s="80"/>
      <c r="E8" s="80"/>
      <c r="F8" s="80"/>
      <c r="G8" s="80"/>
      <c r="H8" s="48">
        <f>H6+H7</f>
        <v>1339128.34</v>
      </c>
      <c r="I8" s="29"/>
    </row>
    <row r="9" spans="1:10" ht="18.75" customHeight="1">
      <c r="A9" s="49">
        <v>2130000</v>
      </c>
      <c r="B9" s="76" t="s">
        <v>36</v>
      </c>
      <c r="C9" s="76"/>
      <c r="D9" s="76"/>
      <c r="E9" s="76"/>
      <c r="F9" s="76"/>
      <c r="G9" s="76"/>
      <c r="H9" s="50">
        <v>1623575.76</v>
      </c>
      <c r="I9" s="26"/>
      <c r="J9" s="30"/>
    </row>
    <row r="10" spans="1:9" ht="15.75">
      <c r="A10" s="47" t="s">
        <v>37</v>
      </c>
      <c r="B10" s="84"/>
      <c r="C10" s="84"/>
      <c r="D10" s="84"/>
      <c r="E10" s="84"/>
      <c r="F10" s="84"/>
      <c r="G10" s="84"/>
      <c r="H10" s="48">
        <f>H9</f>
        <v>1623575.76</v>
      </c>
      <c r="I10" s="26"/>
    </row>
    <row r="11" spans="1:10" ht="18.75" customHeight="1" hidden="1">
      <c r="A11" s="49" t="s">
        <v>57</v>
      </c>
      <c r="B11" s="76" t="s">
        <v>59</v>
      </c>
      <c r="C11" s="76"/>
      <c r="D11" s="76"/>
      <c r="E11" s="76"/>
      <c r="F11" s="76"/>
      <c r="G11" s="76"/>
      <c r="H11" s="50">
        <v>0</v>
      </c>
      <c r="I11" s="26"/>
      <c r="J11" s="30"/>
    </row>
    <row r="12" spans="1:9" ht="15.75" hidden="1">
      <c r="A12" s="47" t="s">
        <v>58</v>
      </c>
      <c r="B12" s="84"/>
      <c r="C12" s="84"/>
      <c r="D12" s="84"/>
      <c r="E12" s="84"/>
      <c r="F12" s="84"/>
      <c r="G12" s="84"/>
      <c r="H12" s="48">
        <f>H11</f>
        <v>0</v>
      </c>
      <c r="I12" s="26"/>
    </row>
    <row r="13" spans="1:10" ht="47.25" customHeight="1" hidden="1">
      <c r="A13" s="49" t="s">
        <v>54</v>
      </c>
      <c r="B13" s="81" t="s">
        <v>56</v>
      </c>
      <c r="C13" s="82"/>
      <c r="D13" s="82"/>
      <c r="E13" s="82"/>
      <c r="F13" s="82"/>
      <c r="G13" s="83"/>
      <c r="H13" s="50">
        <v>0</v>
      </c>
      <c r="I13" s="26"/>
      <c r="J13" s="30"/>
    </row>
    <row r="14" spans="1:9" ht="15.75" hidden="1">
      <c r="A14" s="47" t="s">
        <v>55</v>
      </c>
      <c r="B14" s="84"/>
      <c r="C14" s="84"/>
      <c r="D14" s="84"/>
      <c r="E14" s="84"/>
      <c r="F14" s="84"/>
      <c r="G14" s="84"/>
      <c r="H14" s="48">
        <f>H13</f>
        <v>0</v>
      </c>
      <c r="I14" s="26"/>
    </row>
    <row r="15" spans="1:10" ht="33" customHeight="1">
      <c r="A15" s="49" t="s">
        <v>60</v>
      </c>
      <c r="B15" s="81" t="s">
        <v>62</v>
      </c>
      <c r="C15" s="82"/>
      <c r="D15" s="82"/>
      <c r="E15" s="82"/>
      <c r="F15" s="82"/>
      <c r="G15" s="83"/>
      <c r="H15" s="50">
        <v>12193.97</v>
      </c>
      <c r="I15" s="26"/>
      <c r="J15" s="30"/>
    </row>
    <row r="16" spans="1:9" ht="15.75">
      <c r="A16" s="47" t="s">
        <v>61</v>
      </c>
      <c r="B16" s="84"/>
      <c r="C16" s="84"/>
      <c r="D16" s="84"/>
      <c r="E16" s="84"/>
      <c r="F16" s="84"/>
      <c r="G16" s="84"/>
      <c r="H16" s="48">
        <f>H15</f>
        <v>12193.97</v>
      </c>
      <c r="I16" s="26"/>
    </row>
    <row r="17" spans="1:9" ht="15.75">
      <c r="A17" s="85" t="s">
        <v>43</v>
      </c>
      <c r="B17" s="86"/>
      <c r="C17" s="86"/>
      <c r="D17" s="86"/>
      <c r="E17" s="86"/>
      <c r="F17" s="86"/>
      <c r="G17" s="87"/>
      <c r="H17" s="48">
        <f>H8+H10+H14+H12+H16</f>
        <v>2974898.07</v>
      </c>
      <c r="I17" s="44"/>
    </row>
    <row r="18" spans="1:9" ht="15.75">
      <c r="A18" s="85" t="s">
        <v>46</v>
      </c>
      <c r="B18" s="86"/>
      <c r="C18" s="86"/>
      <c r="D18" s="86"/>
      <c r="E18" s="86"/>
      <c r="F18" s="86"/>
      <c r="G18" s="87"/>
      <c r="H18" s="48">
        <f>H17</f>
        <v>2974898.07</v>
      </c>
      <c r="I18" s="44"/>
    </row>
    <row r="19" spans="1:10" ht="18.75" customHeight="1">
      <c r="A19" s="26"/>
      <c r="D19" s="31"/>
      <c r="H19" s="29"/>
      <c r="I19" s="29"/>
      <c r="J19" s="28"/>
    </row>
    <row r="20" spans="1:10" ht="18.75" customHeight="1">
      <c r="A20" s="26" t="s">
        <v>41</v>
      </c>
      <c r="D20" s="31"/>
      <c r="H20" s="29"/>
      <c r="I20" s="29"/>
      <c r="J20" s="28"/>
    </row>
    <row r="21" spans="1:10" ht="15.75">
      <c r="A21" s="26"/>
      <c r="D21" s="31"/>
      <c r="H21" s="29"/>
      <c r="I21" s="29"/>
      <c r="J21" s="28"/>
    </row>
    <row r="22" spans="1:10" ht="15.75">
      <c r="A22" s="26"/>
      <c r="D22" s="31"/>
      <c r="H22" s="29"/>
      <c r="I22" s="29"/>
      <c r="J22" s="28"/>
    </row>
    <row r="23" spans="1:10" ht="15.75">
      <c r="A23" s="26"/>
      <c r="D23" s="31"/>
      <c r="H23" s="29"/>
      <c r="I23" s="29"/>
      <c r="J23" s="28"/>
    </row>
    <row r="24" spans="1:9" ht="15.75">
      <c r="A24" s="88" t="s">
        <v>98</v>
      </c>
      <c r="B24" s="88"/>
      <c r="C24" s="88"/>
      <c r="D24" s="88"/>
      <c r="E24" s="88"/>
      <c r="F24" s="88"/>
      <c r="G24" s="88"/>
      <c r="H24" s="88"/>
      <c r="I24" s="26"/>
    </row>
    <row r="25" spans="1:9" ht="15.75">
      <c r="A25" s="32" t="s">
        <v>38</v>
      </c>
      <c r="B25" s="26"/>
      <c r="C25" s="26"/>
      <c r="D25" s="26"/>
      <c r="E25" s="26"/>
      <c r="F25" s="26"/>
      <c r="G25" s="26"/>
      <c r="H25" s="26"/>
      <c r="I25" s="26"/>
    </row>
    <row r="26" spans="1:9" ht="15.75">
      <c r="A26" s="26"/>
      <c r="B26" s="26"/>
      <c r="C26" s="26"/>
      <c r="D26" s="26"/>
      <c r="E26" s="26"/>
      <c r="F26" s="26"/>
      <c r="G26" s="26"/>
      <c r="H26" s="33"/>
      <c r="I26" s="26"/>
    </row>
    <row r="27" spans="1:9" ht="15.7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5.7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5.7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5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5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5.7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5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5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5.7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5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5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.7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5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5.7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5.7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5.7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5.7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5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5.7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5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5.7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.7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5.75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5.7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5.7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5.7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5.7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5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5.75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5.7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5.7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5.75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5.75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5.75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5.75">
      <c r="A66" s="26"/>
      <c r="B66" s="26"/>
      <c r="C66" s="26"/>
      <c r="D66" s="26"/>
      <c r="E66" s="26"/>
      <c r="F66" s="26"/>
      <c r="G66" s="26"/>
      <c r="H66" s="26"/>
      <c r="I66" s="26"/>
    </row>
  </sheetData>
  <sheetProtection/>
  <mergeCells count="19">
    <mergeCell ref="B15:G15"/>
    <mergeCell ref="B16:G16"/>
    <mergeCell ref="A17:G17"/>
    <mergeCell ref="A18:G18"/>
    <mergeCell ref="A24:H24"/>
    <mergeCell ref="B9:G9"/>
    <mergeCell ref="B10:G10"/>
    <mergeCell ref="B7:G7"/>
    <mergeCell ref="B8:G8"/>
    <mergeCell ref="B13:G13"/>
    <mergeCell ref="B14:G14"/>
    <mergeCell ref="B11:G11"/>
    <mergeCell ref="B12:G12"/>
    <mergeCell ref="A1:H1"/>
    <mergeCell ref="A2:H2"/>
    <mergeCell ref="A3:H3"/>
    <mergeCell ref="A4:H4"/>
    <mergeCell ref="B5:G5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23" sqref="A23:IV23"/>
    </sheetView>
  </sheetViews>
  <sheetFormatPr defaultColWidth="9.00390625" defaultRowHeight="12.75"/>
  <cols>
    <col min="1" max="1" width="16.125" style="0" bestFit="1" customWidth="1"/>
    <col min="8" max="8" width="17.375" style="0" customWidth="1"/>
    <col min="9" max="9" width="16.625" style="0" bestFit="1" customWidth="1"/>
    <col min="10" max="10" width="14.375" style="0" bestFit="1" customWidth="1"/>
  </cols>
  <sheetData>
    <row r="1" spans="1:9" ht="15.75">
      <c r="A1" s="72" t="s">
        <v>30</v>
      </c>
      <c r="B1" s="72"/>
      <c r="C1" s="72"/>
      <c r="D1" s="72"/>
      <c r="E1" s="72"/>
      <c r="F1" s="72"/>
      <c r="G1" s="72"/>
      <c r="H1" s="72"/>
      <c r="I1" s="26"/>
    </row>
    <row r="2" spans="1:9" ht="15.75">
      <c r="A2" s="66" t="s">
        <v>45</v>
      </c>
      <c r="B2" s="66"/>
      <c r="C2" s="66"/>
      <c r="D2" s="66"/>
      <c r="E2" s="66"/>
      <c r="F2" s="66"/>
      <c r="G2" s="66"/>
      <c r="H2" s="66"/>
      <c r="I2" s="26"/>
    </row>
    <row r="3" spans="1:9" ht="37.5" customHeight="1">
      <c r="A3" s="66" t="s">
        <v>100</v>
      </c>
      <c r="B3" s="66"/>
      <c r="C3" s="66"/>
      <c r="D3" s="66"/>
      <c r="E3" s="66"/>
      <c r="F3" s="66"/>
      <c r="G3" s="66"/>
      <c r="H3" s="66"/>
      <c r="I3" s="26"/>
    </row>
    <row r="4" spans="1:9" ht="14.25" customHeight="1">
      <c r="A4" s="73" t="s">
        <v>44</v>
      </c>
      <c r="B4" s="74"/>
      <c r="C4" s="74"/>
      <c r="D4" s="74"/>
      <c r="E4" s="74"/>
      <c r="F4" s="74"/>
      <c r="G4" s="74"/>
      <c r="H4" s="74"/>
      <c r="I4" s="26"/>
    </row>
    <row r="5" spans="1:9" ht="14.25" customHeight="1">
      <c r="A5" s="27" t="s">
        <v>31</v>
      </c>
      <c r="B5" s="75" t="s">
        <v>32</v>
      </c>
      <c r="C5" s="75"/>
      <c r="D5" s="75"/>
      <c r="E5" s="75"/>
      <c r="F5" s="75"/>
      <c r="G5" s="75"/>
      <c r="H5" s="27" t="s">
        <v>33</v>
      </c>
      <c r="I5" s="26"/>
    </row>
    <row r="6" spans="1:10" ht="15.75">
      <c r="A6" s="49">
        <v>2110100</v>
      </c>
      <c r="B6" s="76" t="s">
        <v>101</v>
      </c>
      <c r="C6" s="76"/>
      <c r="D6" s="76"/>
      <c r="E6" s="76"/>
      <c r="F6" s="76"/>
      <c r="G6" s="76"/>
      <c r="H6" s="50">
        <v>3043393.21</v>
      </c>
      <c r="I6" s="26"/>
      <c r="J6" s="28"/>
    </row>
    <row r="7" spans="1:10" ht="15.75">
      <c r="A7" s="49" t="s">
        <v>39</v>
      </c>
      <c r="B7" s="77" t="s">
        <v>40</v>
      </c>
      <c r="C7" s="78"/>
      <c r="D7" s="78"/>
      <c r="E7" s="78"/>
      <c r="F7" s="78"/>
      <c r="G7" s="79"/>
      <c r="H7" s="50">
        <v>41634</v>
      </c>
      <c r="I7" s="26"/>
      <c r="J7" s="28"/>
    </row>
    <row r="8" spans="1:9" ht="15.75">
      <c r="A8" s="47" t="s">
        <v>35</v>
      </c>
      <c r="B8" s="80"/>
      <c r="C8" s="80"/>
      <c r="D8" s="80"/>
      <c r="E8" s="80"/>
      <c r="F8" s="80"/>
      <c r="G8" s="80"/>
      <c r="H8" s="48">
        <f>H6+H7</f>
        <v>3085027.21</v>
      </c>
      <c r="I8" s="29"/>
    </row>
    <row r="9" spans="1:10" ht="18.75" customHeight="1">
      <c r="A9" s="49">
        <v>2130000</v>
      </c>
      <c r="B9" s="76" t="s">
        <v>36</v>
      </c>
      <c r="C9" s="76"/>
      <c r="D9" s="76"/>
      <c r="E9" s="76"/>
      <c r="F9" s="76"/>
      <c r="G9" s="76"/>
      <c r="H9" s="50">
        <v>948394.22</v>
      </c>
      <c r="I9" s="26"/>
      <c r="J9" s="30"/>
    </row>
    <row r="10" spans="1:9" ht="15.75">
      <c r="A10" s="47" t="s">
        <v>37</v>
      </c>
      <c r="B10" s="84"/>
      <c r="C10" s="84"/>
      <c r="D10" s="84"/>
      <c r="E10" s="84"/>
      <c r="F10" s="84"/>
      <c r="G10" s="84"/>
      <c r="H10" s="48">
        <f>H9</f>
        <v>948394.22</v>
      </c>
      <c r="I10" s="26"/>
    </row>
    <row r="11" spans="1:10" ht="18.75" customHeight="1">
      <c r="A11" s="49" t="s">
        <v>57</v>
      </c>
      <c r="B11" s="76" t="s">
        <v>59</v>
      </c>
      <c r="C11" s="76"/>
      <c r="D11" s="76"/>
      <c r="E11" s="76"/>
      <c r="F11" s="76"/>
      <c r="G11" s="76"/>
      <c r="H11" s="50">
        <v>9448</v>
      </c>
      <c r="I11" s="26"/>
      <c r="J11" s="30"/>
    </row>
    <row r="12" spans="1:9" ht="15.75">
      <c r="A12" s="47" t="s">
        <v>58</v>
      </c>
      <c r="B12" s="84"/>
      <c r="C12" s="84"/>
      <c r="D12" s="84"/>
      <c r="E12" s="84"/>
      <c r="F12" s="84"/>
      <c r="G12" s="84"/>
      <c r="H12" s="48">
        <f>H11</f>
        <v>9448</v>
      </c>
      <c r="I12" s="26"/>
    </row>
    <row r="13" spans="1:10" ht="33" customHeight="1">
      <c r="A13" s="49" t="s">
        <v>60</v>
      </c>
      <c r="B13" s="81" t="s">
        <v>62</v>
      </c>
      <c r="C13" s="82"/>
      <c r="D13" s="82"/>
      <c r="E13" s="82"/>
      <c r="F13" s="82"/>
      <c r="G13" s="83"/>
      <c r="H13" s="50">
        <v>9117.78</v>
      </c>
      <c r="I13" s="26"/>
      <c r="J13" s="30"/>
    </row>
    <row r="14" spans="1:10" ht="33" customHeight="1">
      <c r="A14" s="49" t="s">
        <v>63</v>
      </c>
      <c r="B14" s="81" t="s">
        <v>64</v>
      </c>
      <c r="C14" s="82"/>
      <c r="D14" s="82"/>
      <c r="E14" s="82"/>
      <c r="F14" s="82"/>
      <c r="G14" s="83"/>
      <c r="H14" s="50">
        <v>75</v>
      </c>
      <c r="I14" s="26"/>
      <c r="J14" s="30"/>
    </row>
    <row r="15" spans="1:9" ht="15.75">
      <c r="A15" s="47" t="s">
        <v>61</v>
      </c>
      <c r="B15" s="84"/>
      <c r="C15" s="84"/>
      <c r="D15" s="84"/>
      <c r="E15" s="84"/>
      <c r="F15" s="84"/>
      <c r="G15" s="84"/>
      <c r="H15" s="48">
        <f>H13+H14</f>
        <v>9192.78</v>
      </c>
      <c r="I15" s="26"/>
    </row>
    <row r="16" spans="1:9" ht="15.75">
      <c r="A16" s="85" t="s">
        <v>43</v>
      </c>
      <c r="B16" s="86"/>
      <c r="C16" s="86"/>
      <c r="D16" s="86"/>
      <c r="E16" s="86"/>
      <c r="F16" s="86"/>
      <c r="G16" s="87"/>
      <c r="H16" s="48">
        <f>H8+H10+H12+H15</f>
        <v>4052062.21</v>
      </c>
      <c r="I16" s="44"/>
    </row>
    <row r="17" spans="1:9" ht="15.75">
      <c r="A17" s="85" t="s">
        <v>46</v>
      </c>
      <c r="B17" s="86"/>
      <c r="C17" s="86"/>
      <c r="D17" s="86"/>
      <c r="E17" s="86"/>
      <c r="F17" s="86"/>
      <c r="G17" s="87"/>
      <c r="H17" s="48">
        <f>H16</f>
        <v>4052062.21</v>
      </c>
      <c r="I17" s="44"/>
    </row>
    <row r="18" spans="1:10" ht="18.75" customHeight="1">
      <c r="A18" s="26"/>
      <c r="D18" s="31"/>
      <c r="H18" s="29"/>
      <c r="I18" s="29"/>
      <c r="J18" s="28"/>
    </row>
    <row r="19" spans="1:10" ht="18.75" customHeight="1">
      <c r="A19" s="26" t="s">
        <v>41</v>
      </c>
      <c r="D19" s="31"/>
      <c r="H19" s="29"/>
      <c r="I19" s="29"/>
      <c r="J19" s="28"/>
    </row>
    <row r="20" spans="1:10" ht="15.75">
      <c r="A20" s="26"/>
      <c r="D20" s="31"/>
      <c r="H20" s="29"/>
      <c r="I20" s="29"/>
      <c r="J20" s="28"/>
    </row>
    <row r="21" spans="1:10" ht="15.75">
      <c r="A21" s="26"/>
      <c r="D21" s="31"/>
      <c r="H21" s="29"/>
      <c r="I21" s="29"/>
      <c r="J21" s="28"/>
    </row>
    <row r="22" spans="1:10" ht="15.75">
      <c r="A22" s="26"/>
      <c r="D22" s="31"/>
      <c r="H22" s="29"/>
      <c r="I22" s="29"/>
      <c r="J22" s="28"/>
    </row>
    <row r="23" spans="1:9" ht="15.75" customHeight="1">
      <c r="A23" s="88" t="s">
        <v>98</v>
      </c>
      <c r="B23" s="88"/>
      <c r="C23" s="88"/>
      <c r="D23" s="88"/>
      <c r="E23" s="88"/>
      <c r="F23" s="88"/>
      <c r="G23" s="88"/>
      <c r="H23" s="88"/>
      <c r="I23" s="26"/>
    </row>
    <row r="24" spans="1:9" ht="15.75">
      <c r="A24" s="32" t="s">
        <v>38</v>
      </c>
      <c r="B24" s="26"/>
      <c r="C24" s="26"/>
      <c r="D24" s="26"/>
      <c r="E24" s="26"/>
      <c r="F24" s="26"/>
      <c r="G24" s="26"/>
      <c r="H24" s="26"/>
      <c r="I24" s="26"/>
    </row>
    <row r="25" spans="1:9" ht="15.75">
      <c r="A25" s="26"/>
      <c r="B25" s="26"/>
      <c r="C25" s="26"/>
      <c r="D25" s="26"/>
      <c r="E25" s="26"/>
      <c r="F25" s="26"/>
      <c r="G25" s="26"/>
      <c r="H25" s="33"/>
      <c r="I25" s="26"/>
    </row>
    <row r="26" spans="1:9" ht="15.7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5.7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5.7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5.7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5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5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5.7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5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5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5.7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5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5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.7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5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5.7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5.7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5.7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5.7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5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5.7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5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5.7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.7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5.75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5.7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5.7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5.7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5.7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5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5.75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5.7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5.7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5.75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5.75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5.75">
      <c r="A65" s="26"/>
      <c r="B65" s="26"/>
      <c r="C65" s="26"/>
      <c r="D65" s="26"/>
      <c r="E65" s="26"/>
      <c r="F65" s="26"/>
      <c r="G65" s="26"/>
      <c r="H65" s="26"/>
      <c r="I65" s="26"/>
    </row>
  </sheetData>
  <sheetProtection/>
  <mergeCells count="18">
    <mergeCell ref="A23:H23"/>
    <mergeCell ref="B14:G14"/>
    <mergeCell ref="B13:G13"/>
    <mergeCell ref="B15:G15"/>
    <mergeCell ref="A16:G16"/>
    <mergeCell ref="A17:G17"/>
    <mergeCell ref="B7:G7"/>
    <mergeCell ref="B8:G8"/>
    <mergeCell ref="B9:G9"/>
    <mergeCell ref="B10:G10"/>
    <mergeCell ref="B11:G11"/>
    <mergeCell ref="B12:G12"/>
    <mergeCell ref="A1:H1"/>
    <mergeCell ref="A2:H2"/>
    <mergeCell ref="A3:H3"/>
    <mergeCell ref="A4:H4"/>
    <mergeCell ref="B5:G5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6" sqref="A16:IV17"/>
    </sheetView>
  </sheetViews>
  <sheetFormatPr defaultColWidth="9.00390625" defaultRowHeight="12.75"/>
  <cols>
    <col min="1" max="1" width="16.125" style="0" bestFit="1" customWidth="1"/>
    <col min="8" max="8" width="17.375" style="0" customWidth="1"/>
    <col min="9" max="9" width="16.625" style="0" bestFit="1" customWidth="1"/>
    <col min="10" max="10" width="14.375" style="0" bestFit="1" customWidth="1"/>
  </cols>
  <sheetData>
    <row r="1" spans="1:9" ht="15.75">
      <c r="A1" s="72" t="s">
        <v>30</v>
      </c>
      <c r="B1" s="72"/>
      <c r="C1" s="72"/>
      <c r="D1" s="72"/>
      <c r="E1" s="72"/>
      <c r="F1" s="72"/>
      <c r="G1" s="72"/>
      <c r="H1" s="72"/>
      <c r="I1" s="26"/>
    </row>
    <row r="2" spans="1:9" ht="15.75">
      <c r="A2" s="66" t="s">
        <v>45</v>
      </c>
      <c r="B2" s="66"/>
      <c r="C2" s="66"/>
      <c r="D2" s="66"/>
      <c r="E2" s="66"/>
      <c r="F2" s="66"/>
      <c r="G2" s="66"/>
      <c r="H2" s="66"/>
      <c r="I2" s="26"/>
    </row>
    <row r="3" spans="1:9" ht="37.5" customHeight="1">
      <c r="A3" s="66" t="s">
        <v>102</v>
      </c>
      <c r="B3" s="66"/>
      <c r="C3" s="66"/>
      <c r="D3" s="66"/>
      <c r="E3" s="66"/>
      <c r="F3" s="66"/>
      <c r="G3" s="66"/>
      <c r="H3" s="66"/>
      <c r="I3" s="26"/>
    </row>
    <row r="4" spans="1:9" ht="14.25" customHeight="1">
      <c r="A4" s="73" t="s">
        <v>44</v>
      </c>
      <c r="B4" s="74"/>
      <c r="C4" s="74"/>
      <c r="D4" s="74"/>
      <c r="E4" s="74"/>
      <c r="F4" s="74"/>
      <c r="G4" s="74"/>
      <c r="H4" s="74"/>
      <c r="I4" s="26"/>
    </row>
    <row r="5" spans="1:9" ht="14.25" customHeight="1">
      <c r="A5" s="27" t="s">
        <v>31</v>
      </c>
      <c r="B5" s="75" t="s">
        <v>32</v>
      </c>
      <c r="C5" s="75"/>
      <c r="D5" s="75"/>
      <c r="E5" s="75"/>
      <c r="F5" s="75"/>
      <c r="G5" s="75"/>
      <c r="H5" s="27" t="s">
        <v>33</v>
      </c>
      <c r="I5" s="26"/>
    </row>
    <row r="6" spans="1:10" ht="15.75">
      <c r="A6" s="49">
        <v>2110100</v>
      </c>
      <c r="B6" s="76" t="s">
        <v>101</v>
      </c>
      <c r="C6" s="76"/>
      <c r="D6" s="76"/>
      <c r="E6" s="76"/>
      <c r="F6" s="76"/>
      <c r="G6" s="76"/>
      <c r="H6" s="50">
        <v>2720546.03</v>
      </c>
      <c r="I6" s="26"/>
      <c r="J6" s="28"/>
    </row>
    <row r="7" spans="1:10" ht="15.75">
      <c r="A7" s="49" t="s">
        <v>39</v>
      </c>
      <c r="B7" s="77" t="s">
        <v>40</v>
      </c>
      <c r="C7" s="78"/>
      <c r="D7" s="78"/>
      <c r="E7" s="78"/>
      <c r="F7" s="78"/>
      <c r="G7" s="79"/>
      <c r="H7" s="50">
        <v>28200</v>
      </c>
      <c r="I7" s="26"/>
      <c r="J7" s="28"/>
    </row>
    <row r="8" spans="1:9" ht="15.75">
      <c r="A8" s="47" t="s">
        <v>35</v>
      </c>
      <c r="B8" s="80"/>
      <c r="C8" s="80"/>
      <c r="D8" s="80"/>
      <c r="E8" s="80"/>
      <c r="F8" s="80"/>
      <c r="G8" s="80"/>
      <c r="H8" s="48">
        <f>H6+H7</f>
        <v>2748746.03</v>
      </c>
      <c r="I8" s="29"/>
    </row>
    <row r="9" spans="1:10" ht="18.75" customHeight="1">
      <c r="A9" s="49">
        <v>2130000</v>
      </c>
      <c r="B9" s="76" t="s">
        <v>36</v>
      </c>
      <c r="C9" s="76"/>
      <c r="D9" s="76"/>
      <c r="E9" s="76"/>
      <c r="F9" s="76"/>
      <c r="G9" s="76"/>
      <c r="H9" s="50">
        <v>847021.03</v>
      </c>
      <c r="I9" s="26"/>
      <c r="J9" s="30"/>
    </row>
    <row r="10" spans="1:9" ht="15.75">
      <c r="A10" s="47" t="s">
        <v>37</v>
      </c>
      <c r="B10" s="84"/>
      <c r="C10" s="84"/>
      <c r="D10" s="84"/>
      <c r="E10" s="84"/>
      <c r="F10" s="84"/>
      <c r="G10" s="84"/>
      <c r="H10" s="48">
        <f>H9</f>
        <v>847021.03</v>
      </c>
      <c r="I10" s="26"/>
    </row>
    <row r="11" spans="1:10" ht="18.75" customHeight="1">
      <c r="A11" s="49" t="s">
        <v>57</v>
      </c>
      <c r="B11" s="76" t="s">
        <v>59</v>
      </c>
      <c r="C11" s="76"/>
      <c r="D11" s="76"/>
      <c r="E11" s="76"/>
      <c r="F11" s="76"/>
      <c r="G11" s="76"/>
      <c r="H11" s="50">
        <v>5060</v>
      </c>
      <c r="I11" s="26"/>
      <c r="J11" s="30"/>
    </row>
    <row r="12" spans="1:9" ht="15.75">
      <c r="A12" s="47" t="s">
        <v>58</v>
      </c>
      <c r="B12" s="84"/>
      <c r="C12" s="84"/>
      <c r="D12" s="84"/>
      <c r="E12" s="84"/>
      <c r="F12" s="84"/>
      <c r="G12" s="84"/>
      <c r="H12" s="48">
        <f>H11</f>
        <v>5060</v>
      </c>
      <c r="I12" s="26"/>
    </row>
    <row r="13" spans="1:10" ht="33" customHeight="1">
      <c r="A13" s="49" t="s">
        <v>60</v>
      </c>
      <c r="B13" s="81" t="s">
        <v>62</v>
      </c>
      <c r="C13" s="82"/>
      <c r="D13" s="82"/>
      <c r="E13" s="82"/>
      <c r="F13" s="82"/>
      <c r="G13" s="83"/>
      <c r="H13" s="50">
        <v>14615.91</v>
      </c>
      <c r="I13" s="26"/>
      <c r="J13" s="30"/>
    </row>
    <row r="14" spans="1:10" ht="33" customHeight="1">
      <c r="A14" s="49" t="s">
        <v>63</v>
      </c>
      <c r="B14" s="81" t="s">
        <v>64</v>
      </c>
      <c r="C14" s="82"/>
      <c r="D14" s="82"/>
      <c r="E14" s="82"/>
      <c r="F14" s="82"/>
      <c r="G14" s="83"/>
      <c r="H14" s="50">
        <v>31615.88</v>
      </c>
      <c r="I14" s="26"/>
      <c r="J14" s="30"/>
    </row>
    <row r="15" spans="1:9" ht="15.75">
      <c r="A15" s="47" t="s">
        <v>61</v>
      </c>
      <c r="B15" s="84"/>
      <c r="C15" s="84"/>
      <c r="D15" s="84"/>
      <c r="E15" s="84"/>
      <c r="F15" s="84"/>
      <c r="G15" s="84"/>
      <c r="H15" s="48">
        <f>H13+H14</f>
        <v>46231.79</v>
      </c>
      <c r="I15" s="26"/>
    </row>
    <row r="16" spans="1:10" ht="33" customHeight="1">
      <c r="A16" s="49" t="s">
        <v>65</v>
      </c>
      <c r="B16" s="81" t="s">
        <v>67</v>
      </c>
      <c r="C16" s="82"/>
      <c r="D16" s="82"/>
      <c r="E16" s="82"/>
      <c r="F16" s="82"/>
      <c r="G16" s="83"/>
      <c r="H16" s="50">
        <v>102989.39</v>
      </c>
      <c r="I16" s="26"/>
      <c r="J16" s="30"/>
    </row>
    <row r="17" spans="1:9" ht="15.75">
      <c r="A17" s="47" t="s">
        <v>66</v>
      </c>
      <c r="B17" s="84"/>
      <c r="C17" s="84"/>
      <c r="D17" s="84"/>
      <c r="E17" s="84"/>
      <c r="F17" s="84"/>
      <c r="G17" s="84"/>
      <c r="H17" s="48">
        <f>H16</f>
        <v>102989.39</v>
      </c>
      <c r="I17" s="26"/>
    </row>
    <row r="18" spans="1:9" ht="15.75">
      <c r="A18" s="85" t="s">
        <v>43</v>
      </c>
      <c r="B18" s="86"/>
      <c r="C18" s="86"/>
      <c r="D18" s="86"/>
      <c r="E18" s="86"/>
      <c r="F18" s="86"/>
      <c r="G18" s="87"/>
      <c r="H18" s="48">
        <f>H8+H10+H12+H15+H17</f>
        <v>3750048.24</v>
      </c>
      <c r="I18" s="44"/>
    </row>
    <row r="19" spans="1:9" ht="15.75">
      <c r="A19" s="85" t="s">
        <v>46</v>
      </c>
      <c r="B19" s="86"/>
      <c r="C19" s="86"/>
      <c r="D19" s="86"/>
      <c r="E19" s="86"/>
      <c r="F19" s="86"/>
      <c r="G19" s="87"/>
      <c r="H19" s="48">
        <f>H18</f>
        <v>3750048.24</v>
      </c>
      <c r="I19" s="44"/>
    </row>
    <row r="20" spans="1:10" ht="18.75" customHeight="1">
      <c r="A20" s="26"/>
      <c r="D20" s="31"/>
      <c r="H20" s="29"/>
      <c r="I20" s="29"/>
      <c r="J20" s="28"/>
    </row>
    <row r="21" spans="1:10" ht="18.75" customHeight="1">
      <c r="A21" s="26" t="s">
        <v>41</v>
      </c>
      <c r="D21" s="31"/>
      <c r="H21" s="29"/>
      <c r="I21" s="29"/>
      <c r="J21" s="28"/>
    </row>
    <row r="22" spans="1:10" ht="15.75">
      <c r="A22" s="26"/>
      <c r="D22" s="31"/>
      <c r="H22" s="29"/>
      <c r="I22" s="29"/>
      <c r="J22" s="28"/>
    </row>
    <row r="23" spans="1:10" ht="15.75">
      <c r="A23" s="26"/>
      <c r="D23" s="31"/>
      <c r="H23" s="29"/>
      <c r="I23" s="29"/>
      <c r="J23" s="28"/>
    </row>
    <row r="24" spans="1:10" ht="15.75">
      <c r="A24" s="26"/>
      <c r="D24" s="31"/>
      <c r="H24" s="29"/>
      <c r="I24" s="29"/>
      <c r="J24" s="28"/>
    </row>
    <row r="25" spans="1:9" ht="15.75" customHeight="1">
      <c r="A25" s="88" t="s">
        <v>98</v>
      </c>
      <c r="B25" s="88"/>
      <c r="C25" s="88"/>
      <c r="D25" s="88"/>
      <c r="E25" s="88"/>
      <c r="F25" s="88"/>
      <c r="G25" s="88"/>
      <c r="H25" s="88"/>
      <c r="I25" s="26"/>
    </row>
    <row r="26" spans="1:9" ht="15.75">
      <c r="A26" s="32" t="s">
        <v>38</v>
      </c>
      <c r="B26" s="26"/>
      <c r="C26" s="26"/>
      <c r="D26" s="26"/>
      <c r="E26" s="26"/>
      <c r="F26" s="26"/>
      <c r="G26" s="26"/>
      <c r="H26" s="26"/>
      <c r="I26" s="26"/>
    </row>
    <row r="27" spans="1:9" ht="15.75">
      <c r="A27" s="26"/>
      <c r="B27" s="26"/>
      <c r="C27" s="26"/>
      <c r="D27" s="26"/>
      <c r="E27" s="26"/>
      <c r="F27" s="26"/>
      <c r="G27" s="26"/>
      <c r="H27" s="33"/>
      <c r="I27" s="26"/>
    </row>
    <row r="28" spans="1:9" ht="15.7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5.7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5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5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5.7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5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5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5.7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5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5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.7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5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5.7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5.7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5.7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5.7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5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5.7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5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5.7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.7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5.75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5.7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5.7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5.7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5.7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5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5.75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5.7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5.7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5.75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5.75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5.75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5.75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5.75">
      <c r="A67" s="26"/>
      <c r="B67" s="26"/>
      <c r="C67" s="26"/>
      <c r="D67" s="26"/>
      <c r="E67" s="26"/>
      <c r="F67" s="26"/>
      <c r="G67" s="26"/>
      <c r="H67" s="26"/>
      <c r="I67" s="26"/>
    </row>
  </sheetData>
  <sheetProtection/>
  <mergeCells count="20">
    <mergeCell ref="A1:H1"/>
    <mergeCell ref="A2:H2"/>
    <mergeCell ref="A3:H3"/>
    <mergeCell ref="A4:H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A18:G18"/>
    <mergeCell ref="A19:G19"/>
    <mergeCell ref="A25:H25"/>
    <mergeCell ref="B16:G16"/>
    <mergeCell ref="B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16.125" style="0" bestFit="1" customWidth="1"/>
    <col min="8" max="8" width="17.375" style="0" customWidth="1"/>
    <col min="9" max="9" width="16.625" style="0" bestFit="1" customWidth="1"/>
    <col min="10" max="10" width="14.375" style="0" bestFit="1" customWidth="1"/>
  </cols>
  <sheetData>
    <row r="1" spans="1:9" ht="15.75">
      <c r="A1" s="72" t="s">
        <v>30</v>
      </c>
      <c r="B1" s="72"/>
      <c r="C1" s="72"/>
      <c r="D1" s="72"/>
      <c r="E1" s="72"/>
      <c r="F1" s="72"/>
      <c r="G1" s="72"/>
      <c r="H1" s="72"/>
      <c r="I1" s="26"/>
    </row>
    <row r="2" spans="1:9" ht="15.75">
      <c r="A2" s="66" t="s">
        <v>45</v>
      </c>
      <c r="B2" s="66"/>
      <c r="C2" s="66"/>
      <c r="D2" s="66"/>
      <c r="E2" s="66"/>
      <c r="F2" s="66"/>
      <c r="G2" s="66"/>
      <c r="H2" s="66"/>
      <c r="I2" s="26"/>
    </row>
    <row r="3" spans="1:9" ht="37.5" customHeight="1">
      <c r="A3" s="66" t="s">
        <v>103</v>
      </c>
      <c r="B3" s="66"/>
      <c r="C3" s="66"/>
      <c r="D3" s="66"/>
      <c r="E3" s="66"/>
      <c r="F3" s="66"/>
      <c r="G3" s="66"/>
      <c r="H3" s="66"/>
      <c r="I3" s="26"/>
    </row>
    <row r="4" spans="1:9" ht="14.25" customHeight="1">
      <c r="A4" s="73" t="s">
        <v>44</v>
      </c>
      <c r="B4" s="74"/>
      <c r="C4" s="74"/>
      <c r="D4" s="74"/>
      <c r="E4" s="74"/>
      <c r="F4" s="74"/>
      <c r="G4" s="74"/>
      <c r="H4" s="74"/>
      <c r="I4" s="26"/>
    </row>
    <row r="5" spans="1:9" ht="14.25" customHeight="1">
      <c r="A5" s="27" t="s">
        <v>31</v>
      </c>
      <c r="B5" s="75" t="s">
        <v>32</v>
      </c>
      <c r="C5" s="75"/>
      <c r="D5" s="75"/>
      <c r="E5" s="75"/>
      <c r="F5" s="75"/>
      <c r="G5" s="75"/>
      <c r="H5" s="27" t="s">
        <v>33</v>
      </c>
      <c r="I5" s="26"/>
    </row>
    <row r="6" spans="1:10" ht="15.75">
      <c r="A6" s="49">
        <v>2110100</v>
      </c>
      <c r="B6" s="76" t="s">
        <v>101</v>
      </c>
      <c r="C6" s="76"/>
      <c r="D6" s="76"/>
      <c r="E6" s="76"/>
      <c r="F6" s="76"/>
      <c r="G6" s="76"/>
      <c r="H6" s="50">
        <v>2911403.55</v>
      </c>
      <c r="I6" s="26"/>
      <c r="J6" s="28"/>
    </row>
    <row r="7" spans="1:10" ht="15.75" hidden="1">
      <c r="A7" s="49" t="s">
        <v>39</v>
      </c>
      <c r="B7" s="77" t="s">
        <v>40</v>
      </c>
      <c r="C7" s="78"/>
      <c r="D7" s="78"/>
      <c r="E7" s="78"/>
      <c r="F7" s="78"/>
      <c r="G7" s="79"/>
      <c r="H7" s="50">
        <v>0</v>
      </c>
      <c r="I7" s="26"/>
      <c r="J7" s="28"/>
    </row>
    <row r="8" spans="1:9" ht="15.75">
      <c r="A8" s="47" t="s">
        <v>35</v>
      </c>
      <c r="B8" s="80"/>
      <c r="C8" s="80"/>
      <c r="D8" s="80"/>
      <c r="E8" s="80"/>
      <c r="F8" s="80"/>
      <c r="G8" s="80"/>
      <c r="H8" s="48">
        <f>H6+H7</f>
        <v>2911403.55</v>
      </c>
      <c r="I8" s="29"/>
    </row>
    <row r="9" spans="1:10" ht="18.75" customHeight="1">
      <c r="A9" s="49">
        <v>2130000</v>
      </c>
      <c r="B9" s="76" t="s">
        <v>36</v>
      </c>
      <c r="C9" s="76"/>
      <c r="D9" s="76"/>
      <c r="E9" s="76"/>
      <c r="F9" s="76"/>
      <c r="G9" s="76"/>
      <c r="H9" s="50">
        <v>851947.46</v>
      </c>
      <c r="I9" s="26"/>
      <c r="J9" s="30"/>
    </row>
    <row r="10" spans="1:9" ht="15.75">
      <c r="A10" s="47" t="s">
        <v>37</v>
      </c>
      <c r="B10" s="84"/>
      <c r="C10" s="84"/>
      <c r="D10" s="84"/>
      <c r="E10" s="84"/>
      <c r="F10" s="84"/>
      <c r="G10" s="84"/>
      <c r="H10" s="48">
        <f>H9</f>
        <v>851947.46</v>
      </c>
      <c r="I10" s="26"/>
    </row>
    <row r="11" spans="1:10" ht="18.75" customHeight="1">
      <c r="A11" s="49" t="s">
        <v>57</v>
      </c>
      <c r="B11" s="76" t="s">
        <v>59</v>
      </c>
      <c r="C11" s="76"/>
      <c r="D11" s="76"/>
      <c r="E11" s="76"/>
      <c r="F11" s="76"/>
      <c r="G11" s="76"/>
      <c r="H11" s="50">
        <v>20508</v>
      </c>
      <c r="I11" s="26"/>
      <c r="J11" s="30"/>
    </row>
    <row r="12" spans="1:9" ht="15.75">
      <c r="A12" s="47" t="s">
        <v>58</v>
      </c>
      <c r="B12" s="84"/>
      <c r="C12" s="84"/>
      <c r="D12" s="84"/>
      <c r="E12" s="84"/>
      <c r="F12" s="84"/>
      <c r="G12" s="84"/>
      <c r="H12" s="48">
        <f>H11</f>
        <v>20508</v>
      </c>
      <c r="I12" s="26"/>
    </row>
    <row r="13" spans="1:10" ht="33" customHeight="1">
      <c r="A13" s="49" t="s">
        <v>60</v>
      </c>
      <c r="B13" s="81" t="s">
        <v>62</v>
      </c>
      <c r="C13" s="82"/>
      <c r="D13" s="82"/>
      <c r="E13" s="82"/>
      <c r="F13" s="82"/>
      <c r="G13" s="83"/>
      <c r="H13" s="50">
        <v>26981.44</v>
      </c>
      <c r="I13" s="26"/>
      <c r="J13" s="30"/>
    </row>
    <row r="14" spans="1:10" ht="33" customHeight="1">
      <c r="A14" s="49" t="s">
        <v>63</v>
      </c>
      <c r="B14" s="81" t="s">
        <v>64</v>
      </c>
      <c r="C14" s="82"/>
      <c r="D14" s="82"/>
      <c r="E14" s="82"/>
      <c r="F14" s="82"/>
      <c r="G14" s="83"/>
      <c r="H14" s="50">
        <f>36762.88+150</f>
        <v>36912.88</v>
      </c>
      <c r="I14" s="26"/>
      <c r="J14" s="30"/>
    </row>
    <row r="15" spans="1:9" ht="15.75">
      <c r="A15" s="47" t="s">
        <v>61</v>
      </c>
      <c r="B15" s="84"/>
      <c r="C15" s="84"/>
      <c r="D15" s="84"/>
      <c r="E15" s="84"/>
      <c r="F15" s="84"/>
      <c r="G15" s="84"/>
      <c r="H15" s="48">
        <f>H13+H14</f>
        <v>63894.32</v>
      </c>
      <c r="I15" s="26"/>
    </row>
    <row r="16" spans="1:10" ht="33" customHeight="1" hidden="1">
      <c r="A16" s="49" t="s">
        <v>69</v>
      </c>
      <c r="B16" s="81" t="s">
        <v>64</v>
      </c>
      <c r="C16" s="82"/>
      <c r="D16" s="82"/>
      <c r="E16" s="82"/>
      <c r="F16" s="82"/>
      <c r="G16" s="83"/>
      <c r="H16" s="50">
        <v>0</v>
      </c>
      <c r="I16" s="26"/>
      <c r="J16" s="30"/>
    </row>
    <row r="17" spans="1:9" ht="15.75" hidden="1">
      <c r="A17" s="47" t="s">
        <v>70</v>
      </c>
      <c r="B17" s="84"/>
      <c r="C17" s="84"/>
      <c r="D17" s="84"/>
      <c r="E17" s="84"/>
      <c r="F17" s="84"/>
      <c r="G17" s="84"/>
      <c r="H17" s="48">
        <f>H16</f>
        <v>0</v>
      </c>
      <c r="I17" s="26"/>
    </row>
    <row r="18" spans="1:10" ht="33" customHeight="1">
      <c r="A18" s="49" t="s">
        <v>65</v>
      </c>
      <c r="B18" s="81" t="s">
        <v>67</v>
      </c>
      <c r="C18" s="82"/>
      <c r="D18" s="82"/>
      <c r="E18" s="82"/>
      <c r="F18" s="82"/>
      <c r="G18" s="83"/>
      <c r="H18" s="50">
        <v>52895.51</v>
      </c>
      <c r="I18" s="26"/>
      <c r="J18" s="30"/>
    </row>
    <row r="19" spans="1:9" ht="15.75">
      <c r="A19" s="47" t="s">
        <v>66</v>
      </c>
      <c r="B19" s="84"/>
      <c r="C19" s="84"/>
      <c r="D19" s="84"/>
      <c r="E19" s="84"/>
      <c r="F19" s="84"/>
      <c r="G19" s="84"/>
      <c r="H19" s="48">
        <f>H18</f>
        <v>52895.51</v>
      </c>
      <c r="I19" s="26"/>
    </row>
    <row r="20" spans="1:9" ht="15.75">
      <c r="A20" s="85" t="s">
        <v>43</v>
      </c>
      <c r="B20" s="86"/>
      <c r="C20" s="86"/>
      <c r="D20" s="86"/>
      <c r="E20" s="86"/>
      <c r="F20" s="86"/>
      <c r="G20" s="87"/>
      <c r="H20" s="48">
        <f>H8+H10+H15+H17+H12+H19</f>
        <v>3900648.84</v>
      </c>
      <c r="I20" s="44"/>
    </row>
    <row r="21" spans="1:9" ht="15.75">
      <c r="A21" s="85" t="s">
        <v>46</v>
      </c>
      <c r="B21" s="86"/>
      <c r="C21" s="86"/>
      <c r="D21" s="86"/>
      <c r="E21" s="86"/>
      <c r="F21" s="86"/>
      <c r="G21" s="87"/>
      <c r="H21" s="48">
        <f>H20</f>
        <v>3900648.84</v>
      </c>
      <c r="I21" s="44"/>
    </row>
    <row r="22" spans="1:10" ht="18.75" customHeight="1">
      <c r="A22" s="26"/>
      <c r="D22" s="31"/>
      <c r="H22" s="29"/>
      <c r="I22" s="29"/>
      <c r="J22" s="28"/>
    </row>
    <row r="23" spans="1:10" ht="18.75" customHeight="1">
      <c r="A23" s="26" t="s">
        <v>41</v>
      </c>
      <c r="D23" s="31"/>
      <c r="H23" s="29"/>
      <c r="I23" s="29"/>
      <c r="J23" s="28"/>
    </row>
    <row r="24" spans="1:10" ht="15.75">
      <c r="A24" s="26"/>
      <c r="D24" s="31"/>
      <c r="H24" s="29"/>
      <c r="I24" s="29"/>
      <c r="J24" s="28"/>
    </row>
    <row r="25" spans="1:10" ht="15.75">
      <c r="A25" s="26"/>
      <c r="D25" s="31"/>
      <c r="H25" s="29"/>
      <c r="I25" s="29"/>
      <c r="J25" s="28"/>
    </row>
    <row r="26" spans="1:10" ht="15.75">
      <c r="A26" s="26"/>
      <c r="D26" s="31"/>
      <c r="H26" s="29"/>
      <c r="I26" s="29"/>
      <c r="J26" s="28"/>
    </row>
    <row r="27" spans="1:9" ht="15.75" customHeight="1">
      <c r="A27" s="88" t="s">
        <v>98</v>
      </c>
      <c r="B27" s="88"/>
      <c r="C27" s="88"/>
      <c r="D27" s="88"/>
      <c r="E27" s="88"/>
      <c r="F27" s="88"/>
      <c r="G27" s="88"/>
      <c r="H27" s="88"/>
      <c r="I27" s="26"/>
    </row>
    <row r="28" spans="1:9" ht="15.75">
      <c r="A28" s="32" t="s">
        <v>38</v>
      </c>
      <c r="B28" s="26"/>
      <c r="C28" s="26"/>
      <c r="D28" s="26"/>
      <c r="E28" s="26"/>
      <c r="F28" s="26"/>
      <c r="G28" s="26"/>
      <c r="H28" s="26"/>
      <c r="I28" s="26"/>
    </row>
    <row r="29" spans="1:9" ht="15.75">
      <c r="A29" s="26"/>
      <c r="B29" s="26"/>
      <c r="C29" s="26"/>
      <c r="D29" s="26"/>
      <c r="E29" s="26"/>
      <c r="F29" s="26"/>
      <c r="G29" s="26"/>
      <c r="H29" s="33"/>
      <c r="I29" s="26"/>
    </row>
    <row r="30" spans="1:9" ht="15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5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5.7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5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5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5.7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5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5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.7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5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5.7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5.7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5.7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5.7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5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5.7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5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5.7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.7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5.75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5.7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5.7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5.7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5.7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5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5.75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5.7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5.7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5.75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5.75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5.75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5.75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5.75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5.75">
      <c r="A68" s="26"/>
      <c r="B68" s="26"/>
      <c r="C68" s="26"/>
      <c r="D68" s="26"/>
      <c r="E68" s="26"/>
      <c r="F68" s="26"/>
      <c r="G68" s="26"/>
      <c r="H68" s="26"/>
      <c r="I68" s="26"/>
    </row>
    <row r="69" spans="1:9" ht="15.75">
      <c r="A69" s="26"/>
      <c r="B69" s="26"/>
      <c r="C69" s="26"/>
      <c r="D69" s="26"/>
      <c r="E69" s="26"/>
      <c r="F69" s="26"/>
      <c r="G69" s="26"/>
      <c r="H69" s="26"/>
      <c r="I69" s="26"/>
    </row>
  </sheetData>
  <sheetProtection/>
  <mergeCells count="22">
    <mergeCell ref="B11:G11"/>
    <mergeCell ref="B12:G12"/>
    <mergeCell ref="B18:G18"/>
    <mergeCell ref="B19:G19"/>
    <mergeCell ref="B7:G7"/>
    <mergeCell ref="B8:G8"/>
    <mergeCell ref="B9:G9"/>
    <mergeCell ref="B10:G10"/>
    <mergeCell ref="A1:H1"/>
    <mergeCell ref="A2:H2"/>
    <mergeCell ref="A3:H3"/>
    <mergeCell ref="A4:H4"/>
    <mergeCell ref="B5:G5"/>
    <mergeCell ref="B6:G6"/>
    <mergeCell ref="A21:G21"/>
    <mergeCell ref="A27:H27"/>
    <mergeCell ref="B13:G13"/>
    <mergeCell ref="B14:G14"/>
    <mergeCell ref="B15:G15"/>
    <mergeCell ref="B16:G16"/>
    <mergeCell ref="B17:G17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16.125" style="0" bestFit="1" customWidth="1"/>
    <col min="8" max="8" width="17.375" style="0" customWidth="1"/>
    <col min="9" max="9" width="16.625" style="0" bestFit="1" customWidth="1"/>
    <col min="10" max="10" width="14.375" style="0" bestFit="1" customWidth="1"/>
  </cols>
  <sheetData>
    <row r="1" spans="1:9" ht="15.75">
      <c r="A1" s="72" t="s">
        <v>30</v>
      </c>
      <c r="B1" s="72"/>
      <c r="C1" s="72"/>
      <c r="D1" s="72"/>
      <c r="E1" s="72"/>
      <c r="F1" s="72"/>
      <c r="G1" s="72"/>
      <c r="H1" s="72"/>
      <c r="I1" s="26"/>
    </row>
    <row r="2" spans="1:9" ht="15.75">
      <c r="A2" s="66" t="s">
        <v>45</v>
      </c>
      <c r="B2" s="66"/>
      <c r="C2" s="66"/>
      <c r="D2" s="66"/>
      <c r="E2" s="66"/>
      <c r="F2" s="66"/>
      <c r="G2" s="66"/>
      <c r="H2" s="66"/>
      <c r="I2" s="26"/>
    </row>
    <row r="3" spans="1:9" ht="37.5" customHeight="1">
      <c r="A3" s="66" t="s">
        <v>72</v>
      </c>
      <c r="B3" s="66"/>
      <c r="C3" s="66"/>
      <c r="D3" s="66"/>
      <c r="E3" s="66"/>
      <c r="F3" s="66"/>
      <c r="G3" s="66"/>
      <c r="H3" s="66"/>
      <c r="I3" s="26"/>
    </row>
    <row r="4" spans="1:9" ht="14.25" customHeight="1">
      <c r="A4" s="73" t="s">
        <v>44</v>
      </c>
      <c r="B4" s="74"/>
      <c r="C4" s="74"/>
      <c r="D4" s="74"/>
      <c r="E4" s="74"/>
      <c r="F4" s="74"/>
      <c r="G4" s="74"/>
      <c r="H4" s="74"/>
      <c r="I4" s="26"/>
    </row>
    <row r="5" spans="1:9" ht="14.25" customHeight="1">
      <c r="A5" s="27" t="s">
        <v>31</v>
      </c>
      <c r="B5" s="75" t="s">
        <v>32</v>
      </c>
      <c r="C5" s="75"/>
      <c r="D5" s="75"/>
      <c r="E5" s="75"/>
      <c r="F5" s="75"/>
      <c r="G5" s="75"/>
      <c r="H5" s="27" t="s">
        <v>33</v>
      </c>
      <c r="I5" s="26"/>
    </row>
    <row r="6" spans="1:10" ht="15.75">
      <c r="A6" s="49">
        <v>2110100</v>
      </c>
      <c r="B6" s="76" t="s">
        <v>71</v>
      </c>
      <c r="C6" s="76"/>
      <c r="D6" s="76"/>
      <c r="E6" s="76"/>
      <c r="F6" s="76"/>
      <c r="G6" s="76"/>
      <c r="H6" s="50">
        <v>3518832.37</v>
      </c>
      <c r="I6" s="26"/>
      <c r="J6" s="28"/>
    </row>
    <row r="7" spans="1:9" ht="15.75">
      <c r="A7" s="47" t="s">
        <v>35</v>
      </c>
      <c r="B7" s="80"/>
      <c r="C7" s="80"/>
      <c r="D7" s="80"/>
      <c r="E7" s="80"/>
      <c r="F7" s="80"/>
      <c r="G7" s="80"/>
      <c r="H7" s="48">
        <f>H6</f>
        <v>3518832.37</v>
      </c>
      <c r="I7" s="29"/>
    </row>
    <row r="8" spans="1:10" ht="18.75" customHeight="1">
      <c r="A8" s="49">
        <v>2130000</v>
      </c>
      <c r="B8" s="76" t="s">
        <v>36</v>
      </c>
      <c r="C8" s="76"/>
      <c r="D8" s="76"/>
      <c r="E8" s="76"/>
      <c r="F8" s="76"/>
      <c r="G8" s="76"/>
      <c r="H8" s="50">
        <v>780136.06</v>
      </c>
      <c r="I8" s="26"/>
      <c r="J8" s="30"/>
    </row>
    <row r="9" spans="1:9" ht="15.75">
      <c r="A9" s="47" t="s">
        <v>37</v>
      </c>
      <c r="B9" s="84"/>
      <c r="C9" s="84"/>
      <c r="D9" s="84"/>
      <c r="E9" s="84"/>
      <c r="F9" s="84"/>
      <c r="G9" s="84"/>
      <c r="H9" s="48">
        <f>H8</f>
        <v>780136.06</v>
      </c>
      <c r="I9" s="26"/>
    </row>
    <row r="10" spans="1:10" ht="33" customHeight="1">
      <c r="A10" s="49" t="s">
        <v>60</v>
      </c>
      <c r="B10" s="81" t="s">
        <v>62</v>
      </c>
      <c r="C10" s="82"/>
      <c r="D10" s="82"/>
      <c r="E10" s="82"/>
      <c r="F10" s="82"/>
      <c r="G10" s="83"/>
      <c r="H10" s="50">
        <v>2764.17</v>
      </c>
      <c r="I10" s="26"/>
      <c r="J10" s="30"/>
    </row>
    <row r="11" spans="1:10" ht="33" customHeight="1">
      <c r="A11" s="49" t="s">
        <v>63</v>
      </c>
      <c r="B11" s="81" t="s">
        <v>64</v>
      </c>
      <c r="C11" s="82"/>
      <c r="D11" s="82"/>
      <c r="E11" s="82"/>
      <c r="F11" s="82"/>
      <c r="G11" s="83"/>
      <c r="H11" s="50">
        <v>75</v>
      </c>
      <c r="I11" s="26"/>
      <c r="J11" s="30"/>
    </row>
    <row r="12" spans="1:9" ht="15.75">
      <c r="A12" s="47" t="s">
        <v>61</v>
      </c>
      <c r="B12" s="84"/>
      <c r="C12" s="84"/>
      <c r="D12" s="84"/>
      <c r="E12" s="84"/>
      <c r="F12" s="84"/>
      <c r="G12" s="84"/>
      <c r="H12" s="48">
        <f>H10+H11</f>
        <v>2839.17</v>
      </c>
      <c r="I12" s="26"/>
    </row>
    <row r="13" spans="1:9" ht="15.75">
      <c r="A13" s="85" t="s">
        <v>43</v>
      </c>
      <c r="B13" s="86"/>
      <c r="C13" s="86"/>
      <c r="D13" s="86"/>
      <c r="E13" s="86"/>
      <c r="F13" s="86"/>
      <c r="G13" s="87"/>
      <c r="H13" s="48">
        <f>H7+H9+H12</f>
        <v>4301807.6</v>
      </c>
      <c r="I13" s="44"/>
    </row>
    <row r="14" spans="1:9" ht="15.75">
      <c r="A14" s="85" t="s">
        <v>46</v>
      </c>
      <c r="B14" s="86"/>
      <c r="C14" s="86"/>
      <c r="D14" s="86"/>
      <c r="E14" s="86"/>
      <c r="F14" s="86"/>
      <c r="G14" s="87"/>
      <c r="H14" s="48">
        <f>H13</f>
        <v>4301807.6</v>
      </c>
      <c r="I14" s="44"/>
    </row>
    <row r="15" spans="1:10" ht="18.75" customHeight="1">
      <c r="A15" s="26"/>
      <c r="D15" s="31"/>
      <c r="H15" s="29"/>
      <c r="I15" s="29"/>
      <c r="J15" s="28"/>
    </row>
    <row r="16" spans="1:10" ht="18.75" customHeight="1">
      <c r="A16" s="26" t="s">
        <v>41</v>
      </c>
      <c r="D16" s="31"/>
      <c r="H16" s="29"/>
      <c r="I16" s="29"/>
      <c r="J16" s="28"/>
    </row>
    <row r="17" spans="1:10" ht="15.75">
      <c r="A17" s="26"/>
      <c r="D17" s="31"/>
      <c r="H17" s="29"/>
      <c r="I17" s="29"/>
      <c r="J17" s="28"/>
    </row>
    <row r="18" spans="1:10" ht="15.75">
      <c r="A18" s="26"/>
      <c r="D18" s="31"/>
      <c r="H18" s="29"/>
      <c r="I18" s="29"/>
      <c r="J18" s="28"/>
    </row>
    <row r="19" spans="1:10" ht="15.75">
      <c r="A19" s="26"/>
      <c r="D19" s="31"/>
      <c r="H19" s="29"/>
      <c r="I19" s="29"/>
      <c r="J19" s="28"/>
    </row>
    <row r="20" spans="1:9" ht="15.75">
      <c r="A20" s="88" t="s">
        <v>68</v>
      </c>
      <c r="B20" s="88"/>
      <c r="C20" s="88"/>
      <c r="D20" s="88"/>
      <c r="E20" s="88"/>
      <c r="F20" s="88"/>
      <c r="G20" s="88"/>
      <c r="H20" s="88"/>
      <c r="I20" s="26"/>
    </row>
    <row r="21" spans="1:9" ht="15.75">
      <c r="A21" s="32" t="s">
        <v>38</v>
      </c>
      <c r="B21" s="26"/>
      <c r="C21" s="26"/>
      <c r="D21" s="26"/>
      <c r="E21" s="26"/>
      <c r="F21" s="26"/>
      <c r="G21" s="26"/>
      <c r="H21" s="26"/>
      <c r="I21" s="26"/>
    </row>
    <row r="22" spans="1:9" ht="15.75">
      <c r="A22" s="26"/>
      <c r="B22" s="26"/>
      <c r="C22" s="26"/>
      <c r="D22" s="26"/>
      <c r="E22" s="26"/>
      <c r="F22" s="26"/>
      <c r="G22" s="26"/>
      <c r="H22" s="33"/>
      <c r="I22" s="26"/>
    </row>
    <row r="23" spans="1:9" ht="15.75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15.75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5.7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15.7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5.7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5.7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5.7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5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5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5.7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5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5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5.7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5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5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.7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5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5.7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5.7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5.7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5.7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5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5.7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5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5.7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.7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5.75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5.7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5.7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5.7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5.7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5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5.75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5.7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5.75">
      <c r="A62" s="26"/>
      <c r="B62" s="26"/>
      <c r="C62" s="26"/>
      <c r="D62" s="26"/>
      <c r="E62" s="26"/>
      <c r="F62" s="26"/>
      <c r="G62" s="26"/>
      <c r="H62" s="26"/>
      <c r="I62" s="26"/>
    </row>
  </sheetData>
  <sheetProtection/>
  <mergeCells count="15">
    <mergeCell ref="A13:G13"/>
    <mergeCell ref="A14:G14"/>
    <mergeCell ref="A20:H20"/>
    <mergeCell ref="B7:G7"/>
    <mergeCell ref="B8:G8"/>
    <mergeCell ref="B9:G9"/>
    <mergeCell ref="B10:G10"/>
    <mergeCell ref="B11:G11"/>
    <mergeCell ref="B12:G12"/>
    <mergeCell ref="A1:H1"/>
    <mergeCell ref="A2:H2"/>
    <mergeCell ref="A3:H3"/>
    <mergeCell ref="A4:H4"/>
    <mergeCell ref="B5:G5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16.125" style="0" bestFit="1" customWidth="1"/>
    <col min="8" max="8" width="17.375" style="0" customWidth="1"/>
    <col min="9" max="9" width="16.625" style="0" bestFit="1" customWidth="1"/>
    <col min="10" max="10" width="14.375" style="0" bestFit="1" customWidth="1"/>
  </cols>
  <sheetData>
    <row r="1" spans="1:9" ht="15.75">
      <c r="A1" s="72" t="s">
        <v>30</v>
      </c>
      <c r="B1" s="72"/>
      <c r="C1" s="72"/>
      <c r="D1" s="72"/>
      <c r="E1" s="72"/>
      <c r="F1" s="72"/>
      <c r="G1" s="72"/>
      <c r="H1" s="72"/>
      <c r="I1" s="26"/>
    </row>
    <row r="2" spans="1:9" ht="15.75">
      <c r="A2" s="66" t="s">
        <v>45</v>
      </c>
      <c r="B2" s="66"/>
      <c r="C2" s="66"/>
      <c r="D2" s="66"/>
      <c r="E2" s="66"/>
      <c r="F2" s="66"/>
      <c r="G2" s="66"/>
      <c r="H2" s="66"/>
      <c r="I2" s="26"/>
    </row>
    <row r="3" spans="1:9" ht="37.5" customHeight="1">
      <c r="A3" s="66" t="s">
        <v>78</v>
      </c>
      <c r="B3" s="66"/>
      <c r="C3" s="66"/>
      <c r="D3" s="66"/>
      <c r="E3" s="66"/>
      <c r="F3" s="66"/>
      <c r="G3" s="66"/>
      <c r="H3" s="66"/>
      <c r="I3" s="26"/>
    </row>
    <row r="4" spans="1:9" ht="14.25" customHeight="1">
      <c r="A4" s="73" t="s">
        <v>44</v>
      </c>
      <c r="B4" s="74"/>
      <c r="C4" s="74"/>
      <c r="D4" s="74"/>
      <c r="E4" s="74"/>
      <c r="F4" s="74"/>
      <c r="G4" s="74"/>
      <c r="H4" s="74"/>
      <c r="I4" s="26"/>
    </row>
    <row r="5" spans="1:9" ht="14.25" customHeight="1">
      <c r="A5" s="27" t="s">
        <v>31</v>
      </c>
      <c r="B5" s="75" t="s">
        <v>32</v>
      </c>
      <c r="C5" s="75"/>
      <c r="D5" s="75"/>
      <c r="E5" s="75"/>
      <c r="F5" s="75"/>
      <c r="G5" s="75"/>
      <c r="H5" s="27" t="s">
        <v>33</v>
      </c>
      <c r="I5" s="26"/>
    </row>
    <row r="6" spans="1:10" ht="15.75">
      <c r="A6" s="49">
        <v>2110100</v>
      </c>
      <c r="B6" s="76" t="s">
        <v>71</v>
      </c>
      <c r="C6" s="76"/>
      <c r="D6" s="76"/>
      <c r="E6" s="76"/>
      <c r="F6" s="76"/>
      <c r="G6" s="76"/>
      <c r="H6" s="50">
        <v>4572215.11</v>
      </c>
      <c r="I6" s="26"/>
      <c r="J6" s="28"/>
    </row>
    <row r="7" spans="1:9" ht="15.75">
      <c r="A7" s="47" t="s">
        <v>35</v>
      </c>
      <c r="B7" s="80"/>
      <c r="C7" s="80"/>
      <c r="D7" s="80"/>
      <c r="E7" s="80"/>
      <c r="F7" s="80"/>
      <c r="G7" s="80"/>
      <c r="H7" s="48">
        <f>H6</f>
        <v>4572215.11</v>
      </c>
      <c r="I7" s="29"/>
    </row>
    <row r="8" spans="1:10" ht="18.75" customHeight="1">
      <c r="A8" s="49">
        <v>2130000</v>
      </c>
      <c r="B8" s="76" t="s">
        <v>36</v>
      </c>
      <c r="C8" s="76"/>
      <c r="D8" s="76"/>
      <c r="E8" s="76"/>
      <c r="F8" s="76"/>
      <c r="G8" s="76"/>
      <c r="H8" s="50">
        <v>1067033.08</v>
      </c>
      <c r="I8" s="26"/>
      <c r="J8" s="30"/>
    </row>
    <row r="9" spans="1:9" ht="15.75">
      <c r="A9" s="47" t="s">
        <v>37</v>
      </c>
      <c r="B9" s="84"/>
      <c r="C9" s="84"/>
      <c r="D9" s="84"/>
      <c r="E9" s="84"/>
      <c r="F9" s="84"/>
      <c r="G9" s="84"/>
      <c r="H9" s="48">
        <f>H8</f>
        <v>1067033.08</v>
      </c>
      <c r="I9" s="26"/>
    </row>
    <row r="10" spans="1:10" ht="33" customHeight="1">
      <c r="A10" s="49" t="s">
        <v>63</v>
      </c>
      <c r="B10" s="81" t="s">
        <v>64</v>
      </c>
      <c r="C10" s="82"/>
      <c r="D10" s="82"/>
      <c r="E10" s="82"/>
      <c r="F10" s="82"/>
      <c r="G10" s="83"/>
      <c r="H10" s="50">
        <v>75</v>
      </c>
      <c r="I10" s="26"/>
      <c r="J10" s="30"/>
    </row>
    <row r="11" spans="1:9" ht="15.75">
      <c r="A11" s="47" t="s">
        <v>61</v>
      </c>
      <c r="B11" s="84"/>
      <c r="C11" s="84"/>
      <c r="D11" s="84"/>
      <c r="E11" s="84"/>
      <c r="F11" s="84"/>
      <c r="G11" s="84"/>
      <c r="H11" s="48">
        <f>H10</f>
        <v>75</v>
      </c>
      <c r="I11" s="26"/>
    </row>
    <row r="12" spans="1:9" ht="31.5" customHeight="1">
      <c r="A12" s="51" t="s">
        <v>73</v>
      </c>
      <c r="B12" s="81" t="s">
        <v>74</v>
      </c>
      <c r="C12" s="82"/>
      <c r="D12" s="82"/>
      <c r="E12" s="82"/>
      <c r="F12" s="82"/>
      <c r="G12" s="83"/>
      <c r="H12" s="52">
        <v>2655.88</v>
      </c>
      <c r="I12" s="26"/>
    </row>
    <row r="13" spans="1:9" ht="31.5" customHeight="1">
      <c r="A13" s="51" t="s">
        <v>75</v>
      </c>
      <c r="B13" s="81" t="s">
        <v>76</v>
      </c>
      <c r="C13" s="82"/>
      <c r="D13" s="82"/>
      <c r="E13" s="82"/>
      <c r="F13" s="82"/>
      <c r="G13" s="83"/>
      <c r="H13" s="52">
        <v>1921.5</v>
      </c>
      <c r="I13" s="26"/>
    </row>
    <row r="14" spans="1:9" ht="15.75">
      <c r="A14" s="47" t="s">
        <v>77</v>
      </c>
      <c r="B14" s="84"/>
      <c r="C14" s="84"/>
      <c r="D14" s="84"/>
      <c r="E14" s="84"/>
      <c r="F14" s="84"/>
      <c r="G14" s="84"/>
      <c r="H14" s="48">
        <f>SUM(H12:H13)</f>
        <v>4577.38</v>
      </c>
      <c r="I14" s="26"/>
    </row>
    <row r="15" spans="1:9" ht="15.75">
      <c r="A15" s="85" t="s">
        <v>43</v>
      </c>
      <c r="B15" s="86"/>
      <c r="C15" s="86"/>
      <c r="D15" s="86"/>
      <c r="E15" s="86"/>
      <c r="F15" s="86"/>
      <c r="G15" s="87"/>
      <c r="H15" s="48">
        <f>H7+H9+H11+H14</f>
        <v>5643900.57</v>
      </c>
      <c r="I15" s="44"/>
    </row>
    <row r="16" spans="1:9" ht="15.75">
      <c r="A16" s="85" t="s">
        <v>46</v>
      </c>
      <c r="B16" s="86"/>
      <c r="C16" s="86"/>
      <c r="D16" s="86"/>
      <c r="E16" s="86"/>
      <c r="F16" s="86"/>
      <c r="G16" s="87"/>
      <c r="H16" s="48">
        <f>H15</f>
        <v>5643900.57</v>
      </c>
      <c r="I16" s="44"/>
    </row>
    <row r="17" spans="1:10" ht="18.75" customHeight="1">
      <c r="A17" s="26"/>
      <c r="D17" s="31"/>
      <c r="H17" s="29"/>
      <c r="I17" s="29"/>
      <c r="J17" s="28"/>
    </row>
    <row r="18" spans="1:10" ht="18.75" customHeight="1">
      <c r="A18" s="26" t="s">
        <v>41</v>
      </c>
      <c r="D18" s="31"/>
      <c r="H18" s="29"/>
      <c r="I18" s="29"/>
      <c r="J18" s="28"/>
    </row>
    <row r="19" spans="1:10" ht="15.75">
      <c r="A19" s="26"/>
      <c r="D19" s="31"/>
      <c r="H19" s="29"/>
      <c r="I19" s="29"/>
      <c r="J19" s="28"/>
    </row>
    <row r="20" spans="1:10" ht="15.75">
      <c r="A20" s="26"/>
      <c r="D20" s="31"/>
      <c r="H20" s="29"/>
      <c r="I20" s="29"/>
      <c r="J20" s="28"/>
    </row>
    <row r="21" spans="1:10" ht="15.75">
      <c r="A21" s="26"/>
      <c r="D21" s="31"/>
      <c r="H21" s="29"/>
      <c r="I21" s="29"/>
      <c r="J21" s="28"/>
    </row>
    <row r="22" spans="1:9" ht="15.75">
      <c r="A22" s="88" t="s">
        <v>68</v>
      </c>
      <c r="B22" s="88"/>
      <c r="C22" s="88"/>
      <c r="D22" s="88"/>
      <c r="E22" s="88"/>
      <c r="F22" s="88"/>
      <c r="G22" s="88"/>
      <c r="H22" s="88"/>
      <c r="I22" s="26"/>
    </row>
    <row r="23" spans="1:9" ht="15.75">
      <c r="A23" s="32" t="s">
        <v>38</v>
      </c>
      <c r="B23" s="26"/>
      <c r="C23" s="26"/>
      <c r="D23" s="26"/>
      <c r="E23" s="26"/>
      <c r="F23" s="26"/>
      <c r="G23" s="26"/>
      <c r="H23" s="26"/>
      <c r="I23" s="26"/>
    </row>
    <row r="24" spans="1:9" ht="15.75">
      <c r="A24" s="26"/>
      <c r="B24" s="26"/>
      <c r="C24" s="26"/>
      <c r="D24" s="26"/>
      <c r="E24" s="26"/>
      <c r="F24" s="26"/>
      <c r="G24" s="26"/>
      <c r="H24" s="33"/>
      <c r="I24" s="26"/>
    </row>
    <row r="25" spans="1:9" ht="15.7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15.7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5.7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5.7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5.7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5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5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5.7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5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5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5.7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5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5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.7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5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5.7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5.7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5.7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5.7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5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5.7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5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5.7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.7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5.75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5.7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5.7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5.7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5.7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5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5.75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5.7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5.7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5.75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5.75">
      <c r="A64" s="26"/>
      <c r="B64" s="26"/>
      <c r="C64" s="26"/>
      <c r="D64" s="26"/>
      <c r="E64" s="26"/>
      <c r="F64" s="26"/>
      <c r="G64" s="26"/>
      <c r="H64" s="26"/>
      <c r="I64" s="26"/>
    </row>
  </sheetData>
  <sheetProtection/>
  <mergeCells count="17">
    <mergeCell ref="A16:G16"/>
    <mergeCell ref="A22:H22"/>
    <mergeCell ref="B12:G12"/>
    <mergeCell ref="B13:G13"/>
    <mergeCell ref="B14:G14"/>
    <mergeCell ref="A1:H1"/>
    <mergeCell ref="A2:H2"/>
    <mergeCell ref="A3:H3"/>
    <mergeCell ref="A4:H4"/>
    <mergeCell ref="B5:G5"/>
    <mergeCell ref="A15:G15"/>
    <mergeCell ref="B6:G6"/>
    <mergeCell ref="B7:G7"/>
    <mergeCell ref="B8:G8"/>
    <mergeCell ref="B9:G9"/>
    <mergeCell ref="B10:G10"/>
    <mergeCell ref="B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16.125" style="0" bestFit="1" customWidth="1"/>
    <col min="8" max="8" width="17.375" style="0" customWidth="1"/>
    <col min="9" max="9" width="16.625" style="0" bestFit="1" customWidth="1"/>
    <col min="10" max="10" width="14.375" style="0" bestFit="1" customWidth="1"/>
  </cols>
  <sheetData>
    <row r="1" spans="1:9" ht="15.75">
      <c r="A1" s="72" t="s">
        <v>30</v>
      </c>
      <c r="B1" s="72"/>
      <c r="C1" s="72"/>
      <c r="D1" s="72"/>
      <c r="E1" s="72"/>
      <c r="F1" s="72"/>
      <c r="G1" s="72"/>
      <c r="H1" s="72"/>
      <c r="I1" s="26"/>
    </row>
    <row r="2" spans="1:9" ht="15.75">
      <c r="A2" s="66" t="s">
        <v>45</v>
      </c>
      <c r="B2" s="66"/>
      <c r="C2" s="66"/>
      <c r="D2" s="66"/>
      <c r="E2" s="66"/>
      <c r="F2" s="66"/>
      <c r="G2" s="66"/>
      <c r="H2" s="66"/>
      <c r="I2" s="26"/>
    </row>
    <row r="3" spans="1:9" ht="37.5" customHeight="1">
      <c r="A3" s="66" t="s">
        <v>82</v>
      </c>
      <c r="B3" s="66"/>
      <c r="C3" s="66"/>
      <c r="D3" s="66"/>
      <c r="E3" s="66"/>
      <c r="F3" s="66"/>
      <c r="G3" s="66"/>
      <c r="H3" s="66"/>
      <c r="I3" s="26"/>
    </row>
    <row r="4" spans="1:9" ht="14.25" customHeight="1">
      <c r="A4" s="73" t="s">
        <v>44</v>
      </c>
      <c r="B4" s="74"/>
      <c r="C4" s="74"/>
      <c r="D4" s="74"/>
      <c r="E4" s="74"/>
      <c r="F4" s="74"/>
      <c r="G4" s="74"/>
      <c r="H4" s="74"/>
      <c r="I4" s="26"/>
    </row>
    <row r="5" spans="1:9" ht="14.25" customHeight="1">
      <c r="A5" s="27" t="s">
        <v>31</v>
      </c>
      <c r="B5" s="75" t="s">
        <v>32</v>
      </c>
      <c r="C5" s="75"/>
      <c r="D5" s="75"/>
      <c r="E5" s="75"/>
      <c r="F5" s="75"/>
      <c r="G5" s="75"/>
      <c r="H5" s="27" t="s">
        <v>33</v>
      </c>
      <c r="I5" s="26"/>
    </row>
    <row r="6" spans="1:10" ht="15.75">
      <c r="A6" s="49">
        <v>2110100</v>
      </c>
      <c r="B6" s="76" t="s">
        <v>71</v>
      </c>
      <c r="C6" s="76"/>
      <c r="D6" s="76"/>
      <c r="E6" s="76"/>
      <c r="F6" s="76"/>
      <c r="G6" s="76"/>
      <c r="H6" s="50">
        <v>3312487.67</v>
      </c>
      <c r="I6" s="26"/>
      <c r="J6" s="28"/>
    </row>
    <row r="7" spans="1:9" ht="15.75">
      <c r="A7" s="47" t="s">
        <v>35</v>
      </c>
      <c r="B7" s="80"/>
      <c r="C7" s="80"/>
      <c r="D7" s="80"/>
      <c r="E7" s="80"/>
      <c r="F7" s="80"/>
      <c r="G7" s="80"/>
      <c r="H7" s="48">
        <f>H6</f>
        <v>3312487.67</v>
      </c>
      <c r="I7" s="29"/>
    </row>
    <row r="8" spans="1:10" ht="18.75" customHeight="1">
      <c r="A8" s="49">
        <v>2130000</v>
      </c>
      <c r="B8" s="76" t="s">
        <v>36</v>
      </c>
      <c r="C8" s="76"/>
      <c r="D8" s="76"/>
      <c r="E8" s="76"/>
      <c r="F8" s="76"/>
      <c r="G8" s="76"/>
      <c r="H8" s="50">
        <v>1293592.62</v>
      </c>
      <c r="I8" s="26"/>
      <c r="J8" s="30"/>
    </row>
    <row r="9" spans="1:9" ht="15.75">
      <c r="A9" s="47" t="s">
        <v>37</v>
      </c>
      <c r="B9" s="84"/>
      <c r="C9" s="84"/>
      <c r="D9" s="84"/>
      <c r="E9" s="84"/>
      <c r="F9" s="84"/>
      <c r="G9" s="84"/>
      <c r="H9" s="48">
        <f>H8</f>
        <v>1293592.62</v>
      </c>
      <c r="I9" s="26"/>
    </row>
    <row r="10" spans="1:10" ht="18.75" customHeight="1">
      <c r="A10" s="49" t="s">
        <v>57</v>
      </c>
      <c r="B10" s="76" t="s">
        <v>59</v>
      </c>
      <c r="C10" s="76"/>
      <c r="D10" s="76"/>
      <c r="E10" s="76"/>
      <c r="F10" s="76"/>
      <c r="G10" s="76"/>
      <c r="H10" s="50">
        <v>3184.98</v>
      </c>
      <c r="I10" s="26"/>
      <c r="J10" s="30"/>
    </row>
    <row r="11" spans="1:9" ht="15.75">
      <c r="A11" s="47" t="s">
        <v>58</v>
      </c>
      <c r="B11" s="84"/>
      <c r="C11" s="84"/>
      <c r="D11" s="84"/>
      <c r="E11" s="84"/>
      <c r="F11" s="84"/>
      <c r="G11" s="84"/>
      <c r="H11" s="48">
        <f>H10</f>
        <v>3184.98</v>
      </c>
      <c r="I11" s="26"/>
    </row>
    <row r="12" spans="1:10" ht="42" customHeight="1">
      <c r="A12" s="49" t="s">
        <v>60</v>
      </c>
      <c r="B12" s="81" t="s">
        <v>62</v>
      </c>
      <c r="C12" s="82"/>
      <c r="D12" s="82"/>
      <c r="E12" s="82"/>
      <c r="F12" s="82"/>
      <c r="G12" s="83"/>
      <c r="H12" s="50">
        <v>25332.89</v>
      </c>
      <c r="I12" s="26"/>
      <c r="J12" s="30"/>
    </row>
    <row r="13" spans="1:10" ht="33" customHeight="1">
      <c r="A13" s="49" t="s">
        <v>63</v>
      </c>
      <c r="B13" s="81" t="s">
        <v>64</v>
      </c>
      <c r="C13" s="82"/>
      <c r="D13" s="82"/>
      <c r="E13" s="82"/>
      <c r="F13" s="82"/>
      <c r="G13" s="83"/>
      <c r="H13" s="50">
        <v>75</v>
      </c>
      <c r="I13" s="26"/>
      <c r="J13" s="30"/>
    </row>
    <row r="14" spans="1:9" ht="15.75">
      <c r="A14" s="47" t="s">
        <v>61</v>
      </c>
      <c r="B14" s="84"/>
      <c r="C14" s="84"/>
      <c r="D14" s="84"/>
      <c r="E14" s="84"/>
      <c r="F14" s="84"/>
      <c r="G14" s="84"/>
      <c r="H14" s="48">
        <f>H13+H12</f>
        <v>25407.89</v>
      </c>
      <c r="I14" s="26"/>
    </row>
    <row r="15" spans="1:9" ht="31.5" customHeight="1">
      <c r="A15" s="51" t="s">
        <v>73</v>
      </c>
      <c r="B15" s="81" t="s">
        <v>74</v>
      </c>
      <c r="C15" s="82"/>
      <c r="D15" s="82"/>
      <c r="E15" s="82"/>
      <c r="F15" s="82"/>
      <c r="G15" s="83"/>
      <c r="H15" s="52">
        <v>555.02</v>
      </c>
      <c r="I15" s="26"/>
    </row>
    <row r="16" spans="1:9" ht="15.75">
      <c r="A16" s="47" t="s">
        <v>77</v>
      </c>
      <c r="B16" s="84"/>
      <c r="C16" s="84"/>
      <c r="D16" s="84"/>
      <c r="E16" s="84"/>
      <c r="F16" s="84"/>
      <c r="G16" s="84"/>
      <c r="H16" s="48">
        <f>SUM(H15:H15)</f>
        <v>555.02</v>
      </c>
      <c r="I16" s="26"/>
    </row>
    <row r="17" spans="1:9" ht="31.5" customHeight="1">
      <c r="A17" s="51" t="s">
        <v>79</v>
      </c>
      <c r="B17" s="81" t="s">
        <v>81</v>
      </c>
      <c r="C17" s="82"/>
      <c r="D17" s="82"/>
      <c r="E17" s="82"/>
      <c r="F17" s="82"/>
      <c r="G17" s="83"/>
      <c r="H17" s="52">
        <v>59524</v>
      </c>
      <c r="I17" s="26"/>
    </row>
    <row r="18" spans="1:9" ht="15.75">
      <c r="A18" s="47" t="s">
        <v>80</v>
      </c>
      <c r="B18" s="84"/>
      <c r="C18" s="84"/>
      <c r="D18" s="84"/>
      <c r="E18" s="84"/>
      <c r="F18" s="84"/>
      <c r="G18" s="84"/>
      <c r="H18" s="48">
        <f>H17</f>
        <v>59524</v>
      </c>
      <c r="I18" s="26"/>
    </row>
    <row r="19" spans="1:9" ht="15.75">
      <c r="A19" s="85" t="s">
        <v>43</v>
      </c>
      <c r="B19" s="86"/>
      <c r="C19" s="86"/>
      <c r="D19" s="86"/>
      <c r="E19" s="86"/>
      <c r="F19" s="86"/>
      <c r="G19" s="87"/>
      <c r="H19" s="48">
        <f>H7+H9+H14+H16+H18+H11</f>
        <v>4694752.18</v>
      </c>
      <c r="I19" s="44"/>
    </row>
    <row r="20" spans="1:9" ht="15.75">
      <c r="A20" s="85" t="s">
        <v>46</v>
      </c>
      <c r="B20" s="86"/>
      <c r="C20" s="86"/>
      <c r="D20" s="86"/>
      <c r="E20" s="86"/>
      <c r="F20" s="86"/>
      <c r="G20" s="87"/>
      <c r="H20" s="48">
        <f>H19</f>
        <v>4694752.18</v>
      </c>
      <c r="I20" s="44"/>
    </row>
    <row r="21" spans="1:10" ht="18.75" customHeight="1">
      <c r="A21" s="26"/>
      <c r="D21" s="31"/>
      <c r="H21" s="29"/>
      <c r="I21" s="29"/>
      <c r="J21" s="28"/>
    </row>
    <row r="22" spans="1:10" ht="18.75" customHeight="1">
      <c r="A22" s="26" t="s">
        <v>41</v>
      </c>
      <c r="D22" s="31"/>
      <c r="H22" s="29"/>
      <c r="I22" s="29"/>
      <c r="J22" s="28"/>
    </row>
    <row r="23" spans="1:10" ht="15.75">
      <c r="A23" s="26"/>
      <c r="D23" s="31"/>
      <c r="H23" s="29"/>
      <c r="I23" s="29"/>
      <c r="J23" s="28"/>
    </row>
    <row r="24" spans="1:10" ht="15.75">
      <c r="A24" s="26"/>
      <c r="D24" s="31"/>
      <c r="H24" s="29"/>
      <c r="I24" s="29"/>
      <c r="J24" s="28"/>
    </row>
    <row r="25" spans="1:10" ht="15.75">
      <c r="A25" s="26"/>
      <c r="D25" s="31"/>
      <c r="H25" s="29"/>
      <c r="I25" s="29"/>
      <c r="J25" s="28"/>
    </row>
    <row r="26" spans="1:9" ht="15.75">
      <c r="A26" s="88" t="s">
        <v>68</v>
      </c>
      <c r="B26" s="88"/>
      <c r="C26" s="88"/>
      <c r="D26" s="88"/>
      <c r="E26" s="88"/>
      <c r="F26" s="88"/>
      <c r="G26" s="88"/>
      <c r="H26" s="88"/>
      <c r="I26" s="26"/>
    </row>
    <row r="27" spans="1:9" ht="15.75">
      <c r="A27" s="32" t="s">
        <v>38</v>
      </c>
      <c r="B27" s="26"/>
      <c r="C27" s="26"/>
      <c r="D27" s="26"/>
      <c r="E27" s="26"/>
      <c r="F27" s="26"/>
      <c r="G27" s="26"/>
      <c r="H27" s="26"/>
      <c r="I27" s="26"/>
    </row>
    <row r="28" spans="1:9" ht="15.75">
      <c r="A28" s="26"/>
      <c r="B28" s="26"/>
      <c r="C28" s="26"/>
      <c r="D28" s="26"/>
      <c r="E28" s="26"/>
      <c r="F28" s="26"/>
      <c r="G28" s="26"/>
      <c r="H28" s="33"/>
      <c r="I28" s="26"/>
    </row>
    <row r="29" spans="1:9" ht="15.7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5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5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5.7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5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5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5.7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5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5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.7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5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5.7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5.7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5.7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5.7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5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5.7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5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5.7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.7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5.75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5.7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5.7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5.7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5.7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5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5.75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5.7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5.7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5.75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5.75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5.75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5.75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5.75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5.75">
      <c r="A68" s="26"/>
      <c r="B68" s="26"/>
      <c r="C68" s="26"/>
      <c r="D68" s="26"/>
      <c r="E68" s="26"/>
      <c r="F68" s="26"/>
      <c r="G68" s="26"/>
      <c r="H68" s="26"/>
      <c r="I68" s="26"/>
    </row>
  </sheetData>
  <sheetProtection/>
  <mergeCells count="21">
    <mergeCell ref="B16:G16"/>
    <mergeCell ref="A19:G19"/>
    <mergeCell ref="A20:G20"/>
    <mergeCell ref="A26:H26"/>
    <mergeCell ref="B10:G10"/>
    <mergeCell ref="B11:G11"/>
    <mergeCell ref="B12:G12"/>
    <mergeCell ref="B17:G17"/>
    <mergeCell ref="B18:G18"/>
    <mergeCell ref="B7:G7"/>
    <mergeCell ref="B8:G8"/>
    <mergeCell ref="B9:G9"/>
    <mergeCell ref="B13:G13"/>
    <mergeCell ref="B14:G14"/>
    <mergeCell ref="B15:G15"/>
    <mergeCell ref="A1:H1"/>
    <mergeCell ref="A2:H2"/>
    <mergeCell ref="A3:H3"/>
    <mergeCell ref="A4:H4"/>
    <mergeCell ref="B5:G5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16.125" style="0" bestFit="1" customWidth="1"/>
    <col min="8" max="8" width="17.375" style="0" customWidth="1"/>
    <col min="9" max="9" width="16.625" style="0" bestFit="1" customWidth="1"/>
    <col min="10" max="10" width="14.375" style="0" bestFit="1" customWidth="1"/>
  </cols>
  <sheetData>
    <row r="1" spans="1:9" ht="15.75">
      <c r="A1" s="72" t="s">
        <v>30</v>
      </c>
      <c r="B1" s="72"/>
      <c r="C1" s="72"/>
      <c r="D1" s="72"/>
      <c r="E1" s="72"/>
      <c r="F1" s="72"/>
      <c r="G1" s="72"/>
      <c r="H1" s="72"/>
      <c r="I1" s="26"/>
    </row>
    <row r="2" spans="1:9" ht="15.75">
      <c r="A2" s="66" t="s">
        <v>45</v>
      </c>
      <c r="B2" s="66"/>
      <c r="C2" s="66"/>
      <c r="D2" s="66"/>
      <c r="E2" s="66"/>
      <c r="F2" s="66"/>
      <c r="G2" s="66"/>
      <c r="H2" s="66"/>
      <c r="I2" s="26"/>
    </row>
    <row r="3" spans="1:9" ht="37.5" customHeight="1">
      <c r="A3" s="66" t="s">
        <v>88</v>
      </c>
      <c r="B3" s="66"/>
      <c r="C3" s="66"/>
      <c r="D3" s="66"/>
      <c r="E3" s="66"/>
      <c r="F3" s="66"/>
      <c r="G3" s="66"/>
      <c r="H3" s="66"/>
      <c r="I3" s="26"/>
    </row>
    <row r="4" spans="1:9" ht="14.25" customHeight="1">
      <c r="A4" s="73" t="s">
        <v>44</v>
      </c>
      <c r="B4" s="74"/>
      <c r="C4" s="74"/>
      <c r="D4" s="74"/>
      <c r="E4" s="74"/>
      <c r="F4" s="74"/>
      <c r="G4" s="74"/>
      <c r="H4" s="74"/>
      <c r="I4" s="26"/>
    </row>
    <row r="5" spans="1:9" ht="14.25" customHeight="1">
      <c r="A5" s="27" t="s">
        <v>31</v>
      </c>
      <c r="B5" s="75" t="s">
        <v>32</v>
      </c>
      <c r="C5" s="75"/>
      <c r="D5" s="75"/>
      <c r="E5" s="75"/>
      <c r="F5" s="75"/>
      <c r="G5" s="75"/>
      <c r="H5" s="27" t="s">
        <v>33</v>
      </c>
      <c r="I5" s="26"/>
    </row>
    <row r="6" spans="1:10" ht="15.75">
      <c r="A6" s="49">
        <v>2110100</v>
      </c>
      <c r="B6" s="76" t="s">
        <v>71</v>
      </c>
      <c r="C6" s="76"/>
      <c r="D6" s="76"/>
      <c r="E6" s="76"/>
      <c r="F6" s="76"/>
      <c r="G6" s="76"/>
      <c r="H6" s="50">
        <v>1937433.71</v>
      </c>
      <c r="I6" s="26"/>
      <c r="J6" s="28"/>
    </row>
    <row r="7" spans="1:10" ht="15.75">
      <c r="A7" s="49" t="s">
        <v>39</v>
      </c>
      <c r="B7" s="77" t="s">
        <v>40</v>
      </c>
      <c r="C7" s="78"/>
      <c r="D7" s="78"/>
      <c r="E7" s="78"/>
      <c r="F7" s="78"/>
      <c r="G7" s="79"/>
      <c r="H7" s="50">
        <v>10000</v>
      </c>
      <c r="I7" s="26"/>
      <c r="J7" s="28"/>
    </row>
    <row r="8" spans="1:9" ht="15.75">
      <c r="A8" s="47" t="s">
        <v>35</v>
      </c>
      <c r="B8" s="80"/>
      <c r="C8" s="80"/>
      <c r="D8" s="80"/>
      <c r="E8" s="80"/>
      <c r="F8" s="80"/>
      <c r="G8" s="80"/>
      <c r="H8" s="48">
        <f>H6+H7</f>
        <v>1947433.71</v>
      </c>
      <c r="I8" s="29"/>
    </row>
    <row r="9" spans="1:10" ht="18.75" customHeight="1">
      <c r="A9" s="49">
        <v>2130000</v>
      </c>
      <c r="B9" s="76" t="s">
        <v>36</v>
      </c>
      <c r="C9" s="76"/>
      <c r="D9" s="76"/>
      <c r="E9" s="76"/>
      <c r="F9" s="76"/>
      <c r="G9" s="76"/>
      <c r="H9" s="50">
        <v>653123.33</v>
      </c>
      <c r="I9" s="26"/>
      <c r="J9" s="30"/>
    </row>
    <row r="10" spans="1:9" ht="15.75">
      <c r="A10" s="47" t="s">
        <v>37</v>
      </c>
      <c r="B10" s="84"/>
      <c r="C10" s="84"/>
      <c r="D10" s="84"/>
      <c r="E10" s="84"/>
      <c r="F10" s="84"/>
      <c r="G10" s="84"/>
      <c r="H10" s="48">
        <f>H9</f>
        <v>653123.33</v>
      </c>
      <c r="I10" s="26"/>
    </row>
    <row r="11" spans="1:10" ht="18.75" customHeight="1">
      <c r="A11" s="49" t="s">
        <v>83</v>
      </c>
      <c r="B11" s="76" t="s">
        <v>84</v>
      </c>
      <c r="C11" s="76"/>
      <c r="D11" s="76"/>
      <c r="E11" s="76"/>
      <c r="F11" s="76"/>
      <c r="G11" s="76"/>
      <c r="H11" s="50">
        <v>62776.3</v>
      </c>
      <c r="I11" s="26"/>
      <c r="J11" s="30"/>
    </row>
    <row r="12" spans="1:10" ht="18.75" customHeight="1">
      <c r="A12" s="49" t="s">
        <v>86</v>
      </c>
      <c r="B12" s="76" t="s">
        <v>87</v>
      </c>
      <c r="C12" s="76"/>
      <c r="D12" s="76"/>
      <c r="E12" s="76"/>
      <c r="F12" s="76"/>
      <c r="G12" s="76"/>
      <c r="H12" s="50">
        <v>28101.4</v>
      </c>
      <c r="I12" s="26"/>
      <c r="J12" s="30"/>
    </row>
    <row r="13" spans="1:9" ht="15.75">
      <c r="A13" s="47" t="s">
        <v>85</v>
      </c>
      <c r="B13" s="84"/>
      <c r="C13" s="84"/>
      <c r="D13" s="84"/>
      <c r="E13" s="84"/>
      <c r="F13" s="84"/>
      <c r="G13" s="84"/>
      <c r="H13" s="48">
        <f>SUM(H11:H12)</f>
        <v>90877.7</v>
      </c>
      <c r="I13" s="26"/>
    </row>
    <row r="14" spans="1:10" ht="18.75" customHeight="1">
      <c r="A14" s="49" t="s">
        <v>57</v>
      </c>
      <c r="B14" s="76" t="s">
        <v>59</v>
      </c>
      <c r="C14" s="76"/>
      <c r="D14" s="76"/>
      <c r="E14" s="76"/>
      <c r="F14" s="76"/>
      <c r="G14" s="76"/>
      <c r="H14" s="50">
        <v>4664</v>
      </c>
      <c r="I14" s="26"/>
      <c r="J14" s="30"/>
    </row>
    <row r="15" spans="1:9" ht="15.75">
      <c r="A15" s="47" t="s">
        <v>58</v>
      </c>
      <c r="B15" s="84"/>
      <c r="C15" s="84"/>
      <c r="D15" s="84"/>
      <c r="E15" s="84"/>
      <c r="F15" s="84"/>
      <c r="G15" s="84"/>
      <c r="H15" s="48">
        <f>H14</f>
        <v>4664</v>
      </c>
      <c r="I15" s="26"/>
    </row>
    <row r="16" spans="1:10" ht="42" customHeight="1">
      <c r="A16" s="49" t="s">
        <v>60</v>
      </c>
      <c r="B16" s="81" t="s">
        <v>62</v>
      </c>
      <c r="C16" s="82"/>
      <c r="D16" s="82"/>
      <c r="E16" s="82"/>
      <c r="F16" s="82"/>
      <c r="G16" s="83"/>
      <c r="H16" s="50">
        <v>13363.03</v>
      </c>
      <c r="I16" s="26"/>
      <c r="J16" s="30"/>
    </row>
    <row r="17" spans="1:10" ht="33" customHeight="1">
      <c r="A17" s="49" t="s">
        <v>63</v>
      </c>
      <c r="B17" s="81" t="s">
        <v>64</v>
      </c>
      <c r="C17" s="82"/>
      <c r="D17" s="82"/>
      <c r="E17" s="82"/>
      <c r="F17" s="82"/>
      <c r="G17" s="83"/>
      <c r="H17" s="50">
        <v>75</v>
      </c>
      <c r="I17" s="26"/>
      <c r="J17" s="30"/>
    </row>
    <row r="18" spans="1:9" ht="15.75">
      <c r="A18" s="47" t="s">
        <v>61</v>
      </c>
      <c r="B18" s="84"/>
      <c r="C18" s="84"/>
      <c r="D18" s="84"/>
      <c r="E18" s="84"/>
      <c r="F18" s="84"/>
      <c r="G18" s="84"/>
      <c r="H18" s="48">
        <f>H17+H16</f>
        <v>13438.03</v>
      </c>
      <c r="I18" s="26"/>
    </row>
    <row r="19" spans="1:9" ht="31.5" customHeight="1">
      <c r="A19" s="51" t="s">
        <v>73</v>
      </c>
      <c r="B19" s="81" t="s">
        <v>74</v>
      </c>
      <c r="C19" s="82"/>
      <c r="D19" s="82"/>
      <c r="E19" s="82"/>
      <c r="F19" s="82"/>
      <c r="G19" s="83"/>
      <c r="H19" s="52">
        <v>3210.9</v>
      </c>
      <c r="I19" s="26"/>
    </row>
    <row r="20" spans="1:9" ht="15.75">
      <c r="A20" s="47" t="s">
        <v>77</v>
      </c>
      <c r="B20" s="84"/>
      <c r="C20" s="84"/>
      <c r="D20" s="84"/>
      <c r="E20" s="84"/>
      <c r="F20" s="84"/>
      <c r="G20" s="84"/>
      <c r="H20" s="48">
        <f>SUM(H19:H19)</f>
        <v>3210.9</v>
      </c>
      <c r="I20" s="26"/>
    </row>
    <row r="21" spans="1:9" ht="15.75">
      <c r="A21" s="85" t="s">
        <v>43</v>
      </c>
      <c r="B21" s="86"/>
      <c r="C21" s="86"/>
      <c r="D21" s="86"/>
      <c r="E21" s="86"/>
      <c r="F21" s="86"/>
      <c r="G21" s="87"/>
      <c r="H21" s="48">
        <f>H8+H10+H18+H20+H15+H13</f>
        <v>2712747.67</v>
      </c>
      <c r="I21" s="44"/>
    </row>
    <row r="22" spans="1:9" ht="15.75">
      <c r="A22" s="85" t="s">
        <v>46</v>
      </c>
      <c r="B22" s="86"/>
      <c r="C22" s="86"/>
      <c r="D22" s="86"/>
      <c r="E22" s="86"/>
      <c r="F22" s="86"/>
      <c r="G22" s="87"/>
      <c r="H22" s="48">
        <f>H21</f>
        <v>2712747.67</v>
      </c>
      <c r="I22" s="44"/>
    </row>
    <row r="23" spans="1:10" ht="18.75" customHeight="1">
      <c r="A23" s="26"/>
      <c r="D23" s="31"/>
      <c r="H23" s="29"/>
      <c r="I23" s="29"/>
      <c r="J23" s="28"/>
    </row>
    <row r="24" spans="1:10" ht="18.75" customHeight="1">
      <c r="A24" s="26" t="s">
        <v>41</v>
      </c>
      <c r="D24" s="31"/>
      <c r="H24" s="29"/>
      <c r="I24" s="29"/>
      <c r="J24" s="28"/>
    </row>
    <row r="25" spans="1:10" ht="15.75">
      <c r="A25" s="26"/>
      <c r="D25" s="31"/>
      <c r="H25" s="29"/>
      <c r="I25" s="29"/>
      <c r="J25" s="28"/>
    </row>
    <row r="26" spans="1:10" ht="15.75">
      <c r="A26" s="26"/>
      <c r="D26" s="31"/>
      <c r="H26" s="29"/>
      <c r="I26" s="29"/>
      <c r="J26" s="28"/>
    </row>
    <row r="27" spans="1:10" ht="15.75">
      <c r="A27" s="26"/>
      <c r="D27" s="31"/>
      <c r="H27" s="29"/>
      <c r="I27" s="29"/>
      <c r="J27" s="28"/>
    </row>
    <row r="28" spans="1:9" ht="15.75">
      <c r="A28" s="88" t="s">
        <v>68</v>
      </c>
      <c r="B28" s="88"/>
      <c r="C28" s="88"/>
      <c r="D28" s="88"/>
      <c r="E28" s="88"/>
      <c r="F28" s="88"/>
      <c r="G28" s="88"/>
      <c r="H28" s="88"/>
      <c r="I28" s="26"/>
    </row>
    <row r="29" spans="1:9" ht="15.75">
      <c r="A29" s="32" t="s">
        <v>38</v>
      </c>
      <c r="B29" s="26"/>
      <c r="C29" s="26"/>
      <c r="D29" s="26"/>
      <c r="E29" s="26"/>
      <c r="F29" s="26"/>
      <c r="G29" s="26"/>
      <c r="H29" s="26"/>
      <c r="I29" s="26"/>
    </row>
    <row r="30" spans="1:9" ht="15.75">
      <c r="A30" s="26"/>
      <c r="B30" s="26"/>
      <c r="C30" s="26"/>
      <c r="D30" s="26"/>
      <c r="E30" s="26"/>
      <c r="F30" s="26"/>
      <c r="G30" s="26"/>
      <c r="H30" s="33"/>
      <c r="I30" s="26"/>
    </row>
    <row r="31" spans="1:9" ht="15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5.7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5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5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5.7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5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5.7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.7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5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5.7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5.7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5.7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5.7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5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5.7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5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5.7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.7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5.75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5.7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5.7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5.7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5.7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5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5.75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5.7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5.7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5.75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5.75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5.75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5.75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5.75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5.75">
      <c r="A68" s="26"/>
      <c r="B68" s="26"/>
      <c r="C68" s="26"/>
      <c r="D68" s="26"/>
      <c r="E68" s="26"/>
      <c r="F68" s="26"/>
      <c r="G68" s="26"/>
      <c r="H68" s="26"/>
      <c r="I68" s="26"/>
    </row>
    <row r="69" spans="1:9" ht="15.75">
      <c r="A69" s="26"/>
      <c r="B69" s="26"/>
      <c r="C69" s="26"/>
      <c r="D69" s="26"/>
      <c r="E69" s="26"/>
      <c r="F69" s="26"/>
      <c r="G69" s="26"/>
      <c r="H69" s="26"/>
      <c r="I69" s="26"/>
    </row>
    <row r="70" spans="1:9" ht="15.75">
      <c r="A70" s="26"/>
      <c r="B70" s="26"/>
      <c r="C70" s="26"/>
      <c r="D70" s="26"/>
      <c r="E70" s="26"/>
      <c r="F70" s="26"/>
      <c r="G70" s="26"/>
      <c r="H70" s="26"/>
      <c r="I70" s="26"/>
    </row>
  </sheetData>
  <sheetProtection/>
  <mergeCells count="23">
    <mergeCell ref="A1:H1"/>
    <mergeCell ref="A2:H2"/>
    <mergeCell ref="A3:H3"/>
    <mergeCell ref="A4:H4"/>
    <mergeCell ref="B5:G5"/>
    <mergeCell ref="B6:G6"/>
    <mergeCell ref="B20:G20"/>
    <mergeCell ref="B8:G8"/>
    <mergeCell ref="B9:G9"/>
    <mergeCell ref="B10:G10"/>
    <mergeCell ref="B14:G14"/>
    <mergeCell ref="B15:G15"/>
    <mergeCell ref="B16:G16"/>
    <mergeCell ref="A21:G21"/>
    <mergeCell ref="A22:G22"/>
    <mergeCell ref="A28:H28"/>
    <mergeCell ref="B7:G7"/>
    <mergeCell ref="B11:G11"/>
    <mergeCell ref="B12:G12"/>
    <mergeCell ref="B13:G13"/>
    <mergeCell ref="B17:G17"/>
    <mergeCell ref="B18:G18"/>
    <mergeCell ref="B19:G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Когалым ОЭХД</cp:lastModifiedBy>
  <cp:lastPrinted>2021-03-02T11:05:08Z</cp:lastPrinted>
  <dcterms:created xsi:type="dcterms:W3CDTF">2015-02-03T05:18:07Z</dcterms:created>
  <dcterms:modified xsi:type="dcterms:W3CDTF">2021-05-05T09:53:08Z</dcterms:modified>
  <cp:category/>
  <cp:version/>
  <cp:contentType/>
  <cp:contentStatus/>
</cp:coreProperties>
</file>