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tsevaEV\Desktop\Сетевые на 01.02.2021\"/>
    </mc:Choice>
  </mc:AlternateContent>
  <bookViews>
    <workbookView xWindow="0" yWindow="0" windowWidth="28800" windowHeight="12390"/>
  </bookViews>
  <sheets>
    <sheet name="2920 Развитие физ. кул. и спор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I46" i="1"/>
  <c r="I83" i="1" s="1"/>
  <c r="I114" i="1" s="1"/>
  <c r="J46" i="1"/>
  <c r="L46" i="1"/>
  <c r="N46" i="1"/>
  <c r="P46" i="1"/>
  <c r="R46" i="1"/>
  <c r="T46" i="1"/>
  <c r="V46" i="1"/>
  <c r="X46" i="1"/>
  <c r="Z46" i="1"/>
  <c r="AB46" i="1"/>
  <c r="AD46" i="1"/>
  <c r="H46" i="1"/>
  <c r="H14" i="1"/>
  <c r="H113" i="1"/>
  <c r="C113" i="1"/>
  <c r="C114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J99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H100" i="1"/>
  <c r="C56" i="1"/>
  <c r="C51" i="1"/>
  <c r="C106" i="1"/>
  <c r="C96" i="1"/>
  <c r="C91" i="1"/>
  <c r="C41" i="1"/>
  <c r="C40" i="1"/>
  <c r="C39" i="1"/>
  <c r="C38" i="1"/>
  <c r="C35" i="1"/>
  <c r="C30" i="1"/>
  <c r="C25" i="1"/>
  <c r="C20" i="1" l="1"/>
  <c r="C100" i="1"/>
  <c r="F98" i="1"/>
  <c r="E98" i="1"/>
  <c r="D99" i="1"/>
  <c r="D98" i="1"/>
  <c r="C99" i="1"/>
  <c r="C98" i="1"/>
  <c r="B98" i="1"/>
  <c r="E96" i="1"/>
  <c r="B96" i="1"/>
  <c r="E95" i="1"/>
  <c r="C95" i="1"/>
  <c r="B95" i="1"/>
  <c r="F94" i="1"/>
  <c r="E94" i="1"/>
  <c r="G94" i="1" s="1"/>
  <c r="C94" i="1"/>
  <c r="B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C93" i="1"/>
  <c r="B93" i="1" l="1"/>
  <c r="F96" i="1"/>
  <c r="F95" i="1"/>
  <c r="B99" i="1"/>
  <c r="E99" i="1"/>
  <c r="E93" i="1"/>
  <c r="C97" i="1"/>
  <c r="G93" i="1"/>
  <c r="G95" i="1"/>
  <c r="G96" i="1"/>
  <c r="D96" i="1"/>
  <c r="D93" i="1" s="1"/>
  <c r="AE110" i="1"/>
  <c r="AD110" i="1"/>
  <c r="AC110" i="1"/>
  <c r="AC107" i="1" s="1"/>
  <c r="AB110" i="1"/>
  <c r="AA110" i="1"/>
  <c r="Z110" i="1"/>
  <c r="Y110" i="1"/>
  <c r="Y107" i="1" s="1"/>
  <c r="X110" i="1"/>
  <c r="W110" i="1"/>
  <c r="V110" i="1"/>
  <c r="U110" i="1"/>
  <c r="U107" i="1" s="1"/>
  <c r="T110" i="1"/>
  <c r="R110" i="1"/>
  <c r="P110" i="1"/>
  <c r="P107" i="1" s="1"/>
  <c r="O110" i="1"/>
  <c r="N110" i="1"/>
  <c r="M110" i="1"/>
  <c r="L110" i="1"/>
  <c r="K110" i="1"/>
  <c r="J110" i="1"/>
  <c r="J107" i="1" s="1"/>
  <c r="I110" i="1"/>
  <c r="I107" i="1" s="1"/>
  <c r="H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AE107" i="1"/>
  <c r="AA107" i="1"/>
  <c r="W107" i="1"/>
  <c r="Q107" i="1"/>
  <c r="O107" i="1"/>
  <c r="N107" i="1"/>
  <c r="M107" i="1"/>
  <c r="L107" i="1"/>
  <c r="K107" i="1"/>
  <c r="H107" i="1"/>
  <c r="S110" i="1"/>
  <c r="S107" i="1" s="1"/>
  <c r="C110" i="1"/>
  <c r="B106" i="1"/>
  <c r="B110" i="1" s="1"/>
  <c r="E105" i="1"/>
  <c r="D105" i="1" s="1"/>
  <c r="D109" i="1" s="1"/>
  <c r="C105" i="1"/>
  <c r="C109" i="1" s="1"/>
  <c r="B105" i="1"/>
  <c r="E104" i="1"/>
  <c r="D104" i="1" s="1"/>
  <c r="D108" i="1" s="1"/>
  <c r="C104" i="1"/>
  <c r="C108" i="1" s="1"/>
  <c r="C107" i="1" s="1"/>
  <c r="B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I99" i="1"/>
  <c r="H99" i="1"/>
  <c r="AE98" i="1"/>
  <c r="AE97" i="1" s="1"/>
  <c r="AD98" i="1"/>
  <c r="AC98" i="1"/>
  <c r="AC97" i="1" s="1"/>
  <c r="AB98" i="1"/>
  <c r="AA98" i="1"/>
  <c r="AA97" i="1" s="1"/>
  <c r="Z98" i="1"/>
  <c r="Y98" i="1"/>
  <c r="Y97" i="1" s="1"/>
  <c r="X98" i="1"/>
  <c r="W98" i="1"/>
  <c r="W97" i="1" s="1"/>
  <c r="V98" i="1"/>
  <c r="U98" i="1"/>
  <c r="U97" i="1" s="1"/>
  <c r="T98" i="1"/>
  <c r="S98" i="1"/>
  <c r="S97" i="1" s="1"/>
  <c r="R98" i="1"/>
  <c r="Q98" i="1"/>
  <c r="Q97" i="1" s="1"/>
  <c r="P98" i="1"/>
  <c r="O98" i="1"/>
  <c r="O97" i="1" s="1"/>
  <c r="N98" i="1"/>
  <c r="M98" i="1"/>
  <c r="M97" i="1" s="1"/>
  <c r="L98" i="1"/>
  <c r="K98" i="1"/>
  <c r="K97" i="1" s="1"/>
  <c r="J98" i="1"/>
  <c r="I98" i="1"/>
  <c r="I97" i="1" s="1"/>
  <c r="H98" i="1"/>
  <c r="AD97" i="1"/>
  <c r="AB97" i="1"/>
  <c r="Z97" i="1"/>
  <c r="X97" i="1"/>
  <c r="V97" i="1"/>
  <c r="T97" i="1"/>
  <c r="R97" i="1"/>
  <c r="P97" i="1"/>
  <c r="N97" i="1"/>
  <c r="L97" i="1"/>
  <c r="J97" i="1"/>
  <c r="H97" i="1"/>
  <c r="E91" i="1"/>
  <c r="E100" i="1" s="1"/>
  <c r="B91" i="1"/>
  <c r="B100" i="1" s="1"/>
  <c r="E90" i="1"/>
  <c r="C90" i="1"/>
  <c r="B90" i="1"/>
  <c r="E89" i="1"/>
  <c r="C89" i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E79" i="1"/>
  <c r="C79" i="1"/>
  <c r="B79" i="1"/>
  <c r="E78" i="1"/>
  <c r="C78" i="1"/>
  <c r="B78" i="1"/>
  <c r="F77" i="1"/>
  <c r="E77" i="1"/>
  <c r="C77" i="1"/>
  <c r="B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E76" i="1"/>
  <c r="D76" i="1"/>
  <c r="E74" i="1"/>
  <c r="C74" i="1"/>
  <c r="B74" i="1"/>
  <c r="E73" i="1"/>
  <c r="C73" i="1"/>
  <c r="B73" i="1"/>
  <c r="E72" i="1"/>
  <c r="C72" i="1"/>
  <c r="B72" i="1"/>
  <c r="E71" i="1"/>
  <c r="F71" i="1" s="1"/>
  <c r="C71" i="1"/>
  <c r="B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E68" i="1"/>
  <c r="G68" i="1" s="1"/>
  <c r="C68" i="1"/>
  <c r="B68" i="1"/>
  <c r="B62" i="1" s="1"/>
  <c r="B85" i="1" s="1"/>
  <c r="B116" i="1" s="1"/>
  <c r="E67" i="1"/>
  <c r="C67" i="1"/>
  <c r="C64" i="1" s="1"/>
  <c r="B67" i="1"/>
  <c r="E66" i="1"/>
  <c r="C66" i="1"/>
  <c r="B66" i="1"/>
  <c r="B60" i="1" s="1"/>
  <c r="E65" i="1"/>
  <c r="F65" i="1" s="1"/>
  <c r="C65" i="1"/>
  <c r="B65" i="1"/>
  <c r="B59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D64" i="1"/>
  <c r="AE62" i="1"/>
  <c r="AE85" i="1" s="1"/>
  <c r="AE116" i="1" s="1"/>
  <c r="AD62" i="1"/>
  <c r="AD85" i="1" s="1"/>
  <c r="AD116" i="1" s="1"/>
  <c r="AC62" i="1"/>
  <c r="AC85" i="1" s="1"/>
  <c r="AC116" i="1" s="1"/>
  <c r="AB62" i="1"/>
  <c r="AB85" i="1" s="1"/>
  <c r="AB116" i="1" s="1"/>
  <c r="AA62" i="1"/>
  <c r="AA85" i="1" s="1"/>
  <c r="AA116" i="1" s="1"/>
  <c r="Z62" i="1"/>
  <c r="Z85" i="1" s="1"/>
  <c r="Z116" i="1" s="1"/>
  <c r="Y62" i="1"/>
  <c r="Y85" i="1" s="1"/>
  <c r="Y116" i="1" s="1"/>
  <c r="X62" i="1"/>
  <c r="X85" i="1" s="1"/>
  <c r="X116" i="1" s="1"/>
  <c r="W62" i="1"/>
  <c r="W85" i="1" s="1"/>
  <c r="W116" i="1" s="1"/>
  <c r="V62" i="1"/>
  <c r="V85" i="1" s="1"/>
  <c r="V116" i="1" s="1"/>
  <c r="U62" i="1"/>
  <c r="U85" i="1" s="1"/>
  <c r="U116" i="1" s="1"/>
  <c r="T62" i="1"/>
  <c r="T85" i="1" s="1"/>
  <c r="T116" i="1" s="1"/>
  <c r="S62" i="1"/>
  <c r="S85" i="1" s="1"/>
  <c r="S116" i="1" s="1"/>
  <c r="R62" i="1"/>
  <c r="R85" i="1" s="1"/>
  <c r="R116" i="1" s="1"/>
  <c r="Q62" i="1"/>
  <c r="Q85" i="1" s="1"/>
  <c r="Q116" i="1" s="1"/>
  <c r="P62" i="1"/>
  <c r="P85" i="1" s="1"/>
  <c r="P116" i="1" s="1"/>
  <c r="O62" i="1"/>
  <c r="O85" i="1" s="1"/>
  <c r="O116" i="1" s="1"/>
  <c r="N62" i="1"/>
  <c r="N85" i="1" s="1"/>
  <c r="N116" i="1" s="1"/>
  <c r="M62" i="1"/>
  <c r="M85" i="1" s="1"/>
  <c r="M116" i="1" s="1"/>
  <c r="L62" i="1"/>
  <c r="L85" i="1" s="1"/>
  <c r="L116" i="1" s="1"/>
  <c r="K62" i="1"/>
  <c r="K85" i="1" s="1"/>
  <c r="K116" i="1" s="1"/>
  <c r="J62" i="1"/>
  <c r="J85" i="1" s="1"/>
  <c r="J116" i="1" s="1"/>
  <c r="I62" i="1"/>
  <c r="I85" i="1" s="1"/>
  <c r="I116" i="1" s="1"/>
  <c r="H62" i="1"/>
  <c r="H85" i="1" s="1"/>
  <c r="H116" i="1" s="1"/>
  <c r="E62" i="1"/>
  <c r="E85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E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E60" i="1"/>
  <c r="D60" i="1"/>
  <c r="C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E59" i="1"/>
  <c r="D59" i="1"/>
  <c r="C59" i="1"/>
  <c r="AD58" i="1"/>
  <c r="AB58" i="1"/>
  <c r="Z58" i="1"/>
  <c r="X58" i="1"/>
  <c r="V58" i="1"/>
  <c r="T58" i="1"/>
  <c r="R58" i="1"/>
  <c r="P58" i="1"/>
  <c r="N58" i="1"/>
  <c r="L58" i="1"/>
  <c r="J58" i="1"/>
  <c r="H58" i="1"/>
  <c r="E56" i="1"/>
  <c r="B56" i="1"/>
  <c r="E55" i="1"/>
  <c r="C55" i="1"/>
  <c r="B55" i="1"/>
  <c r="E54" i="1"/>
  <c r="G54" i="1" s="1"/>
  <c r="C54" i="1"/>
  <c r="B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E53" i="1"/>
  <c r="C53" i="1"/>
  <c r="E51" i="1"/>
  <c r="E48" i="1" s="1"/>
  <c r="C48" i="1"/>
  <c r="B51" i="1"/>
  <c r="E50" i="1"/>
  <c r="C50" i="1"/>
  <c r="B50" i="1"/>
  <c r="E49" i="1"/>
  <c r="C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E46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B43" i="1"/>
  <c r="C115" i="1"/>
  <c r="E40" i="1"/>
  <c r="B40" i="1"/>
  <c r="E39" i="1"/>
  <c r="G39" i="1" s="1"/>
  <c r="B39" i="1"/>
  <c r="B37" i="1" s="1"/>
  <c r="E38" i="1"/>
  <c r="B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C37" i="1"/>
  <c r="E35" i="1"/>
  <c r="B35" i="1"/>
  <c r="E34" i="1"/>
  <c r="G34" i="1" s="1"/>
  <c r="C34" i="1"/>
  <c r="B34" i="1"/>
  <c r="E33" i="1"/>
  <c r="G33" i="1" s="1"/>
  <c r="C33" i="1"/>
  <c r="B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E32" i="1"/>
  <c r="C32" i="1"/>
  <c r="E30" i="1"/>
  <c r="B30" i="1"/>
  <c r="B27" i="1" s="1"/>
  <c r="E29" i="1"/>
  <c r="G29" i="1" s="1"/>
  <c r="C29" i="1"/>
  <c r="B29" i="1"/>
  <c r="E28" i="1"/>
  <c r="G28" i="1" s="1"/>
  <c r="C28" i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C27" i="1"/>
  <c r="E25" i="1"/>
  <c r="B25" i="1"/>
  <c r="B22" i="1" s="1"/>
  <c r="E24" i="1"/>
  <c r="C24" i="1"/>
  <c r="B24" i="1"/>
  <c r="E23" i="1"/>
  <c r="C23" i="1"/>
  <c r="B23" i="1"/>
  <c r="F23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C22" i="1"/>
  <c r="E20" i="1"/>
  <c r="B20" i="1"/>
  <c r="B17" i="1" s="1"/>
  <c r="E19" i="1"/>
  <c r="C19" i="1"/>
  <c r="B19" i="1"/>
  <c r="E18" i="1"/>
  <c r="G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C17" i="1"/>
  <c r="AE84" i="1"/>
  <c r="AE115" i="1" s="1"/>
  <c r="AD84" i="1"/>
  <c r="AD115" i="1" s="1"/>
  <c r="AC84" i="1"/>
  <c r="AC115" i="1" s="1"/>
  <c r="AB84" i="1"/>
  <c r="AB115" i="1" s="1"/>
  <c r="AA84" i="1"/>
  <c r="AA115" i="1" s="1"/>
  <c r="Z84" i="1"/>
  <c r="Z115" i="1" s="1"/>
  <c r="Y84" i="1"/>
  <c r="Y115" i="1" s="1"/>
  <c r="X84" i="1"/>
  <c r="X115" i="1" s="1"/>
  <c r="W84" i="1"/>
  <c r="W115" i="1" s="1"/>
  <c r="V84" i="1"/>
  <c r="V115" i="1" s="1"/>
  <c r="U84" i="1"/>
  <c r="U115" i="1" s="1"/>
  <c r="T84" i="1"/>
  <c r="T115" i="1" s="1"/>
  <c r="S84" i="1"/>
  <c r="S115" i="1" s="1"/>
  <c r="R84" i="1"/>
  <c r="R115" i="1" s="1"/>
  <c r="Q84" i="1"/>
  <c r="Q115" i="1" s="1"/>
  <c r="P84" i="1"/>
  <c r="P115" i="1" s="1"/>
  <c r="O84" i="1"/>
  <c r="O115" i="1" s="1"/>
  <c r="N84" i="1"/>
  <c r="N115" i="1" s="1"/>
  <c r="M84" i="1"/>
  <c r="M115" i="1" s="1"/>
  <c r="L84" i="1"/>
  <c r="L115" i="1" s="1"/>
  <c r="K84" i="1"/>
  <c r="K115" i="1" s="1"/>
  <c r="J84" i="1"/>
  <c r="J115" i="1" s="1"/>
  <c r="I84" i="1"/>
  <c r="H15" i="1"/>
  <c r="H84" i="1" s="1"/>
  <c r="C15" i="1"/>
  <c r="C84" i="1" s="1"/>
  <c r="AE83" i="1"/>
  <c r="AE114" i="1" s="1"/>
  <c r="AD83" i="1"/>
  <c r="AD114" i="1" s="1"/>
  <c r="AC83" i="1"/>
  <c r="AC114" i="1" s="1"/>
  <c r="AB83" i="1"/>
  <c r="AB114" i="1" s="1"/>
  <c r="AA83" i="1"/>
  <c r="AA114" i="1" s="1"/>
  <c r="Z83" i="1"/>
  <c r="Z114" i="1" s="1"/>
  <c r="Y83" i="1"/>
  <c r="Y114" i="1" s="1"/>
  <c r="X83" i="1"/>
  <c r="X114" i="1" s="1"/>
  <c r="W83" i="1"/>
  <c r="W114" i="1" s="1"/>
  <c r="V83" i="1"/>
  <c r="V114" i="1" s="1"/>
  <c r="U83" i="1"/>
  <c r="U114" i="1" s="1"/>
  <c r="T83" i="1"/>
  <c r="T114" i="1" s="1"/>
  <c r="S83" i="1"/>
  <c r="S114" i="1" s="1"/>
  <c r="R83" i="1"/>
  <c r="Q83" i="1"/>
  <c r="Q114" i="1" s="1"/>
  <c r="P83" i="1"/>
  <c r="O83" i="1"/>
  <c r="O114" i="1" s="1"/>
  <c r="N83" i="1"/>
  <c r="N114" i="1" s="1"/>
  <c r="M83" i="1"/>
  <c r="M114" i="1" s="1"/>
  <c r="L83" i="1"/>
  <c r="L114" i="1" s="1"/>
  <c r="K83" i="1"/>
  <c r="K114" i="1" s="1"/>
  <c r="J83" i="1"/>
  <c r="J114" i="1" s="1"/>
  <c r="H83" i="1"/>
  <c r="H114" i="1" s="1"/>
  <c r="C14" i="1"/>
  <c r="AD82" i="1"/>
  <c r="AD113" i="1" s="1"/>
  <c r="AB82" i="1"/>
  <c r="AB113" i="1" s="1"/>
  <c r="Z82" i="1"/>
  <c r="Z113" i="1" s="1"/>
  <c r="X82" i="1"/>
  <c r="X113" i="1" s="1"/>
  <c r="V82" i="1"/>
  <c r="V113" i="1" s="1"/>
  <c r="T82" i="1"/>
  <c r="T113" i="1" s="1"/>
  <c r="R82" i="1"/>
  <c r="R113" i="1" s="1"/>
  <c r="P82" i="1"/>
  <c r="P113" i="1" s="1"/>
  <c r="N82" i="1"/>
  <c r="N113" i="1" s="1"/>
  <c r="L82" i="1"/>
  <c r="L113" i="1" s="1"/>
  <c r="J82" i="1"/>
  <c r="J113" i="1" s="1"/>
  <c r="H13" i="1"/>
  <c r="H82" i="1" s="1"/>
  <c r="E13" i="1"/>
  <c r="C13" i="1"/>
  <c r="C82" i="1" s="1"/>
  <c r="AE12" i="1"/>
  <c r="AE81" i="1" s="1"/>
  <c r="AD12" i="1"/>
  <c r="AD81" i="1" s="1"/>
  <c r="AC12" i="1"/>
  <c r="AC81" i="1" s="1"/>
  <c r="AB12" i="1"/>
  <c r="AB81" i="1" s="1"/>
  <c r="AA12" i="1"/>
  <c r="AA81" i="1" s="1"/>
  <c r="Z12" i="1"/>
  <c r="Z81" i="1" s="1"/>
  <c r="Y12" i="1"/>
  <c r="Y81" i="1" s="1"/>
  <c r="X12" i="1"/>
  <c r="X81" i="1" s="1"/>
  <c r="W12" i="1"/>
  <c r="W81" i="1" s="1"/>
  <c r="V12" i="1"/>
  <c r="V81" i="1" s="1"/>
  <c r="U12" i="1"/>
  <c r="U81" i="1" s="1"/>
  <c r="T12" i="1"/>
  <c r="T81" i="1" s="1"/>
  <c r="S12" i="1"/>
  <c r="S81" i="1" s="1"/>
  <c r="R12" i="1"/>
  <c r="R81" i="1" s="1"/>
  <c r="Q12" i="1"/>
  <c r="Q81" i="1" s="1"/>
  <c r="P12" i="1"/>
  <c r="P81" i="1" s="1"/>
  <c r="O12" i="1"/>
  <c r="O81" i="1" s="1"/>
  <c r="N12" i="1"/>
  <c r="N81" i="1" s="1"/>
  <c r="M12" i="1"/>
  <c r="M81" i="1" s="1"/>
  <c r="L12" i="1"/>
  <c r="L81" i="1" s="1"/>
  <c r="K12" i="1"/>
  <c r="K81" i="1" s="1"/>
  <c r="J12" i="1"/>
  <c r="J81" i="1" s="1"/>
  <c r="I12" i="1"/>
  <c r="I81" i="1" s="1"/>
  <c r="H12" i="1"/>
  <c r="H81" i="1" s="1"/>
  <c r="E12" i="1"/>
  <c r="E81" i="1" s="1"/>
  <c r="C12" i="1"/>
  <c r="B12" i="1"/>
  <c r="AE11" i="1"/>
  <c r="AC11" i="1"/>
  <c r="AA11" i="1"/>
  <c r="Y11" i="1"/>
  <c r="W11" i="1"/>
  <c r="U11" i="1"/>
  <c r="S11" i="1"/>
  <c r="Q11" i="1"/>
  <c r="O11" i="1"/>
  <c r="M11" i="1"/>
  <c r="K11" i="1"/>
  <c r="B53" i="1" l="1"/>
  <c r="F53" i="1" s="1"/>
  <c r="G56" i="1"/>
  <c r="C46" i="1"/>
  <c r="G51" i="1"/>
  <c r="P114" i="1"/>
  <c r="F93" i="1"/>
  <c r="B13" i="1"/>
  <c r="G37" i="1"/>
  <c r="G25" i="1"/>
  <c r="E27" i="1"/>
  <c r="F104" i="1"/>
  <c r="F105" i="1"/>
  <c r="E17" i="1"/>
  <c r="C43" i="1"/>
  <c r="D91" i="1"/>
  <c r="D100" i="1" s="1"/>
  <c r="R114" i="1"/>
  <c r="B61" i="1"/>
  <c r="B58" i="1"/>
  <c r="B81" i="1"/>
  <c r="I58" i="1"/>
  <c r="K58" i="1"/>
  <c r="M58" i="1"/>
  <c r="O58" i="1"/>
  <c r="Q58" i="1"/>
  <c r="S58" i="1"/>
  <c r="U58" i="1"/>
  <c r="W58" i="1"/>
  <c r="Y58" i="1"/>
  <c r="AA58" i="1"/>
  <c r="AC58" i="1"/>
  <c r="AE58" i="1"/>
  <c r="C81" i="1"/>
  <c r="G81" i="1" s="1"/>
  <c r="B82" i="1"/>
  <c r="E82" i="1"/>
  <c r="G82" i="1" s="1"/>
  <c r="I82" i="1"/>
  <c r="I113" i="1" s="1"/>
  <c r="K82" i="1"/>
  <c r="K113" i="1" s="1"/>
  <c r="M82" i="1"/>
  <c r="M113" i="1" s="1"/>
  <c r="O82" i="1"/>
  <c r="O113" i="1" s="1"/>
  <c r="Q82" i="1"/>
  <c r="Q113" i="1" s="1"/>
  <c r="S82" i="1"/>
  <c r="S113" i="1" s="1"/>
  <c r="U82" i="1"/>
  <c r="U113" i="1" s="1"/>
  <c r="W82" i="1"/>
  <c r="W113" i="1" s="1"/>
  <c r="Y82" i="1"/>
  <c r="Y113" i="1" s="1"/>
  <c r="AA82" i="1"/>
  <c r="AA113" i="1" s="1"/>
  <c r="AC82" i="1"/>
  <c r="AC113" i="1" s="1"/>
  <c r="AE82" i="1"/>
  <c r="AE113" i="1" s="1"/>
  <c r="E64" i="1"/>
  <c r="G67" i="1"/>
  <c r="E70" i="1"/>
  <c r="G73" i="1"/>
  <c r="C70" i="1"/>
  <c r="C76" i="1"/>
  <c r="G76" i="1" s="1"/>
  <c r="E58" i="1"/>
  <c r="C61" i="1"/>
  <c r="C83" i="1" s="1"/>
  <c r="G79" i="1"/>
  <c r="G70" i="1"/>
  <c r="C62" i="1"/>
  <c r="G43" i="1"/>
  <c r="I11" i="1"/>
  <c r="E22" i="1"/>
  <c r="G22" i="1" s="1"/>
  <c r="C11" i="1"/>
  <c r="H11" i="1"/>
  <c r="J11" i="1"/>
  <c r="L11" i="1"/>
  <c r="N11" i="1"/>
  <c r="P11" i="1"/>
  <c r="R11" i="1"/>
  <c r="T11" i="1"/>
  <c r="V11" i="1"/>
  <c r="X11" i="1"/>
  <c r="Z11" i="1"/>
  <c r="AB11" i="1"/>
  <c r="AD11" i="1"/>
  <c r="B14" i="1"/>
  <c r="E14" i="1"/>
  <c r="G19" i="1"/>
  <c r="B32" i="1"/>
  <c r="G40" i="1"/>
  <c r="E41" i="1"/>
  <c r="E15" i="1" s="1"/>
  <c r="E84" i="1" s="1"/>
  <c r="G46" i="1"/>
  <c r="G48" i="1"/>
  <c r="B48" i="1"/>
  <c r="G53" i="1"/>
  <c r="G55" i="1"/>
  <c r="G59" i="1"/>
  <c r="G60" i="1"/>
  <c r="G65" i="1"/>
  <c r="B64" i="1"/>
  <c r="F64" i="1" s="1"/>
  <c r="G66" i="1"/>
  <c r="F67" i="1"/>
  <c r="G71" i="1"/>
  <c r="B70" i="1"/>
  <c r="G72" i="1"/>
  <c r="G74" i="1"/>
  <c r="G77" i="1"/>
  <c r="B76" i="1"/>
  <c r="G78" i="1"/>
  <c r="F79" i="1"/>
  <c r="B97" i="1"/>
  <c r="G89" i="1"/>
  <c r="F90" i="1"/>
  <c r="B103" i="1"/>
  <c r="G104" i="1"/>
  <c r="G105" i="1"/>
  <c r="E108" i="1"/>
  <c r="G108" i="1" s="1"/>
  <c r="E109" i="1"/>
  <c r="G109" i="1" s="1"/>
  <c r="T107" i="1"/>
  <c r="V107" i="1"/>
  <c r="X107" i="1"/>
  <c r="Z107" i="1"/>
  <c r="AB107" i="1"/>
  <c r="AD107" i="1"/>
  <c r="G17" i="1"/>
  <c r="F18" i="1"/>
  <c r="G20" i="1"/>
  <c r="G23" i="1"/>
  <c r="G24" i="1"/>
  <c r="G27" i="1"/>
  <c r="F28" i="1"/>
  <c r="G30" i="1"/>
  <c r="G32" i="1"/>
  <c r="F33" i="1"/>
  <c r="G35" i="1"/>
  <c r="G38" i="1"/>
  <c r="F40" i="1"/>
  <c r="D40" i="1"/>
  <c r="B41" i="1"/>
  <c r="F41" i="1" s="1"/>
  <c r="G44" i="1"/>
  <c r="G45" i="1"/>
  <c r="G64" i="1"/>
  <c r="R107" i="1"/>
  <c r="F81" i="1"/>
  <c r="I112" i="1"/>
  <c r="K112" i="1"/>
  <c r="K80" i="1"/>
  <c r="M112" i="1"/>
  <c r="M111" i="1" s="1"/>
  <c r="O112" i="1"/>
  <c r="O80" i="1"/>
  <c r="Q112" i="1"/>
  <c r="Q111" i="1" s="1"/>
  <c r="S112" i="1"/>
  <c r="S80" i="1"/>
  <c r="U112" i="1"/>
  <c r="U111" i="1" s="1"/>
  <c r="W112" i="1"/>
  <c r="W80" i="1"/>
  <c r="Y112" i="1"/>
  <c r="Y111" i="1" s="1"/>
  <c r="H112" i="1"/>
  <c r="H80" i="1"/>
  <c r="J112" i="1"/>
  <c r="J111" i="1" s="1"/>
  <c r="J80" i="1"/>
  <c r="L112" i="1"/>
  <c r="L111" i="1" s="1"/>
  <c r="L80" i="1"/>
  <c r="N112" i="1"/>
  <c r="N111" i="1" s="1"/>
  <c r="N80" i="1"/>
  <c r="P112" i="1"/>
  <c r="P80" i="1"/>
  <c r="R112" i="1"/>
  <c r="R80" i="1"/>
  <c r="T112" i="1"/>
  <c r="T111" i="1" s="1"/>
  <c r="T80" i="1"/>
  <c r="V112" i="1"/>
  <c r="V111" i="1" s="1"/>
  <c r="V80" i="1"/>
  <c r="X112" i="1"/>
  <c r="X111" i="1" s="1"/>
  <c r="X80" i="1"/>
  <c r="Z112" i="1"/>
  <c r="Z111" i="1" s="1"/>
  <c r="Z80" i="1"/>
  <c r="AB112" i="1"/>
  <c r="AB111" i="1" s="1"/>
  <c r="AB80" i="1"/>
  <c r="AD112" i="1"/>
  <c r="AD111" i="1" s="1"/>
  <c r="AD80" i="1"/>
  <c r="H115" i="1"/>
  <c r="AG84" i="1"/>
  <c r="AH84" i="1"/>
  <c r="F17" i="1"/>
  <c r="F19" i="1"/>
  <c r="D20" i="1"/>
  <c r="F20" i="1"/>
  <c r="F22" i="1"/>
  <c r="F24" i="1"/>
  <c r="D25" i="1"/>
  <c r="D22" i="1" s="1"/>
  <c r="F25" i="1"/>
  <c r="F27" i="1"/>
  <c r="F29" i="1"/>
  <c r="D30" i="1"/>
  <c r="D27" i="1" s="1"/>
  <c r="F30" i="1"/>
  <c r="F32" i="1"/>
  <c r="F34" i="1"/>
  <c r="D35" i="1"/>
  <c r="D32" i="1" s="1"/>
  <c r="F35" i="1"/>
  <c r="F37" i="1"/>
  <c r="D38" i="1"/>
  <c r="F38" i="1"/>
  <c r="D39" i="1"/>
  <c r="F39" i="1"/>
  <c r="E115" i="1"/>
  <c r="D41" i="1"/>
  <c r="G41" i="1"/>
  <c r="AA112" i="1"/>
  <c r="AA111" i="1" s="1"/>
  <c r="AC112" i="1"/>
  <c r="AC111" i="1" s="1"/>
  <c r="AE112" i="1"/>
  <c r="G84" i="1"/>
  <c r="G15" i="1"/>
  <c r="I115" i="1"/>
  <c r="AI84" i="1"/>
  <c r="F43" i="1"/>
  <c r="F44" i="1"/>
  <c r="F45" i="1"/>
  <c r="F46" i="1"/>
  <c r="F48" i="1"/>
  <c r="D51" i="1"/>
  <c r="F51" i="1"/>
  <c r="D54" i="1"/>
  <c r="F54" i="1"/>
  <c r="D55" i="1"/>
  <c r="F55" i="1"/>
  <c r="D56" i="1"/>
  <c r="F56" i="1"/>
  <c r="F58" i="1"/>
  <c r="F59" i="1"/>
  <c r="F60" i="1"/>
  <c r="F61" i="1"/>
  <c r="F62" i="1"/>
  <c r="F66" i="1"/>
  <c r="F68" i="1"/>
  <c r="F70" i="1"/>
  <c r="F72" i="1"/>
  <c r="D73" i="1"/>
  <c r="F73" i="1"/>
  <c r="D74" i="1"/>
  <c r="D62" i="1" s="1"/>
  <c r="D85" i="1" s="1"/>
  <c r="D116" i="1" s="1"/>
  <c r="F74" i="1"/>
  <c r="F76" i="1"/>
  <c r="F78" i="1"/>
  <c r="B88" i="1"/>
  <c r="C88" i="1"/>
  <c r="F100" i="1"/>
  <c r="G100" i="1"/>
  <c r="E116" i="1"/>
  <c r="G62" i="1"/>
  <c r="F85" i="1"/>
  <c r="F89" i="1"/>
  <c r="E88" i="1"/>
  <c r="F99" i="1"/>
  <c r="G99" i="1"/>
  <c r="F91" i="1"/>
  <c r="G90" i="1"/>
  <c r="G91" i="1"/>
  <c r="S103" i="1"/>
  <c r="E106" i="1"/>
  <c r="B108" i="1"/>
  <c r="F108" i="1" s="1"/>
  <c r="B109" i="1"/>
  <c r="B113" i="1" s="1"/>
  <c r="AC80" i="1" l="1"/>
  <c r="Y80" i="1"/>
  <c r="U80" i="1"/>
  <c r="Q80" i="1"/>
  <c r="M80" i="1"/>
  <c r="I80" i="1"/>
  <c r="AE111" i="1"/>
  <c r="P111" i="1"/>
  <c r="R111" i="1"/>
  <c r="F82" i="1"/>
  <c r="F14" i="1"/>
  <c r="G14" i="1"/>
  <c r="D97" i="1"/>
  <c r="D88" i="1"/>
  <c r="AE80" i="1"/>
  <c r="AA80" i="1"/>
  <c r="W111" i="1"/>
  <c r="S111" i="1"/>
  <c r="O111" i="1"/>
  <c r="K111" i="1"/>
  <c r="E113" i="1"/>
  <c r="G113" i="1" s="1"/>
  <c r="G61" i="1"/>
  <c r="C85" i="1"/>
  <c r="C58" i="1"/>
  <c r="G58" i="1" s="1"/>
  <c r="E83" i="1"/>
  <c r="E11" i="1"/>
  <c r="B83" i="1"/>
  <c r="B11" i="1"/>
  <c r="B115" i="1"/>
  <c r="F115" i="1" s="1"/>
  <c r="B15" i="1"/>
  <c r="F109" i="1"/>
  <c r="E110" i="1"/>
  <c r="F106" i="1"/>
  <c r="D106" i="1"/>
  <c r="G106" i="1"/>
  <c r="E103" i="1"/>
  <c r="G98" i="1"/>
  <c r="E97" i="1"/>
  <c r="F116" i="1"/>
  <c r="B107" i="1"/>
  <c r="D48" i="1"/>
  <c r="D46" i="1"/>
  <c r="D43" i="1" s="1"/>
  <c r="D17" i="1"/>
  <c r="D14" i="1"/>
  <c r="G88" i="1"/>
  <c r="F88" i="1"/>
  <c r="D70" i="1"/>
  <c r="D61" i="1"/>
  <c r="D58" i="1" s="1"/>
  <c r="D53" i="1"/>
  <c r="D115" i="1"/>
  <c r="D15" i="1"/>
  <c r="D84" i="1" s="1"/>
  <c r="G115" i="1"/>
  <c r="D113" i="1"/>
  <c r="D13" i="1"/>
  <c r="D82" i="1" s="1"/>
  <c r="D37" i="1"/>
  <c r="D12" i="1"/>
  <c r="B112" i="1"/>
  <c r="C112" i="1"/>
  <c r="H111" i="1"/>
  <c r="E112" i="1"/>
  <c r="I111" i="1"/>
  <c r="F113" i="1" l="1"/>
  <c r="C116" i="1"/>
  <c r="G116" i="1" s="1"/>
  <c r="G85" i="1"/>
  <c r="C80" i="1"/>
  <c r="F11" i="1"/>
  <c r="G11" i="1"/>
  <c r="B80" i="1"/>
  <c r="B114" i="1"/>
  <c r="B111" i="1" s="1"/>
  <c r="E80" i="1"/>
  <c r="G83" i="1"/>
  <c r="F83" i="1"/>
  <c r="B84" i="1"/>
  <c r="F84" i="1" s="1"/>
  <c r="F15" i="1"/>
  <c r="F112" i="1"/>
  <c r="D112" i="1"/>
  <c r="G112" i="1"/>
  <c r="D81" i="1"/>
  <c r="D11" i="1"/>
  <c r="G97" i="1"/>
  <c r="F97" i="1"/>
  <c r="D83" i="1"/>
  <c r="D114" i="1" s="1"/>
  <c r="D111" i="1" s="1"/>
  <c r="F103" i="1"/>
  <c r="G103" i="1"/>
  <c r="D103" i="1"/>
  <c r="D110" i="1"/>
  <c r="G110" i="1"/>
  <c r="E107" i="1"/>
  <c r="E114" i="1"/>
  <c r="F110" i="1"/>
  <c r="C111" i="1" l="1"/>
  <c r="F80" i="1"/>
  <c r="G80" i="1"/>
  <c r="G107" i="1"/>
  <c r="F107" i="1"/>
  <c r="F114" i="1"/>
  <c r="G114" i="1"/>
  <c r="E111" i="1"/>
  <c r="D107" i="1"/>
  <c r="D80" i="1"/>
  <c r="F111" i="1" l="1"/>
  <c r="G111" i="1"/>
</calcChain>
</file>

<file path=xl/sharedStrings.xml><?xml version="1.0" encoding="utf-8"?>
<sst xmlns="http://schemas.openxmlformats.org/spreadsheetml/2006/main" count="179" uniqueCount="71">
  <si>
    <t>ОГЛАВЛЕНИЕ!A1</t>
  </si>
  <si>
    <t>Отчет о ходе реализации муниципальной программы (сетевой график)</t>
  </si>
  <si>
    <t xml:space="preserve">"Развитие физической культуры и спорта в городе Когалыме" (постановление Администрации города Когалыма от 11.10.2013 №2920) </t>
  </si>
  <si>
    <t>тыс. рублей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</si>
  <si>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</si>
  <si>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</si>
  <si>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</si>
  <si>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</si>
  <si>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</si>
  <si>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</si>
  <si>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</si>
  <si>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</si>
  <si>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</si>
  <si>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</si>
  <si>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</si>
  <si>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</si>
  <si>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</si>
  <si>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</si>
  <si>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</si>
  <si>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</si>
  <si>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</si>
  <si>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</si>
  <si>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</si>
  <si>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</si>
  <si>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</si>
  <si>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</si>
  <si>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</si>
  <si>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федеральный бюджет</t>
  </si>
  <si>
    <t>бюджет автономного округа</t>
  </si>
  <si>
    <t>бюджет города Когалыма</t>
  </si>
  <si>
    <t>в т.ч. бюджет города Когалыма в части софинансирования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</si>
  <si>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</si>
  <si>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</si>
  <si>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</si>
  <si>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спортивных разрядов, квалификационных категорий"</t>
  </si>
  <si>
    <t>1.1.5. Развитие материально-технической базы МАУ "Дворец спорта"</t>
  </si>
  <si>
    <t>1.2.1.Обеспечение хозяйственной деятельности учреждений спорта города Когалыма</t>
  </si>
  <si>
    <t>1.4. Основное мероприятие Региональный проект "Спорт – норма жизни" (показатель 2)</t>
  </si>
  <si>
    <t>иные источники финансирования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</si>
  <si>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</si>
  <si>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</si>
  <si>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 xml:space="preserve">1.4.3.Устройство спортивной площадки «Воркаут» </t>
  </si>
  <si>
    <t>Итого по подпрограмме 1  "Развитие физической культуры и массового спорта", в том числе</t>
  </si>
  <si>
    <t>Подпрограмма 2. "Развитие спорта высших достижений и системы подготовки спортивного резерва"</t>
  </si>
  <si>
    <t>2.1. Основное мероприятие "Организация участия спортсменов города Когалыма в соревнованиях различного уровня  окружного и всероссийского масштаба" (показатели 1, 3, 5, 6, 7, 8, 9)</t>
  </si>
  <si>
    <t>Итого по подпрограмме 2   "Развитие спорта высших достижений и системы подготовки спортивного резерва", в том числе</t>
  </si>
  <si>
    <t>Подпрограмма 3 "Управление развитием отрасли физической культуры и спорта"</t>
  </si>
  <si>
    <t>3.1. Основное мероприятие "Содержание секторов Управления культуры, спорта и молодёжной политики Администрации города Когалыма" (показатель 1)</t>
  </si>
  <si>
    <t>Итого по подпрограмме 3  "Управление развитием отрасли физической культуры и спорта", в том числе</t>
  </si>
  <si>
    <t>Итого по программе, в том числе</t>
  </si>
  <si>
    <t>в т.ч. бюджет города Когама в части софинансирования</t>
  </si>
  <si>
    <t>Начальник Управления культуры, спорта и молодежной политики _______________________________А.А.Логинова</t>
  </si>
  <si>
    <t xml:space="preserve">Руководитель структурного подразделения </t>
  </si>
  <si>
    <t>Ответственный за составление сетевого графика</t>
  </si>
  <si>
    <t>Дульцева Е.В., тел.: 93632</t>
  </si>
  <si>
    <t>(подпись)</t>
  </si>
  <si>
    <t>Этим цветом выделены мероприятия, которые мы берем к ВКС, уделить особое внимание!</t>
  </si>
  <si>
    <t xml:space="preserve"> </t>
  </si>
  <si>
    <t>2021</t>
  </si>
  <si>
    <t>Перминова О.Р.</t>
  </si>
  <si>
    <t>2.2. Основное мероприятие "Обеспечение подготовки спортивного резерва и сборных команд города Когалыма по видам спорта" (показатели 1, 5, 6, 8,9)</t>
  </si>
  <si>
    <t>1.1. Основное мероприятие "Мероприятия по развитию физической культуры и спорта" (показатели 1, 3, 4, 5, 6, 7, 9)</t>
  </si>
  <si>
    <t>Подпрограмма 1 "Развитие физической культуры, массового и детско-юношеского спорта"</t>
  </si>
  <si>
    <t>1.2. Основное мероприятие "Обеспечение комплексной безопасности и комфортных условий в учреждениях физической культуры и спорта" (показатели 1, 2, 3, 4, 5, 6, 7, 9)</t>
  </si>
  <si>
    <t>1.3. Основное мероприятие "Поддержка некоммерческих организаций, реализующих проекты в сфере массовой физической культуры" (показатели 1, 3, 4, 5, 6, 10)</t>
  </si>
  <si>
    <t xml:space="preserve">Заключен договор на поставку, получение и оплату товара, работ, услуг. </t>
  </si>
  <si>
    <t>На текущую дату образовался остаток денежных средств в размере7 969,82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тепловой энергии , согласно приборов учета;
-по водоснабжению, согласно приборов учета
-по уборке снега согласно фактически предоставленным услугам;
 -исследование воды в чащах бассейнов согласно условию договора оплата производится поквартально;
-по физ.охране объектов, в связи с проведением закупочной процедуры ; 
-по налогам и сборам.</t>
  </si>
  <si>
    <t>Денежные средства в январе 2021 года не запланированы.</t>
  </si>
  <si>
    <t>Остаток денежных средств 263,2 тыс. рублей в связи с переносом соревнований на февраль месяц 2021 г. по причине низкой температурой воздуха.</t>
  </si>
  <si>
    <t>Произведена оплата труда, начисления на выплату по оплате труда.</t>
  </si>
  <si>
    <t>Кассовый расход сформировался меньше планового в связи: с образованием листов временной нетрудоспособности, вакантных ставок (гардеробщик, сторож, уборщик служебных помещений, уборщик территории).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</si>
</sst>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_ ;[Red]\-#,##0.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left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10" fillId="0" borderId="7" xfId="0" applyNumberFormat="1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2" borderId="7" xfId="0" applyFont="1" applyFill="1" applyBorder="1" applyAlignment="1" applyProtection="1">
      <alignment horizontal="justify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top" wrapText="1"/>
    </xf>
    <xf numFmtId="165" fontId="7" fillId="6" borderId="7" xfId="0" applyNumberFormat="1" applyFont="1" applyFill="1" applyBorder="1" applyAlignment="1">
      <alignment vertical="center" wrapText="1"/>
    </xf>
    <xf numFmtId="165" fontId="7" fillId="6" borderId="7" xfId="0" applyNumberFormat="1" applyFont="1" applyFill="1" applyBorder="1" applyAlignment="1" applyProtection="1">
      <alignment horizontal="left" vertical="top" wrapText="1"/>
    </xf>
    <xf numFmtId="4" fontId="8" fillId="6" borderId="0" xfId="0" applyNumberFormat="1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justify" wrapText="1"/>
    </xf>
    <xf numFmtId="165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165" fontId="3" fillId="0" borderId="7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justify" wrapText="1"/>
    </xf>
    <xf numFmtId="4" fontId="10" fillId="0" borderId="6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7" fillId="6" borderId="7" xfId="0" applyFont="1" applyFill="1" applyBorder="1" applyAlignment="1">
      <alignment horizontal="justify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vertical="center" wrapText="1"/>
    </xf>
    <xf numFmtId="164" fontId="3" fillId="6" borderId="0" xfId="0" applyNumberFormat="1" applyFont="1" applyFill="1" applyAlignment="1">
      <alignment vertical="center" wrapText="1"/>
    </xf>
    <xf numFmtId="164" fontId="5" fillId="6" borderId="0" xfId="0" applyNumberFormat="1" applyFont="1" applyFill="1" applyAlignment="1">
      <alignment vertical="center" wrapText="1"/>
    </xf>
    <xf numFmtId="0" fontId="5" fillId="6" borderId="0" xfId="0" applyFont="1" applyFill="1" applyAlignment="1">
      <alignment horizontal="justify" vertical="center" wrapText="1"/>
    </xf>
    <xf numFmtId="0" fontId="5" fillId="6" borderId="0" xfId="0" applyFont="1" applyFill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vertical="center" wrapText="1"/>
    </xf>
    <xf numFmtId="164" fontId="12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 applyProtection="1">
      <alignment wrapText="1"/>
    </xf>
    <xf numFmtId="165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15" fillId="0" borderId="0" xfId="0" applyFont="1" applyFill="1" applyAlignment="1" applyProtection="1">
      <alignment horizontal="left" vertical="top" wrapText="1"/>
    </xf>
    <xf numFmtId="14" fontId="3" fillId="0" borderId="0" xfId="0" applyNumberFormat="1" applyFont="1" applyFill="1" applyAlignment="1" applyProtection="1">
      <alignment horizont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16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164" fontId="5" fillId="7" borderId="0" xfId="0" applyNumberFormat="1" applyFont="1" applyFill="1" applyAlignment="1">
      <alignment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4" fontId="7" fillId="8" borderId="7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left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FFCC"/>
      <color rgb="FF66FFFF"/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Q496"/>
  <sheetViews>
    <sheetView tabSelected="1" zoomScale="55" zoomScaleNormal="5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41" sqref="J41"/>
    </sheetView>
  </sheetViews>
  <sheetFormatPr defaultColWidth="35.5703125" defaultRowHeight="15.75" x14ac:dyDescent="0.25"/>
  <cols>
    <col min="1" max="1" width="65.42578125" style="81" customWidth="1"/>
    <col min="2" max="2" width="19.28515625" style="81" customWidth="1"/>
    <col min="3" max="4" width="17.7109375" style="81" customWidth="1"/>
    <col min="5" max="5" width="16.28515625" style="81" customWidth="1"/>
    <col min="6" max="7" width="17.7109375" style="81" customWidth="1"/>
    <col min="8" max="11" width="18.42578125" style="116" customWidth="1"/>
    <col min="12" max="13" width="19.28515625" style="116" customWidth="1"/>
    <col min="14" max="15" width="18.7109375" style="116" customWidth="1"/>
    <col min="16" max="17" width="19.42578125" style="116" customWidth="1"/>
    <col min="18" max="19" width="18.5703125" style="116" customWidth="1"/>
    <col min="20" max="21" width="18.42578125" style="117" customWidth="1"/>
    <col min="22" max="23" width="18.7109375" style="80" customWidth="1"/>
    <col min="24" max="25" width="19.42578125" style="117" customWidth="1"/>
    <col min="26" max="27" width="19.5703125" style="115" customWidth="1"/>
    <col min="28" max="30" width="19" style="115" customWidth="1"/>
    <col min="31" max="31" width="18.5703125" style="115" customWidth="1"/>
    <col min="32" max="32" width="88.42578125" style="4" customWidth="1"/>
    <col min="33" max="33" width="22.42578125" style="4" customWidth="1"/>
    <col min="34" max="34" width="11.5703125" style="4" customWidth="1"/>
    <col min="35" max="35" width="20.5703125" style="4" customWidth="1"/>
    <col min="36" max="36" width="22.42578125" style="4" customWidth="1"/>
    <col min="37" max="16384" width="35.5703125" style="4"/>
  </cols>
  <sheetData>
    <row r="1" spans="1:36" ht="21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0</v>
      </c>
    </row>
    <row r="2" spans="1:36" ht="27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6" ht="21.75" customHeight="1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7"/>
      <c r="O3" s="8"/>
      <c r="P3" s="7"/>
      <c r="Q3" s="7"/>
      <c r="R3" s="7"/>
      <c r="S3" s="7"/>
      <c r="T3" s="7"/>
      <c r="U3" s="7"/>
      <c r="V3" s="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6" ht="19.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9"/>
      <c r="T4" s="131"/>
      <c r="U4" s="131"/>
      <c r="V4" s="131"/>
      <c r="W4" s="131"/>
      <c r="X4" s="131"/>
      <c r="Y4" s="131"/>
      <c r="Z4" s="131"/>
      <c r="AA4" s="131"/>
      <c r="AB4" s="131"/>
      <c r="AC4" s="10"/>
      <c r="AD4" s="10"/>
      <c r="AE4" s="10" t="s">
        <v>3</v>
      </c>
      <c r="AF4" s="11"/>
      <c r="AG4" s="7"/>
    </row>
    <row r="5" spans="1:36" s="13" customFormat="1" ht="35.25" customHeight="1" x14ac:dyDescent="0.25">
      <c r="A5" s="126" t="s">
        <v>4</v>
      </c>
      <c r="B5" s="122" t="s">
        <v>5</v>
      </c>
      <c r="C5" s="122" t="s">
        <v>5</v>
      </c>
      <c r="D5" s="122" t="s">
        <v>6</v>
      </c>
      <c r="E5" s="122" t="s">
        <v>7</v>
      </c>
      <c r="F5" s="120" t="s">
        <v>8</v>
      </c>
      <c r="G5" s="121"/>
      <c r="H5" s="120" t="s">
        <v>9</v>
      </c>
      <c r="I5" s="121"/>
      <c r="J5" s="120" t="s">
        <v>10</v>
      </c>
      <c r="K5" s="121"/>
      <c r="L5" s="120" t="s">
        <v>11</v>
      </c>
      <c r="M5" s="121"/>
      <c r="N5" s="120" t="s">
        <v>12</v>
      </c>
      <c r="O5" s="121"/>
      <c r="P5" s="120" t="s">
        <v>13</v>
      </c>
      <c r="Q5" s="121"/>
      <c r="R5" s="120" t="s">
        <v>14</v>
      </c>
      <c r="S5" s="121"/>
      <c r="T5" s="120" t="s">
        <v>15</v>
      </c>
      <c r="U5" s="121"/>
      <c r="V5" s="120" t="s">
        <v>16</v>
      </c>
      <c r="W5" s="121"/>
      <c r="X5" s="120" t="s">
        <v>17</v>
      </c>
      <c r="Y5" s="121"/>
      <c r="Z5" s="120" t="s">
        <v>18</v>
      </c>
      <c r="AA5" s="121"/>
      <c r="AB5" s="120" t="s">
        <v>19</v>
      </c>
      <c r="AC5" s="121"/>
      <c r="AD5" s="120" t="s">
        <v>20</v>
      </c>
      <c r="AE5" s="121"/>
      <c r="AF5" s="126" t="s">
        <v>21</v>
      </c>
      <c r="AG5" s="12"/>
    </row>
    <row r="6" spans="1:36" s="13" customFormat="1" ht="19.5" customHeight="1" x14ac:dyDescent="0.25">
      <c r="A6" s="132"/>
      <c r="B6" s="123"/>
      <c r="C6" s="123"/>
      <c r="D6" s="123"/>
      <c r="E6" s="12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4"/>
      <c r="AB6" s="15"/>
      <c r="AC6" s="14"/>
      <c r="AD6" s="15"/>
      <c r="AE6" s="14"/>
      <c r="AF6" s="127"/>
      <c r="AG6" s="12"/>
    </row>
    <row r="7" spans="1:36" s="13" customFormat="1" ht="39.75" customHeight="1" x14ac:dyDescent="0.25">
      <c r="A7" s="127"/>
      <c r="B7" s="16" t="s">
        <v>58</v>
      </c>
      <c r="C7" s="17">
        <v>44228</v>
      </c>
      <c r="D7" s="17">
        <v>44228</v>
      </c>
      <c r="E7" s="17">
        <v>44228</v>
      </c>
      <c r="F7" s="18" t="s">
        <v>22</v>
      </c>
      <c r="G7" s="18" t="s">
        <v>23</v>
      </c>
      <c r="H7" s="18" t="s">
        <v>24</v>
      </c>
      <c r="I7" s="18" t="s">
        <v>25</v>
      </c>
      <c r="J7" s="18" t="s">
        <v>24</v>
      </c>
      <c r="K7" s="18" t="s">
        <v>25</v>
      </c>
      <c r="L7" s="18" t="s">
        <v>24</v>
      </c>
      <c r="M7" s="18" t="s">
        <v>25</v>
      </c>
      <c r="N7" s="18" t="s">
        <v>24</v>
      </c>
      <c r="O7" s="18" t="s">
        <v>25</v>
      </c>
      <c r="P7" s="18" t="s">
        <v>24</v>
      </c>
      <c r="Q7" s="18" t="s">
        <v>25</v>
      </c>
      <c r="R7" s="18" t="s">
        <v>24</v>
      </c>
      <c r="S7" s="18" t="s">
        <v>25</v>
      </c>
      <c r="T7" s="18" t="s">
        <v>24</v>
      </c>
      <c r="U7" s="18" t="s">
        <v>25</v>
      </c>
      <c r="V7" s="18" t="s">
        <v>24</v>
      </c>
      <c r="W7" s="18" t="s">
        <v>25</v>
      </c>
      <c r="X7" s="18" t="s">
        <v>24</v>
      </c>
      <c r="Y7" s="18" t="s">
        <v>25</v>
      </c>
      <c r="Z7" s="18" t="s">
        <v>24</v>
      </c>
      <c r="AA7" s="18" t="s">
        <v>25</v>
      </c>
      <c r="AB7" s="18" t="s">
        <v>24</v>
      </c>
      <c r="AC7" s="18" t="s">
        <v>25</v>
      </c>
      <c r="AD7" s="18" t="s">
        <v>24</v>
      </c>
      <c r="AE7" s="18" t="s">
        <v>25</v>
      </c>
      <c r="AF7" s="19"/>
      <c r="AG7" s="12"/>
    </row>
    <row r="8" spans="1:36" s="13" customFormat="1" ht="25.5" customHeight="1" x14ac:dyDescent="0.25">
      <c r="A8" s="20">
        <v>1</v>
      </c>
      <c r="B8" s="21">
        <v>2</v>
      </c>
      <c r="C8" s="20">
        <v>3</v>
      </c>
      <c r="D8" s="20">
        <v>4</v>
      </c>
      <c r="E8" s="20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1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1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1">
        <v>28</v>
      </c>
      <c r="AC8" s="20">
        <v>29</v>
      </c>
      <c r="AD8" s="20">
        <v>30</v>
      </c>
      <c r="AE8" s="20">
        <v>31</v>
      </c>
      <c r="AF8" s="20">
        <v>32</v>
      </c>
      <c r="AG8" s="12"/>
    </row>
    <row r="9" spans="1:36" s="25" customFormat="1" ht="23.25" customHeight="1" x14ac:dyDescent="0.25">
      <c r="A9" s="128" t="s">
        <v>62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AF9" s="22"/>
      <c r="AG9" s="23"/>
      <c r="AH9" s="24"/>
      <c r="AI9" s="24"/>
      <c r="AJ9" s="24"/>
    </row>
    <row r="10" spans="1:36" s="25" customFormat="1" ht="37.5" customHeight="1" x14ac:dyDescent="0.25">
      <c r="A10" s="133" t="s">
        <v>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5"/>
      <c r="AF10" s="26"/>
      <c r="AG10" s="23"/>
      <c r="AH10" s="24"/>
      <c r="AI10" s="24"/>
      <c r="AJ10" s="24"/>
    </row>
    <row r="11" spans="1:36" s="25" customFormat="1" ht="42" customHeight="1" x14ac:dyDescent="0.25">
      <c r="A11" s="27" t="s">
        <v>26</v>
      </c>
      <c r="B11" s="28">
        <f>B12+B13+B14</f>
        <v>201744.72</v>
      </c>
      <c r="C11" s="28">
        <f t="shared" ref="C11:E11" si="0">C12+C13+C14</f>
        <v>16962.04</v>
      </c>
      <c r="D11" s="28">
        <f t="shared" si="0"/>
        <v>8901.82</v>
      </c>
      <c r="E11" s="28">
        <f t="shared" si="0"/>
        <v>8901.82</v>
      </c>
      <c r="F11" s="28">
        <f>E11/B11*100</f>
        <v>4.4124178318024878</v>
      </c>
      <c r="G11" s="28">
        <f>E11/C11*100</f>
        <v>52.480833673308155</v>
      </c>
      <c r="H11" s="28">
        <f t="shared" ref="H11:AE11" si="1">H12+H13+H14</f>
        <v>16962.04</v>
      </c>
      <c r="I11" s="28">
        <f t="shared" si="1"/>
        <v>8901.82</v>
      </c>
      <c r="J11" s="28">
        <f t="shared" si="1"/>
        <v>17742.87</v>
      </c>
      <c r="K11" s="28">
        <f t="shared" si="1"/>
        <v>0</v>
      </c>
      <c r="L11" s="28">
        <f t="shared" si="1"/>
        <v>14705.789999999999</v>
      </c>
      <c r="M11" s="28">
        <f t="shared" si="1"/>
        <v>0</v>
      </c>
      <c r="N11" s="28">
        <f t="shared" si="1"/>
        <v>20941.14</v>
      </c>
      <c r="O11" s="28">
        <f t="shared" si="1"/>
        <v>0</v>
      </c>
      <c r="P11" s="28">
        <f t="shared" si="1"/>
        <v>27721.370000000003</v>
      </c>
      <c r="Q11" s="28">
        <f t="shared" si="1"/>
        <v>0</v>
      </c>
      <c r="R11" s="28">
        <f t="shared" si="1"/>
        <v>23738.100000000002</v>
      </c>
      <c r="S11" s="28">
        <f t="shared" si="1"/>
        <v>0</v>
      </c>
      <c r="T11" s="28">
        <f t="shared" si="1"/>
        <v>18144.310000000001</v>
      </c>
      <c r="U11" s="28">
        <f t="shared" si="1"/>
        <v>0</v>
      </c>
      <c r="V11" s="28">
        <f t="shared" si="1"/>
        <v>8969.64</v>
      </c>
      <c r="W11" s="28">
        <f t="shared" si="1"/>
        <v>0</v>
      </c>
      <c r="X11" s="28">
        <f t="shared" si="1"/>
        <v>11222.940000000002</v>
      </c>
      <c r="Y11" s="28">
        <f t="shared" si="1"/>
        <v>0</v>
      </c>
      <c r="Z11" s="28">
        <f t="shared" si="1"/>
        <v>16196.74</v>
      </c>
      <c r="AA11" s="28">
        <f t="shared" si="1"/>
        <v>0</v>
      </c>
      <c r="AB11" s="28">
        <f t="shared" si="1"/>
        <v>13310.31</v>
      </c>
      <c r="AC11" s="28">
        <f t="shared" si="1"/>
        <v>0</v>
      </c>
      <c r="AD11" s="28">
        <f t="shared" si="1"/>
        <v>12089.47</v>
      </c>
      <c r="AE11" s="28">
        <f t="shared" si="1"/>
        <v>0</v>
      </c>
      <c r="AF11" s="46"/>
      <c r="AG11" s="23"/>
      <c r="AH11" s="136"/>
      <c r="AI11" s="24"/>
      <c r="AJ11" s="24"/>
    </row>
    <row r="12" spans="1:36" s="32" customFormat="1" ht="32.25" customHeight="1" x14ac:dyDescent="0.3">
      <c r="A12" s="29" t="s">
        <v>27</v>
      </c>
      <c r="B12" s="30">
        <f>+B18+B23+B28+B33+B38</f>
        <v>0</v>
      </c>
      <c r="C12" s="30">
        <f t="shared" ref="C12:E12" si="2">+C18+C23+C28+C33+C38</f>
        <v>0</v>
      </c>
      <c r="D12" s="30">
        <f t="shared" si="2"/>
        <v>0</v>
      </c>
      <c r="E12" s="30">
        <f t="shared" si="2"/>
        <v>0</v>
      </c>
      <c r="F12" s="30">
        <v>0</v>
      </c>
      <c r="G12" s="30">
        <v>0</v>
      </c>
      <c r="H12" s="30">
        <f t="shared" ref="H12:AE12" si="3">+H18+H23+H28+H33+H38</f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0">
        <f t="shared" si="3"/>
        <v>0</v>
      </c>
      <c r="Q12" s="30">
        <f t="shared" si="3"/>
        <v>0</v>
      </c>
      <c r="R12" s="30">
        <f t="shared" si="3"/>
        <v>0</v>
      </c>
      <c r="S12" s="30">
        <f t="shared" si="3"/>
        <v>0</v>
      </c>
      <c r="T12" s="30">
        <f t="shared" si="3"/>
        <v>0</v>
      </c>
      <c r="U12" s="30">
        <f t="shared" si="3"/>
        <v>0</v>
      </c>
      <c r="V12" s="30">
        <f t="shared" si="3"/>
        <v>0</v>
      </c>
      <c r="W12" s="30">
        <f t="shared" si="3"/>
        <v>0</v>
      </c>
      <c r="X12" s="30">
        <f t="shared" si="3"/>
        <v>0</v>
      </c>
      <c r="Y12" s="30">
        <f t="shared" si="3"/>
        <v>0</v>
      </c>
      <c r="Z12" s="30">
        <f t="shared" si="3"/>
        <v>0</v>
      </c>
      <c r="AA12" s="30">
        <f t="shared" si="3"/>
        <v>0</v>
      </c>
      <c r="AB12" s="30">
        <f t="shared" si="3"/>
        <v>0</v>
      </c>
      <c r="AC12" s="30">
        <f t="shared" si="3"/>
        <v>0</v>
      </c>
      <c r="AD12" s="30">
        <f t="shared" si="3"/>
        <v>0</v>
      </c>
      <c r="AE12" s="30">
        <f t="shared" si="3"/>
        <v>0</v>
      </c>
      <c r="AF12" s="46"/>
      <c r="AG12" s="31"/>
      <c r="AH12" s="136"/>
      <c r="AI12" s="24"/>
      <c r="AJ12" s="24"/>
    </row>
    <row r="13" spans="1:36" s="25" customFormat="1" ht="30" customHeight="1" x14ac:dyDescent="0.25">
      <c r="A13" s="33" t="s">
        <v>28</v>
      </c>
      <c r="B13" s="30">
        <f>B19+B24+B29+B34+B39</f>
        <v>4531.4000000000005</v>
      </c>
      <c r="C13" s="30">
        <f t="shared" ref="C13:E14" si="4">C19+C24+C29+C34+C39</f>
        <v>0</v>
      </c>
      <c r="D13" s="30">
        <f t="shared" si="4"/>
        <v>0</v>
      </c>
      <c r="E13" s="30">
        <f t="shared" si="4"/>
        <v>0</v>
      </c>
      <c r="F13" s="30">
        <v>0</v>
      </c>
      <c r="G13" s="30">
        <v>0</v>
      </c>
      <c r="H13" s="30">
        <f t="shared" ref="H13:AE13" si="5">H19+H24+H29+H34+H39</f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798.88</v>
      </c>
      <c r="M13" s="30">
        <f t="shared" si="5"/>
        <v>0</v>
      </c>
      <c r="N13" s="30">
        <f t="shared" si="5"/>
        <v>612.29999999999995</v>
      </c>
      <c r="O13" s="30">
        <f t="shared" si="5"/>
        <v>0</v>
      </c>
      <c r="P13" s="30">
        <f t="shared" si="5"/>
        <v>1566.54</v>
      </c>
      <c r="Q13" s="30">
        <f t="shared" si="5"/>
        <v>0</v>
      </c>
      <c r="R13" s="30">
        <f t="shared" si="5"/>
        <v>0</v>
      </c>
      <c r="S13" s="30">
        <f t="shared" si="5"/>
        <v>0</v>
      </c>
      <c r="T13" s="30">
        <f t="shared" si="5"/>
        <v>0</v>
      </c>
      <c r="U13" s="30">
        <f t="shared" si="5"/>
        <v>0</v>
      </c>
      <c r="V13" s="30">
        <f t="shared" si="5"/>
        <v>0</v>
      </c>
      <c r="W13" s="30">
        <f t="shared" si="5"/>
        <v>0</v>
      </c>
      <c r="X13" s="30">
        <f t="shared" si="5"/>
        <v>1500.13</v>
      </c>
      <c r="Y13" s="30">
        <f t="shared" si="5"/>
        <v>0</v>
      </c>
      <c r="Z13" s="30">
        <f t="shared" si="5"/>
        <v>0</v>
      </c>
      <c r="AA13" s="30">
        <f t="shared" si="5"/>
        <v>0</v>
      </c>
      <c r="AB13" s="30">
        <f t="shared" si="5"/>
        <v>53.55</v>
      </c>
      <c r="AC13" s="30">
        <f t="shared" si="5"/>
        <v>0</v>
      </c>
      <c r="AD13" s="30">
        <f t="shared" si="5"/>
        <v>0</v>
      </c>
      <c r="AE13" s="30">
        <f t="shared" si="5"/>
        <v>0</v>
      </c>
      <c r="AF13" s="46"/>
      <c r="AG13" s="23"/>
      <c r="AH13" s="136"/>
      <c r="AI13" s="24"/>
      <c r="AJ13" s="24"/>
    </row>
    <row r="14" spans="1:36" s="25" customFormat="1" ht="32.25" customHeight="1" x14ac:dyDescent="0.25">
      <c r="A14" s="33" t="s">
        <v>29</v>
      </c>
      <c r="B14" s="30">
        <f>B20+B25+B30+B35+B40</f>
        <v>197213.32</v>
      </c>
      <c r="C14" s="30">
        <f>C20+C25+C30+C35+C40</f>
        <v>16962.04</v>
      </c>
      <c r="D14" s="30">
        <f t="shared" si="4"/>
        <v>8901.82</v>
      </c>
      <c r="E14" s="30">
        <f t="shared" si="4"/>
        <v>8901.82</v>
      </c>
      <c r="F14" s="30">
        <f t="shared" ref="F14:F15" si="6">E14/B14*100</f>
        <v>4.5138026173891292</v>
      </c>
      <c r="G14" s="30">
        <f t="shared" ref="G14:G15" si="7">E14/C14*100</f>
        <v>52.480833673308155</v>
      </c>
      <c r="H14" s="30">
        <f>H20+H25+H30+H35+H40</f>
        <v>16962.04</v>
      </c>
      <c r="I14" s="30">
        <f t="shared" ref="I14:AE14" si="8">I20+I25+I30+I35+I40</f>
        <v>8901.82</v>
      </c>
      <c r="J14" s="30">
        <f t="shared" si="8"/>
        <v>17742.87</v>
      </c>
      <c r="K14" s="30">
        <f t="shared" si="8"/>
        <v>0</v>
      </c>
      <c r="L14" s="30">
        <f t="shared" si="8"/>
        <v>13906.91</v>
      </c>
      <c r="M14" s="30">
        <f t="shared" si="8"/>
        <v>0</v>
      </c>
      <c r="N14" s="30">
        <f t="shared" si="8"/>
        <v>20328.84</v>
      </c>
      <c r="O14" s="30">
        <f t="shared" si="8"/>
        <v>0</v>
      </c>
      <c r="P14" s="30">
        <f t="shared" si="8"/>
        <v>26154.83</v>
      </c>
      <c r="Q14" s="30">
        <f t="shared" si="8"/>
        <v>0</v>
      </c>
      <c r="R14" s="30">
        <f t="shared" si="8"/>
        <v>23738.100000000002</v>
      </c>
      <c r="S14" s="30">
        <f t="shared" si="8"/>
        <v>0</v>
      </c>
      <c r="T14" s="30">
        <f t="shared" si="8"/>
        <v>18144.310000000001</v>
      </c>
      <c r="U14" s="30">
        <f t="shared" si="8"/>
        <v>0</v>
      </c>
      <c r="V14" s="30">
        <f t="shared" si="8"/>
        <v>8969.64</v>
      </c>
      <c r="W14" s="30">
        <f t="shared" si="8"/>
        <v>0</v>
      </c>
      <c r="X14" s="30">
        <f t="shared" si="8"/>
        <v>9722.8100000000013</v>
      </c>
      <c r="Y14" s="30">
        <f t="shared" si="8"/>
        <v>0</v>
      </c>
      <c r="Z14" s="30">
        <f t="shared" si="8"/>
        <v>16196.74</v>
      </c>
      <c r="AA14" s="30">
        <f t="shared" si="8"/>
        <v>0</v>
      </c>
      <c r="AB14" s="30">
        <f t="shared" si="8"/>
        <v>13256.76</v>
      </c>
      <c r="AC14" s="30">
        <f t="shared" si="8"/>
        <v>0</v>
      </c>
      <c r="AD14" s="30">
        <f t="shared" si="8"/>
        <v>12089.47</v>
      </c>
      <c r="AE14" s="30">
        <f t="shared" si="8"/>
        <v>0</v>
      </c>
      <c r="AF14" s="46"/>
      <c r="AG14" s="23"/>
      <c r="AH14" s="136"/>
      <c r="AI14" s="24"/>
      <c r="AJ14" s="24"/>
    </row>
    <row r="15" spans="1:36" s="25" customFormat="1" ht="34.5" customHeight="1" x14ac:dyDescent="0.3">
      <c r="A15" s="34" t="s">
        <v>30</v>
      </c>
      <c r="B15" s="35">
        <f>B41</f>
        <v>238.50000000000003</v>
      </c>
      <c r="C15" s="35">
        <f t="shared" ref="C15:E15" si="9">C41</f>
        <v>0</v>
      </c>
      <c r="D15" s="35">
        <f t="shared" si="9"/>
        <v>0</v>
      </c>
      <c r="E15" s="35">
        <f t="shared" si="9"/>
        <v>0</v>
      </c>
      <c r="F15" s="35">
        <f t="shared" si="6"/>
        <v>0</v>
      </c>
      <c r="G15" s="35" t="e">
        <f t="shared" si="7"/>
        <v>#DIV/0!</v>
      </c>
      <c r="H15" s="35">
        <f t="shared" ref="H15:AE15" si="10">H41</f>
        <v>0</v>
      </c>
      <c r="I15" s="35">
        <f t="shared" si="10"/>
        <v>0</v>
      </c>
      <c r="J15" s="35">
        <f t="shared" si="10"/>
        <v>0</v>
      </c>
      <c r="K15" s="35">
        <f t="shared" si="10"/>
        <v>0</v>
      </c>
      <c r="L15" s="35">
        <f t="shared" si="10"/>
        <v>42.05</v>
      </c>
      <c r="M15" s="35">
        <f t="shared" si="10"/>
        <v>0</v>
      </c>
      <c r="N15" s="35">
        <f t="shared" si="10"/>
        <v>32.229999999999997</v>
      </c>
      <c r="O15" s="35">
        <f t="shared" si="10"/>
        <v>0</v>
      </c>
      <c r="P15" s="35">
        <f t="shared" si="10"/>
        <v>82.45</v>
      </c>
      <c r="Q15" s="35">
        <f t="shared" si="10"/>
        <v>0</v>
      </c>
      <c r="R15" s="35">
        <f t="shared" si="10"/>
        <v>0</v>
      </c>
      <c r="S15" s="35">
        <f t="shared" si="10"/>
        <v>0</v>
      </c>
      <c r="T15" s="35">
        <f t="shared" si="10"/>
        <v>0</v>
      </c>
      <c r="U15" s="35">
        <f t="shared" si="10"/>
        <v>0</v>
      </c>
      <c r="V15" s="35">
        <f t="shared" si="10"/>
        <v>0</v>
      </c>
      <c r="W15" s="35">
        <f t="shared" si="10"/>
        <v>0</v>
      </c>
      <c r="X15" s="35">
        <f t="shared" si="10"/>
        <v>78.97</v>
      </c>
      <c r="Y15" s="35">
        <f t="shared" si="10"/>
        <v>0</v>
      </c>
      <c r="Z15" s="35">
        <f t="shared" si="10"/>
        <v>0</v>
      </c>
      <c r="AA15" s="35">
        <f t="shared" si="10"/>
        <v>0</v>
      </c>
      <c r="AB15" s="35">
        <f t="shared" si="10"/>
        <v>2.8</v>
      </c>
      <c r="AC15" s="35">
        <f t="shared" si="10"/>
        <v>0</v>
      </c>
      <c r="AD15" s="35">
        <f t="shared" si="10"/>
        <v>0</v>
      </c>
      <c r="AE15" s="35">
        <f t="shared" si="10"/>
        <v>0</v>
      </c>
      <c r="AF15" s="46"/>
      <c r="AG15" s="23"/>
      <c r="AH15" s="136"/>
      <c r="AI15" s="24"/>
      <c r="AJ15" s="24"/>
    </row>
    <row r="16" spans="1:36" s="25" customFormat="1" ht="40.5" customHeight="1" x14ac:dyDescent="0.25">
      <c r="A16" s="137" t="s">
        <v>31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9"/>
      <c r="AF16" s="140" t="s">
        <v>65</v>
      </c>
      <c r="AG16" s="23"/>
      <c r="AH16" s="136"/>
      <c r="AI16" s="24"/>
      <c r="AJ16" s="24"/>
    </row>
    <row r="17" spans="1:36" s="32" customFormat="1" ht="24.75" customHeight="1" x14ac:dyDescent="0.3">
      <c r="A17" s="36" t="s">
        <v>26</v>
      </c>
      <c r="B17" s="28">
        <f>B18+B19+B20</f>
        <v>3333.7</v>
      </c>
      <c r="C17" s="28">
        <f t="shared" ref="C17:E17" si="11">C18+C19+C20</f>
        <v>90.4</v>
      </c>
      <c r="D17" s="28">
        <f t="shared" si="11"/>
        <v>0</v>
      </c>
      <c r="E17" s="28">
        <f t="shared" si="11"/>
        <v>0</v>
      </c>
      <c r="F17" s="28">
        <f>E17/B17*100</f>
        <v>0</v>
      </c>
      <c r="G17" s="28">
        <f>E17/C17*100</f>
        <v>0</v>
      </c>
      <c r="H17" s="37">
        <f>H18+H19+H20</f>
        <v>90.4</v>
      </c>
      <c r="I17" s="37">
        <f t="shared" ref="I17:AE17" si="12">I18+I19+I20</f>
        <v>0</v>
      </c>
      <c r="J17" s="37">
        <f t="shared" si="12"/>
        <v>706.66</v>
      </c>
      <c r="K17" s="37">
        <f t="shared" si="12"/>
        <v>0</v>
      </c>
      <c r="L17" s="37">
        <f t="shared" si="12"/>
        <v>419.32</v>
      </c>
      <c r="M17" s="37">
        <f t="shared" si="12"/>
        <v>0</v>
      </c>
      <c r="N17" s="37">
        <f t="shared" si="12"/>
        <v>240.31</v>
      </c>
      <c r="O17" s="37">
        <f t="shared" si="12"/>
        <v>0</v>
      </c>
      <c r="P17" s="37">
        <f t="shared" si="12"/>
        <v>342.24</v>
      </c>
      <c r="Q17" s="37">
        <f t="shared" si="12"/>
        <v>0</v>
      </c>
      <c r="R17" s="37">
        <f t="shared" si="12"/>
        <v>85.86</v>
      </c>
      <c r="S17" s="37">
        <f t="shared" si="12"/>
        <v>0</v>
      </c>
      <c r="T17" s="37">
        <f t="shared" si="12"/>
        <v>219.43</v>
      </c>
      <c r="U17" s="37">
        <f t="shared" si="12"/>
        <v>0</v>
      </c>
      <c r="V17" s="37">
        <f t="shared" si="12"/>
        <v>243.42</v>
      </c>
      <c r="W17" s="37">
        <f t="shared" si="12"/>
        <v>0</v>
      </c>
      <c r="X17" s="37">
        <f t="shared" si="12"/>
        <v>172.7</v>
      </c>
      <c r="Y17" s="37">
        <f t="shared" si="12"/>
        <v>0</v>
      </c>
      <c r="Z17" s="37">
        <f t="shared" si="12"/>
        <v>361.96</v>
      </c>
      <c r="AA17" s="37">
        <f t="shared" si="12"/>
        <v>0</v>
      </c>
      <c r="AB17" s="37">
        <f t="shared" si="12"/>
        <v>211.92</v>
      </c>
      <c r="AC17" s="37">
        <f t="shared" si="12"/>
        <v>0</v>
      </c>
      <c r="AD17" s="37">
        <f t="shared" si="12"/>
        <v>239.48</v>
      </c>
      <c r="AE17" s="37">
        <f t="shared" si="12"/>
        <v>0</v>
      </c>
      <c r="AF17" s="141"/>
      <c r="AG17" s="31"/>
      <c r="AH17" s="136"/>
      <c r="AI17" s="24"/>
      <c r="AJ17" s="24"/>
    </row>
    <row r="18" spans="1:36" s="32" customFormat="1" ht="28.5" customHeight="1" x14ac:dyDescent="0.3">
      <c r="A18" s="29" t="s">
        <v>27</v>
      </c>
      <c r="B18" s="30">
        <f>H18+J18+L18+N18+P18+R18+T18+V18+X18+Z18+AB18+AD18</f>
        <v>0</v>
      </c>
      <c r="C18" s="30">
        <f>H18</f>
        <v>0</v>
      </c>
      <c r="D18" s="30">
        <v>0</v>
      </c>
      <c r="E18" s="30">
        <f t="shared" ref="E18:E105" si="13">I18+K18+M18+O18+Q18+S18+U18+W18+Y18+AA18+AC18+AE18</f>
        <v>0</v>
      </c>
      <c r="F18" s="28" t="e">
        <f t="shared" ref="F18:F20" si="14">E18/B18*100</f>
        <v>#DIV/0!</v>
      </c>
      <c r="G18" s="28" t="e">
        <f t="shared" ref="G18:G20" si="15">E18/C18*100</f>
        <v>#DIV/0!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9">
        <v>0</v>
      </c>
      <c r="AF18" s="141"/>
      <c r="AG18" s="31"/>
      <c r="AH18" s="136"/>
      <c r="AI18" s="24"/>
      <c r="AJ18" s="24"/>
    </row>
    <row r="19" spans="1:36" s="25" customFormat="1" ht="30" customHeight="1" x14ac:dyDescent="0.25">
      <c r="A19" s="33" t="s">
        <v>28</v>
      </c>
      <c r="B19" s="30">
        <f t="shared" ref="B19" si="16">H19+J19+L19+N19+P19+R19+T19+V19+X19+Z19+AB19+AD19</f>
        <v>0</v>
      </c>
      <c r="C19" s="30">
        <f t="shared" ref="C19" si="17">H19</f>
        <v>0</v>
      </c>
      <c r="D19" s="30">
        <v>0</v>
      </c>
      <c r="E19" s="30">
        <f t="shared" si="13"/>
        <v>0</v>
      </c>
      <c r="F19" s="28" t="e">
        <f t="shared" si="14"/>
        <v>#DIV/0!</v>
      </c>
      <c r="G19" s="28" t="e">
        <f t="shared" si="15"/>
        <v>#DIV/0!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40">
        <v>0</v>
      </c>
      <c r="AF19" s="141"/>
      <c r="AG19" s="23"/>
      <c r="AH19" s="136"/>
      <c r="AI19" s="24"/>
      <c r="AJ19" s="24"/>
    </row>
    <row r="20" spans="1:36" s="25" customFormat="1" ht="29.25" customHeight="1" x14ac:dyDescent="0.25">
      <c r="A20" s="33" t="s">
        <v>29</v>
      </c>
      <c r="B20" s="30">
        <f>H20+J20+L20+N20+P20+R20+T20+V20+X20+Z20+AB20+AD20</f>
        <v>3333.7</v>
      </c>
      <c r="C20" s="30">
        <f>H20</f>
        <v>90.4</v>
      </c>
      <c r="D20" s="30">
        <f>E20</f>
        <v>0</v>
      </c>
      <c r="E20" s="30">
        <f>I20+K20+M20+O20+Q20+S20+U20+W20+Y20+AA20+AC20+AE20</f>
        <v>0</v>
      </c>
      <c r="F20" s="28">
        <f t="shared" si="14"/>
        <v>0</v>
      </c>
      <c r="G20" s="28">
        <f t="shared" si="15"/>
        <v>0</v>
      </c>
      <c r="H20" s="38">
        <v>90.4</v>
      </c>
      <c r="I20" s="38">
        <v>0</v>
      </c>
      <c r="J20" s="38">
        <v>706.66</v>
      </c>
      <c r="K20" s="38"/>
      <c r="L20" s="38">
        <v>419.32</v>
      </c>
      <c r="M20" s="38"/>
      <c r="N20" s="38">
        <v>240.31</v>
      </c>
      <c r="O20" s="38"/>
      <c r="P20" s="38">
        <v>342.24</v>
      </c>
      <c r="Q20" s="38"/>
      <c r="R20" s="38">
        <v>85.86</v>
      </c>
      <c r="S20" s="38"/>
      <c r="T20" s="38">
        <v>219.43</v>
      </c>
      <c r="U20" s="38"/>
      <c r="V20" s="38">
        <v>243.42</v>
      </c>
      <c r="W20" s="38"/>
      <c r="X20" s="38">
        <v>172.7</v>
      </c>
      <c r="Y20" s="38"/>
      <c r="Z20" s="38">
        <v>361.96</v>
      </c>
      <c r="AA20" s="38"/>
      <c r="AB20" s="38">
        <v>211.92</v>
      </c>
      <c r="AC20" s="38"/>
      <c r="AD20" s="38">
        <v>239.48</v>
      </c>
      <c r="AE20" s="41"/>
      <c r="AF20" s="142"/>
      <c r="AG20" s="23"/>
      <c r="AH20" s="136"/>
      <c r="AI20" s="24"/>
      <c r="AJ20" s="24"/>
    </row>
    <row r="21" spans="1:36" s="25" customFormat="1" ht="44.25" customHeight="1" x14ac:dyDescent="0.25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9"/>
      <c r="AF21" s="140" t="s">
        <v>66</v>
      </c>
      <c r="AG21" s="23"/>
      <c r="AH21" s="136"/>
      <c r="AI21" s="24"/>
      <c r="AJ21" s="24"/>
    </row>
    <row r="22" spans="1:36" s="25" customFormat="1" ht="30.75" customHeight="1" x14ac:dyDescent="0.25">
      <c r="A22" s="42" t="s">
        <v>26</v>
      </c>
      <c r="B22" s="28">
        <f>B23+B24+B25</f>
        <v>191858.51</v>
      </c>
      <c r="C22" s="28">
        <f t="shared" ref="C22:E22" si="18">C23+C24+C25</f>
        <v>16871.64</v>
      </c>
      <c r="D22" s="28">
        <f t="shared" si="18"/>
        <v>8901.82</v>
      </c>
      <c r="E22" s="28">
        <f t="shared" si="18"/>
        <v>8901.82</v>
      </c>
      <c r="F22" s="28">
        <f t="shared" ref="F22:F25" si="19">E22/B22*100</f>
        <v>4.6397837656510514</v>
      </c>
      <c r="G22" s="28">
        <f t="shared" ref="G22:G25" si="20">E22/C22*100</f>
        <v>52.762031432628952</v>
      </c>
      <c r="H22" s="37">
        <f>H24+H25+H23</f>
        <v>16871.64</v>
      </c>
      <c r="I22" s="37">
        <f t="shared" ref="I22:AE22" si="21">I24+I25+I23</f>
        <v>8901.82</v>
      </c>
      <c r="J22" s="37">
        <f t="shared" si="21"/>
        <v>16989</v>
      </c>
      <c r="K22" s="37">
        <f t="shared" si="21"/>
        <v>0</v>
      </c>
      <c r="L22" s="37">
        <f t="shared" si="21"/>
        <v>13428.45</v>
      </c>
      <c r="M22" s="37">
        <f t="shared" si="21"/>
        <v>0</v>
      </c>
      <c r="N22" s="37">
        <f t="shared" si="21"/>
        <v>19996.509999999998</v>
      </c>
      <c r="O22" s="37">
        <f t="shared" si="21"/>
        <v>0</v>
      </c>
      <c r="P22" s="37">
        <f t="shared" si="21"/>
        <v>25697.15</v>
      </c>
      <c r="Q22" s="37">
        <f t="shared" si="21"/>
        <v>0</v>
      </c>
      <c r="R22" s="37">
        <f t="shared" si="21"/>
        <v>23604.86</v>
      </c>
      <c r="S22" s="37">
        <f t="shared" si="21"/>
        <v>0</v>
      </c>
      <c r="T22" s="37">
        <f t="shared" si="21"/>
        <v>16754.27</v>
      </c>
      <c r="U22" s="37">
        <f t="shared" si="21"/>
        <v>0</v>
      </c>
      <c r="V22" s="37">
        <f t="shared" si="21"/>
        <v>8691.9500000000007</v>
      </c>
      <c r="W22" s="37">
        <f t="shared" si="21"/>
        <v>0</v>
      </c>
      <c r="X22" s="37">
        <f t="shared" si="21"/>
        <v>9223.65</v>
      </c>
      <c r="Y22" s="37">
        <f t="shared" si="21"/>
        <v>0</v>
      </c>
      <c r="Z22" s="37">
        <f t="shared" si="21"/>
        <v>15810.09</v>
      </c>
      <c r="AA22" s="37">
        <f t="shared" si="21"/>
        <v>0</v>
      </c>
      <c r="AB22" s="37">
        <f t="shared" si="21"/>
        <v>13005.14</v>
      </c>
      <c r="AC22" s="37">
        <f t="shared" si="21"/>
        <v>0</v>
      </c>
      <c r="AD22" s="37">
        <f t="shared" si="21"/>
        <v>11785.8</v>
      </c>
      <c r="AE22" s="37">
        <f t="shared" si="21"/>
        <v>0</v>
      </c>
      <c r="AF22" s="141"/>
      <c r="AG22" s="43"/>
      <c r="AH22" s="136"/>
      <c r="AI22" s="24"/>
      <c r="AJ22" s="24"/>
    </row>
    <row r="23" spans="1:36" s="25" customFormat="1" ht="30.75" customHeight="1" x14ac:dyDescent="0.25">
      <c r="A23" s="44" t="s">
        <v>27</v>
      </c>
      <c r="B23" s="30">
        <f>H23+J23+L23+N23+P23+R23+T23+V23+X23+Z23+AB23+AD23</f>
        <v>0</v>
      </c>
      <c r="C23" s="30">
        <f>H23</f>
        <v>0</v>
      </c>
      <c r="D23" s="30">
        <v>0</v>
      </c>
      <c r="E23" s="30">
        <f t="shared" ref="E23:E24" si="22">I23+K23+M23+O23+Q23+S23+U23+W23+Y23+AA23+AC23+AE23</f>
        <v>0</v>
      </c>
      <c r="F23" s="28" t="e">
        <f t="shared" si="19"/>
        <v>#DIV/0!</v>
      </c>
      <c r="G23" s="28" t="e">
        <f t="shared" si="20"/>
        <v>#DIV/0!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40">
        <v>0</v>
      </c>
      <c r="AF23" s="141"/>
      <c r="AG23" s="23"/>
      <c r="AH23" s="24"/>
      <c r="AI23" s="24"/>
      <c r="AJ23" s="24"/>
    </row>
    <row r="24" spans="1:36" s="25" customFormat="1" ht="30.75" customHeight="1" x14ac:dyDescent="0.25">
      <c r="A24" s="33" t="s">
        <v>28</v>
      </c>
      <c r="B24" s="30">
        <f t="shared" ref="B24" si="23">H24+J24+L24+N24+P24+R24+T24+V24+X24+Z24+AB24+AD24</f>
        <v>0</v>
      </c>
      <c r="C24" s="30">
        <f t="shared" ref="C24" si="24">H24</f>
        <v>0</v>
      </c>
      <c r="D24" s="30">
        <v>0</v>
      </c>
      <c r="E24" s="30">
        <f t="shared" si="22"/>
        <v>0</v>
      </c>
      <c r="F24" s="28" t="e">
        <f t="shared" si="19"/>
        <v>#DIV/0!</v>
      </c>
      <c r="G24" s="28" t="e">
        <f t="shared" si="20"/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40">
        <v>0</v>
      </c>
      <c r="AF24" s="141"/>
      <c r="AG24" s="23"/>
      <c r="AH24" s="24"/>
      <c r="AI24" s="24"/>
      <c r="AJ24" s="24"/>
    </row>
    <row r="25" spans="1:36" s="25" customFormat="1" ht="65.25" customHeight="1" x14ac:dyDescent="0.25">
      <c r="A25" s="33" t="s">
        <v>29</v>
      </c>
      <c r="B25" s="30">
        <f>H25+J25+L25+N25+P25+R25+T25+V25+X25+Z25+AB25+AD25</f>
        <v>191858.51</v>
      </c>
      <c r="C25" s="30">
        <f>H25</f>
        <v>16871.64</v>
      </c>
      <c r="D25" s="30">
        <f>E25</f>
        <v>8901.82</v>
      </c>
      <c r="E25" s="30">
        <f>I25+K25+M25+O25+Q25+S25+U25+W25+Y25+AA25+AC25+AE25</f>
        <v>8901.82</v>
      </c>
      <c r="F25" s="28">
        <f t="shared" si="19"/>
        <v>4.6397837656510514</v>
      </c>
      <c r="G25" s="28">
        <f t="shared" si="20"/>
        <v>52.762031432628952</v>
      </c>
      <c r="H25" s="38">
        <v>16871.64</v>
      </c>
      <c r="I25" s="38">
        <v>8901.82</v>
      </c>
      <c r="J25" s="38">
        <v>16989</v>
      </c>
      <c r="K25" s="38"/>
      <c r="L25" s="38">
        <v>13428.45</v>
      </c>
      <c r="M25" s="38"/>
      <c r="N25" s="38">
        <v>19996.509999999998</v>
      </c>
      <c r="O25" s="38"/>
      <c r="P25" s="38">
        <v>25697.15</v>
      </c>
      <c r="Q25" s="38"/>
      <c r="R25" s="38">
        <v>23604.86</v>
      </c>
      <c r="S25" s="38"/>
      <c r="T25" s="38">
        <v>16754.27</v>
      </c>
      <c r="U25" s="38"/>
      <c r="V25" s="38">
        <v>8691.9500000000007</v>
      </c>
      <c r="W25" s="38"/>
      <c r="X25" s="38">
        <v>9223.65</v>
      </c>
      <c r="Y25" s="38"/>
      <c r="Z25" s="38">
        <v>15810.09</v>
      </c>
      <c r="AA25" s="38"/>
      <c r="AB25" s="38">
        <v>13005.14</v>
      </c>
      <c r="AC25" s="38"/>
      <c r="AD25" s="38">
        <v>11785.8</v>
      </c>
      <c r="AE25" s="40"/>
      <c r="AF25" s="142"/>
      <c r="AG25" s="23"/>
      <c r="AH25" s="24"/>
      <c r="AI25" s="24"/>
      <c r="AJ25" s="24"/>
    </row>
    <row r="26" spans="1:36" s="25" customFormat="1" ht="38.25" customHeight="1" x14ac:dyDescent="0.25">
      <c r="A26" s="137" t="s">
        <v>33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9"/>
      <c r="AF26" s="140" t="s">
        <v>67</v>
      </c>
      <c r="AG26" s="43"/>
      <c r="AH26" s="24"/>
      <c r="AI26" s="24"/>
      <c r="AJ26" s="24"/>
    </row>
    <row r="27" spans="1:36" s="25" customFormat="1" ht="25.5" customHeight="1" x14ac:dyDescent="0.3">
      <c r="A27" s="36" t="s">
        <v>26</v>
      </c>
      <c r="B27" s="28">
        <f>B28+B29+B30</f>
        <v>370.19999999999993</v>
      </c>
      <c r="C27" s="28">
        <f t="shared" ref="C27:E27" si="25">C28+C29+C30</f>
        <v>0</v>
      </c>
      <c r="D27" s="28">
        <f t="shared" si="25"/>
        <v>0</v>
      </c>
      <c r="E27" s="28">
        <f t="shared" si="25"/>
        <v>0</v>
      </c>
      <c r="F27" s="28">
        <f t="shared" ref="F27:F30" si="26">E27/B27*100</f>
        <v>0</v>
      </c>
      <c r="G27" s="28" t="e">
        <f t="shared" ref="G27:G30" si="27">E27/C27*100</f>
        <v>#DIV/0!</v>
      </c>
      <c r="H27" s="37">
        <f>H29+H30+H28</f>
        <v>0</v>
      </c>
      <c r="I27" s="37">
        <f t="shared" ref="I27:AE27" si="28">I29+I30+I28</f>
        <v>0</v>
      </c>
      <c r="J27" s="37">
        <f t="shared" si="28"/>
        <v>47.21</v>
      </c>
      <c r="K27" s="37">
        <f t="shared" si="28"/>
        <v>0</v>
      </c>
      <c r="L27" s="37">
        <f t="shared" si="28"/>
        <v>17.09</v>
      </c>
      <c r="M27" s="37">
        <f t="shared" si="28"/>
        <v>0</v>
      </c>
      <c r="N27" s="37">
        <f t="shared" si="28"/>
        <v>59.79</v>
      </c>
      <c r="O27" s="37">
        <f t="shared" si="28"/>
        <v>0</v>
      </c>
      <c r="P27" s="37">
        <f t="shared" si="28"/>
        <v>24.69</v>
      </c>
      <c r="Q27" s="37">
        <f t="shared" si="28"/>
        <v>0</v>
      </c>
      <c r="R27" s="37">
        <f t="shared" si="28"/>
        <v>47.38</v>
      </c>
      <c r="S27" s="37">
        <f t="shared" si="28"/>
        <v>0</v>
      </c>
      <c r="T27" s="37">
        <f t="shared" si="28"/>
        <v>17.09</v>
      </c>
      <c r="U27" s="37">
        <f t="shared" si="28"/>
        <v>0</v>
      </c>
      <c r="V27" s="37">
        <f t="shared" si="28"/>
        <v>33.89</v>
      </c>
      <c r="W27" s="37">
        <f t="shared" si="28"/>
        <v>0</v>
      </c>
      <c r="X27" s="37">
        <f t="shared" si="28"/>
        <v>17.09</v>
      </c>
      <c r="Y27" s="37">
        <f t="shared" si="28"/>
        <v>0</v>
      </c>
      <c r="Z27" s="37">
        <f t="shared" si="28"/>
        <v>24.69</v>
      </c>
      <c r="AA27" s="37">
        <f t="shared" si="28"/>
        <v>0</v>
      </c>
      <c r="AB27" s="37">
        <f t="shared" si="28"/>
        <v>17.09</v>
      </c>
      <c r="AC27" s="37">
        <f t="shared" si="28"/>
        <v>0</v>
      </c>
      <c r="AD27" s="37">
        <f t="shared" si="28"/>
        <v>64.19</v>
      </c>
      <c r="AE27" s="37">
        <f t="shared" si="28"/>
        <v>0</v>
      </c>
      <c r="AF27" s="141"/>
      <c r="AG27" s="23"/>
      <c r="AH27" s="24"/>
      <c r="AI27" s="24"/>
      <c r="AJ27" s="24"/>
    </row>
    <row r="28" spans="1:36" s="25" customFormat="1" ht="25.5" customHeight="1" x14ac:dyDescent="0.3">
      <c r="A28" s="29" t="s">
        <v>27</v>
      </c>
      <c r="B28" s="30">
        <f>H28+J28+L28+N28+P28+R28+T28+V28+X28+Z28+AB28+AD28</f>
        <v>0</v>
      </c>
      <c r="C28" s="30">
        <f>H28</f>
        <v>0</v>
      </c>
      <c r="D28" s="30">
        <v>0</v>
      </c>
      <c r="E28" s="30">
        <f t="shared" ref="E28:E30" si="29">I28+K28+M28+O28+Q28+S28+U28+W28+Y28+AA28+AC28+AE28</f>
        <v>0</v>
      </c>
      <c r="F28" s="28" t="e">
        <f t="shared" si="26"/>
        <v>#DIV/0!</v>
      </c>
      <c r="G28" s="28" t="e">
        <f t="shared" si="27"/>
        <v>#DIV/0!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40">
        <v>0</v>
      </c>
      <c r="AF28" s="141"/>
      <c r="AG28" s="23"/>
      <c r="AH28" s="24"/>
      <c r="AI28" s="24"/>
      <c r="AJ28" s="24"/>
    </row>
    <row r="29" spans="1:36" s="25" customFormat="1" ht="28.5" customHeight="1" x14ac:dyDescent="0.3">
      <c r="A29" s="29" t="s">
        <v>28</v>
      </c>
      <c r="B29" s="30">
        <f t="shared" ref="B29" si="30">H29+J29+L29+N29+P29+R29+T29+V29+X29+Z29+AB29+AD29</f>
        <v>0</v>
      </c>
      <c r="C29" s="30">
        <f t="shared" ref="C29" si="31">H29</f>
        <v>0</v>
      </c>
      <c r="D29" s="30">
        <v>0</v>
      </c>
      <c r="E29" s="30">
        <f t="shared" si="29"/>
        <v>0</v>
      </c>
      <c r="F29" s="28" t="e">
        <f t="shared" si="26"/>
        <v>#DIV/0!</v>
      </c>
      <c r="G29" s="28" t="e">
        <f t="shared" si="27"/>
        <v>#DIV/0!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40">
        <v>0</v>
      </c>
      <c r="AF29" s="141"/>
      <c r="AG29" s="23"/>
      <c r="AH29" s="24"/>
      <c r="AI29" s="24"/>
      <c r="AJ29" s="24"/>
    </row>
    <row r="30" spans="1:36" s="25" customFormat="1" ht="26.25" customHeight="1" x14ac:dyDescent="0.3">
      <c r="A30" s="29" t="s">
        <v>29</v>
      </c>
      <c r="B30" s="30">
        <f>H30+J30+L30+N30+P30+R30+T30+V30+X30+Z30+AB30+AD30</f>
        <v>370.19999999999993</v>
      </c>
      <c r="C30" s="30">
        <f>H30</f>
        <v>0</v>
      </c>
      <c r="D30" s="30">
        <f>E30</f>
        <v>0</v>
      </c>
      <c r="E30" s="30">
        <f t="shared" si="29"/>
        <v>0</v>
      </c>
      <c r="F30" s="28">
        <f t="shared" si="26"/>
        <v>0</v>
      </c>
      <c r="G30" s="28" t="e">
        <f t="shared" si="27"/>
        <v>#DIV/0!</v>
      </c>
      <c r="H30" s="38">
        <v>0</v>
      </c>
      <c r="I30" s="38">
        <v>0</v>
      </c>
      <c r="J30" s="38">
        <v>47.21</v>
      </c>
      <c r="K30" s="38"/>
      <c r="L30" s="38">
        <v>17.09</v>
      </c>
      <c r="M30" s="38"/>
      <c r="N30" s="38">
        <v>59.79</v>
      </c>
      <c r="O30" s="38"/>
      <c r="P30" s="38">
        <v>24.69</v>
      </c>
      <c r="Q30" s="38"/>
      <c r="R30" s="38">
        <v>47.38</v>
      </c>
      <c r="S30" s="38"/>
      <c r="T30" s="38">
        <v>17.09</v>
      </c>
      <c r="U30" s="38"/>
      <c r="V30" s="38">
        <v>33.89</v>
      </c>
      <c r="W30" s="38"/>
      <c r="X30" s="38">
        <v>17.09</v>
      </c>
      <c r="Y30" s="38"/>
      <c r="Z30" s="38">
        <v>24.69</v>
      </c>
      <c r="AA30" s="38"/>
      <c r="AB30" s="38">
        <v>17.09</v>
      </c>
      <c r="AC30" s="38"/>
      <c r="AD30" s="38">
        <v>64.19</v>
      </c>
      <c r="AE30" s="41"/>
      <c r="AF30" s="142"/>
      <c r="AG30" s="23"/>
      <c r="AH30" s="24"/>
      <c r="AI30" s="24"/>
      <c r="AJ30" s="24"/>
    </row>
    <row r="31" spans="1:36" s="25" customFormat="1" ht="37.5" customHeight="1" x14ac:dyDescent="0.25">
      <c r="A31" s="137" t="s">
        <v>34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  <c r="AF31" s="140" t="s">
        <v>67</v>
      </c>
      <c r="AG31" s="23"/>
      <c r="AH31" s="24"/>
      <c r="AI31" s="24"/>
      <c r="AJ31" s="24"/>
    </row>
    <row r="32" spans="1:36" s="25" customFormat="1" ht="22.5" customHeight="1" x14ac:dyDescent="0.3">
      <c r="A32" s="36" t="s">
        <v>26</v>
      </c>
      <c r="B32" s="28">
        <f>B33+B34+B35</f>
        <v>8.3000000000000007</v>
      </c>
      <c r="C32" s="28">
        <f t="shared" ref="C32:E32" si="32">C33+C34+C35</f>
        <v>0</v>
      </c>
      <c r="D32" s="28">
        <f t="shared" si="32"/>
        <v>0</v>
      </c>
      <c r="E32" s="28">
        <f t="shared" si="32"/>
        <v>0</v>
      </c>
      <c r="F32" s="28">
        <f t="shared" ref="F32:F35" si="33">E32/B32*100</f>
        <v>0</v>
      </c>
      <c r="G32" s="28" t="e">
        <f t="shared" ref="G32:G35" si="34">E32/C32*100</f>
        <v>#DIV/0!</v>
      </c>
      <c r="H32" s="28">
        <f>H33+H34+H35</f>
        <v>0</v>
      </c>
      <c r="I32" s="28">
        <f t="shared" ref="I32:AE32" si="35">I33+I34+I35</f>
        <v>0</v>
      </c>
      <c r="J32" s="28">
        <f t="shared" si="35"/>
        <v>0</v>
      </c>
      <c r="K32" s="28">
        <f t="shared" si="35"/>
        <v>0</v>
      </c>
      <c r="L32" s="28">
        <f t="shared" si="35"/>
        <v>0</v>
      </c>
      <c r="M32" s="28">
        <f t="shared" si="35"/>
        <v>0</v>
      </c>
      <c r="N32" s="28">
        <f t="shared" si="35"/>
        <v>0</v>
      </c>
      <c r="O32" s="28">
        <f t="shared" si="35"/>
        <v>0</v>
      </c>
      <c r="P32" s="28">
        <f t="shared" si="35"/>
        <v>8.3000000000000007</v>
      </c>
      <c r="Q32" s="28">
        <f t="shared" si="35"/>
        <v>0</v>
      </c>
      <c r="R32" s="28">
        <f t="shared" si="35"/>
        <v>0</v>
      </c>
      <c r="S32" s="28">
        <f t="shared" si="35"/>
        <v>0</v>
      </c>
      <c r="T32" s="28">
        <f t="shared" si="35"/>
        <v>0</v>
      </c>
      <c r="U32" s="28">
        <f t="shared" si="35"/>
        <v>0</v>
      </c>
      <c r="V32" s="28">
        <f t="shared" si="35"/>
        <v>0</v>
      </c>
      <c r="W32" s="28">
        <f t="shared" si="35"/>
        <v>0</v>
      </c>
      <c r="X32" s="28">
        <f t="shared" si="35"/>
        <v>0</v>
      </c>
      <c r="Y32" s="28">
        <f t="shared" si="35"/>
        <v>0</v>
      </c>
      <c r="Z32" s="28">
        <f t="shared" si="35"/>
        <v>0</v>
      </c>
      <c r="AA32" s="28">
        <f t="shared" si="35"/>
        <v>0</v>
      </c>
      <c r="AB32" s="28">
        <f t="shared" si="35"/>
        <v>0</v>
      </c>
      <c r="AC32" s="28">
        <f t="shared" si="35"/>
        <v>0</v>
      </c>
      <c r="AD32" s="28">
        <f t="shared" si="35"/>
        <v>0</v>
      </c>
      <c r="AE32" s="28">
        <f t="shared" si="35"/>
        <v>0</v>
      </c>
      <c r="AF32" s="141"/>
      <c r="AG32" s="23"/>
      <c r="AH32" s="24"/>
      <c r="AI32" s="24"/>
      <c r="AJ32" s="24"/>
    </row>
    <row r="33" spans="1:36" s="25" customFormat="1" ht="25.5" customHeight="1" x14ac:dyDescent="0.3">
      <c r="A33" s="29" t="s">
        <v>27</v>
      </c>
      <c r="B33" s="30">
        <f>H33+J33+L33+N33+P33+R33+T33+V33+X33+Z33+AB33+AD33</f>
        <v>0</v>
      </c>
      <c r="C33" s="30">
        <f>H33</f>
        <v>0</v>
      </c>
      <c r="D33" s="30">
        <v>0</v>
      </c>
      <c r="E33" s="30">
        <f t="shared" ref="E33:E35" si="36">I33+K33+M33+O33+Q33+S33+U33+W33+Y33+AA33+AC33+AE33</f>
        <v>0</v>
      </c>
      <c r="F33" s="28" t="e">
        <f t="shared" si="33"/>
        <v>#DIV/0!</v>
      </c>
      <c r="G33" s="28" t="e">
        <f t="shared" si="34"/>
        <v>#DIV/0!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45"/>
      <c r="AF33" s="141"/>
      <c r="AG33" s="23"/>
      <c r="AH33" s="24"/>
      <c r="AI33" s="24"/>
      <c r="AJ33" s="24"/>
    </row>
    <row r="34" spans="1:36" s="25" customFormat="1" ht="28.5" customHeight="1" x14ac:dyDescent="0.3">
      <c r="A34" s="29" t="s">
        <v>28</v>
      </c>
      <c r="B34" s="30">
        <f t="shared" ref="B34" si="37">H34+J34+L34+N34+P34+R34+T34+V34+X34+Z34+AB34+AD34</f>
        <v>0</v>
      </c>
      <c r="C34" s="30">
        <f t="shared" ref="C34" si="38">H34</f>
        <v>0</v>
      </c>
      <c r="D34" s="30">
        <v>0</v>
      </c>
      <c r="E34" s="30">
        <f t="shared" si="36"/>
        <v>0</v>
      </c>
      <c r="F34" s="28" t="e">
        <f t="shared" si="33"/>
        <v>#DIV/0!</v>
      </c>
      <c r="G34" s="28" t="e">
        <f t="shared" si="34"/>
        <v>#DIV/0!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45"/>
      <c r="AF34" s="141"/>
      <c r="AG34" s="23"/>
      <c r="AH34" s="24"/>
      <c r="AI34" s="24"/>
      <c r="AJ34" s="24"/>
    </row>
    <row r="35" spans="1:36" s="25" customFormat="1" ht="21" customHeight="1" x14ac:dyDescent="0.3">
      <c r="A35" s="29" t="s">
        <v>29</v>
      </c>
      <c r="B35" s="30">
        <f>H35+J35+L35+N35+P35+R35+T35+V35+X35+Z35+AB35+AD35</f>
        <v>8.3000000000000007</v>
      </c>
      <c r="C35" s="30">
        <f>H35</f>
        <v>0</v>
      </c>
      <c r="D35" s="30">
        <f>E35</f>
        <v>0</v>
      </c>
      <c r="E35" s="30">
        <f t="shared" si="36"/>
        <v>0</v>
      </c>
      <c r="F35" s="28">
        <f t="shared" si="33"/>
        <v>0</v>
      </c>
      <c r="G35" s="28" t="e">
        <f t="shared" si="34"/>
        <v>#DIV/0!</v>
      </c>
      <c r="H35" s="38">
        <v>0</v>
      </c>
      <c r="I35" s="38">
        <v>0</v>
      </c>
      <c r="J35" s="38"/>
      <c r="K35" s="38"/>
      <c r="L35" s="38"/>
      <c r="M35" s="38"/>
      <c r="N35" s="38"/>
      <c r="O35" s="38"/>
      <c r="P35" s="38">
        <v>8.3000000000000007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45"/>
      <c r="AF35" s="142"/>
      <c r="AG35" s="23"/>
      <c r="AH35" s="24"/>
      <c r="AI35" s="24"/>
      <c r="AJ35" s="24"/>
    </row>
    <row r="36" spans="1:36" s="25" customFormat="1" ht="52.5" customHeight="1" x14ac:dyDescent="0.25">
      <c r="A36" s="146" t="s">
        <v>35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8"/>
      <c r="AF36" s="22"/>
      <c r="AG36" s="23"/>
      <c r="AH36" s="24"/>
      <c r="AI36" s="24"/>
      <c r="AJ36" s="24"/>
    </row>
    <row r="37" spans="1:36" s="25" customFormat="1" ht="26.25" customHeight="1" x14ac:dyDescent="0.3">
      <c r="A37" s="36" t="s">
        <v>26</v>
      </c>
      <c r="B37" s="28">
        <f>B38+B39+B40</f>
        <v>6174.01</v>
      </c>
      <c r="C37" s="28">
        <f t="shared" ref="C37:E37" si="39">C38+C39+C40</f>
        <v>0</v>
      </c>
      <c r="D37" s="28">
        <f t="shared" si="39"/>
        <v>0</v>
      </c>
      <c r="E37" s="28">
        <f t="shared" si="39"/>
        <v>0</v>
      </c>
      <c r="F37" s="28">
        <f t="shared" ref="F37:F39" si="40">E37/B37*100</f>
        <v>0</v>
      </c>
      <c r="G37" s="28" t="e">
        <f t="shared" ref="G37:G40" si="41">E37/C37*100</f>
        <v>#DIV/0!</v>
      </c>
      <c r="H37" s="28">
        <f>H38+H39+H40</f>
        <v>0</v>
      </c>
      <c r="I37" s="28">
        <f t="shared" ref="I37:AE37" si="42">I38+I39+I40</f>
        <v>0</v>
      </c>
      <c r="J37" s="28">
        <f t="shared" si="42"/>
        <v>0</v>
      </c>
      <c r="K37" s="28">
        <f t="shared" si="42"/>
        <v>0</v>
      </c>
      <c r="L37" s="28">
        <f t="shared" si="42"/>
        <v>840.93</v>
      </c>
      <c r="M37" s="28">
        <f t="shared" si="42"/>
        <v>0</v>
      </c>
      <c r="N37" s="28">
        <f t="shared" si="42"/>
        <v>644.53</v>
      </c>
      <c r="O37" s="28">
        <f t="shared" si="42"/>
        <v>0</v>
      </c>
      <c r="P37" s="28">
        <f t="shared" si="42"/>
        <v>1648.99</v>
      </c>
      <c r="Q37" s="28">
        <f t="shared" si="42"/>
        <v>0</v>
      </c>
      <c r="R37" s="28">
        <f t="shared" si="42"/>
        <v>0</v>
      </c>
      <c r="S37" s="28">
        <f t="shared" si="42"/>
        <v>0</v>
      </c>
      <c r="T37" s="28">
        <f t="shared" si="42"/>
        <v>1153.52</v>
      </c>
      <c r="U37" s="28">
        <f t="shared" si="42"/>
        <v>0</v>
      </c>
      <c r="V37" s="28">
        <f t="shared" si="42"/>
        <v>0.38</v>
      </c>
      <c r="W37" s="28">
        <f t="shared" si="42"/>
        <v>0</v>
      </c>
      <c r="X37" s="28">
        <f t="shared" si="42"/>
        <v>1809.5</v>
      </c>
      <c r="Y37" s="28">
        <f t="shared" si="42"/>
        <v>0</v>
      </c>
      <c r="Z37" s="28">
        <f t="shared" si="42"/>
        <v>0</v>
      </c>
      <c r="AA37" s="28">
        <f t="shared" si="42"/>
        <v>0</v>
      </c>
      <c r="AB37" s="28">
        <f t="shared" si="42"/>
        <v>76.16</v>
      </c>
      <c r="AC37" s="28">
        <f t="shared" si="42"/>
        <v>0</v>
      </c>
      <c r="AD37" s="28">
        <f t="shared" si="42"/>
        <v>0</v>
      </c>
      <c r="AE37" s="28">
        <f t="shared" si="42"/>
        <v>0</v>
      </c>
      <c r="AF37" s="46"/>
      <c r="AG37" s="23"/>
      <c r="AH37" s="24"/>
      <c r="AI37" s="24"/>
      <c r="AJ37" s="24"/>
    </row>
    <row r="38" spans="1:36" s="25" customFormat="1" ht="20.25" customHeight="1" x14ac:dyDescent="0.3">
      <c r="A38" s="29" t="s">
        <v>27</v>
      </c>
      <c r="B38" s="30">
        <f>H38+J38+L38+N38+P38+R38+T38+V38+X38+Z38+AB38+AD38</f>
        <v>0</v>
      </c>
      <c r="C38" s="30">
        <f>H38</f>
        <v>0</v>
      </c>
      <c r="D38" s="30">
        <f t="shared" ref="D38:D39" si="43">E38</f>
        <v>0</v>
      </c>
      <c r="E38" s="30">
        <f t="shared" ref="E38:E39" si="44">I38+K38+M38+O38+Q38+S38+U38+W38+Y38+AA38+AC38+AE38</f>
        <v>0</v>
      </c>
      <c r="F38" s="28" t="e">
        <f t="shared" si="40"/>
        <v>#DIV/0!</v>
      </c>
      <c r="G38" s="28" t="e">
        <f t="shared" si="41"/>
        <v>#DIV/0!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40">
        <v>0</v>
      </c>
      <c r="AF38" s="46"/>
      <c r="AG38" s="23"/>
      <c r="AH38" s="24"/>
      <c r="AI38" s="24"/>
      <c r="AJ38" s="24"/>
    </row>
    <row r="39" spans="1:36" s="25" customFormat="1" ht="22.5" customHeight="1" x14ac:dyDescent="0.3">
      <c r="A39" s="29" t="s">
        <v>28</v>
      </c>
      <c r="B39" s="30">
        <f t="shared" ref="B39" si="45">H39+J39+L39+N39+P39+R39+T39+V39+X39+Z39+AB39+AD39</f>
        <v>4531.4000000000005</v>
      </c>
      <c r="C39" s="30">
        <f>H39</f>
        <v>0</v>
      </c>
      <c r="D39" s="30">
        <f t="shared" si="43"/>
        <v>0</v>
      </c>
      <c r="E39" s="30">
        <f t="shared" si="44"/>
        <v>0</v>
      </c>
      <c r="F39" s="28">
        <f t="shared" si="40"/>
        <v>0</v>
      </c>
      <c r="G39" s="28" t="e">
        <f t="shared" si="41"/>
        <v>#DIV/0!</v>
      </c>
      <c r="H39" s="38">
        <v>0</v>
      </c>
      <c r="I39" s="38">
        <v>0</v>
      </c>
      <c r="J39" s="38">
        <v>0</v>
      </c>
      <c r="K39" s="38"/>
      <c r="L39" s="38">
        <v>798.88</v>
      </c>
      <c r="M39" s="38"/>
      <c r="N39" s="38">
        <v>612.29999999999995</v>
      </c>
      <c r="O39" s="38"/>
      <c r="P39" s="38">
        <v>1566.54</v>
      </c>
      <c r="Q39" s="38"/>
      <c r="R39" s="38">
        <v>0</v>
      </c>
      <c r="S39" s="38"/>
      <c r="T39" s="38">
        <v>0</v>
      </c>
      <c r="U39" s="38"/>
      <c r="V39" s="38">
        <v>0</v>
      </c>
      <c r="W39" s="38"/>
      <c r="X39" s="38">
        <v>1500.13</v>
      </c>
      <c r="Y39" s="38"/>
      <c r="Z39" s="38">
        <v>0</v>
      </c>
      <c r="AA39" s="38"/>
      <c r="AB39" s="38">
        <v>53.55</v>
      </c>
      <c r="AC39" s="38"/>
      <c r="AD39" s="38">
        <v>0</v>
      </c>
      <c r="AE39" s="41"/>
      <c r="AF39" s="46" t="s">
        <v>67</v>
      </c>
      <c r="AG39" s="23"/>
      <c r="AH39" s="24"/>
      <c r="AI39" s="24"/>
      <c r="AJ39" s="24"/>
    </row>
    <row r="40" spans="1:36" s="25" customFormat="1" ht="22.5" customHeight="1" x14ac:dyDescent="0.3">
      <c r="A40" s="29" t="s">
        <v>29</v>
      </c>
      <c r="B40" s="30">
        <f>H40+J40+L40+N40+P40+R40+T40+V40+X40+Z40+AB40+AD40</f>
        <v>1642.61</v>
      </c>
      <c r="C40" s="30">
        <f>H40</f>
        <v>0</v>
      </c>
      <c r="D40" s="30">
        <f>E40</f>
        <v>0</v>
      </c>
      <c r="E40" s="30">
        <f>I40+K40+M40+O40+Q40+S40+U40+W40+Y40+AA40+AC40+AE40</f>
        <v>0</v>
      </c>
      <c r="F40" s="28">
        <f>E40/B40*100</f>
        <v>0</v>
      </c>
      <c r="G40" s="28" t="e">
        <f t="shared" si="41"/>
        <v>#DIV/0!</v>
      </c>
      <c r="H40" s="38">
        <v>0</v>
      </c>
      <c r="I40" s="38">
        <v>0</v>
      </c>
      <c r="J40" s="38">
        <v>0</v>
      </c>
      <c r="K40" s="38"/>
      <c r="L40" s="38">
        <v>42.05</v>
      </c>
      <c r="M40" s="38"/>
      <c r="N40" s="38">
        <v>32.229999999999997</v>
      </c>
      <c r="O40" s="38"/>
      <c r="P40" s="38">
        <v>82.45</v>
      </c>
      <c r="Q40" s="38"/>
      <c r="R40" s="38">
        <v>0</v>
      </c>
      <c r="S40" s="38"/>
      <c r="T40" s="38">
        <v>1153.52</v>
      </c>
      <c r="U40" s="38"/>
      <c r="V40" s="38">
        <v>0.38</v>
      </c>
      <c r="W40" s="38"/>
      <c r="X40" s="38">
        <v>309.37</v>
      </c>
      <c r="Y40" s="38"/>
      <c r="Z40" s="38">
        <v>0</v>
      </c>
      <c r="AA40" s="38"/>
      <c r="AB40" s="38">
        <v>22.61</v>
      </c>
      <c r="AC40" s="38"/>
      <c r="AD40" s="38">
        <v>0</v>
      </c>
      <c r="AE40" s="41"/>
      <c r="AF40" s="47" t="s">
        <v>67</v>
      </c>
      <c r="AG40" s="23"/>
      <c r="AH40" s="24"/>
      <c r="AI40" s="24"/>
      <c r="AJ40" s="24"/>
    </row>
    <row r="41" spans="1:36" s="25" customFormat="1" ht="29.25" customHeight="1" x14ac:dyDescent="0.3">
      <c r="A41" s="34" t="s">
        <v>30</v>
      </c>
      <c r="B41" s="35">
        <f>H41+J41+L41+N41+P41+R41+T41+V41+X41+Z41+AB41+AD41</f>
        <v>238.50000000000003</v>
      </c>
      <c r="C41" s="35">
        <f>H41</f>
        <v>0</v>
      </c>
      <c r="D41" s="35">
        <f>E41</f>
        <v>0</v>
      </c>
      <c r="E41" s="35">
        <f>I41+K41+M41+O41+Q41+S41+U41+W41+Y41+AA41+AC41+AE41</f>
        <v>0</v>
      </c>
      <c r="F41" s="35">
        <f>E41/B41*100</f>
        <v>0</v>
      </c>
      <c r="G41" s="35" t="e">
        <f>E41/C41*100</f>
        <v>#DIV/0!</v>
      </c>
      <c r="H41" s="48">
        <v>0</v>
      </c>
      <c r="I41" s="48">
        <v>0</v>
      </c>
      <c r="J41" s="48">
        <v>0</v>
      </c>
      <c r="K41" s="48"/>
      <c r="L41" s="48">
        <v>42.05</v>
      </c>
      <c r="M41" s="48"/>
      <c r="N41" s="48">
        <v>32.229999999999997</v>
      </c>
      <c r="O41" s="48"/>
      <c r="P41" s="48">
        <v>82.45</v>
      </c>
      <c r="Q41" s="48"/>
      <c r="R41" s="48">
        <v>0</v>
      </c>
      <c r="S41" s="48"/>
      <c r="T41" s="48">
        <v>0</v>
      </c>
      <c r="U41" s="48"/>
      <c r="V41" s="48">
        <v>0</v>
      </c>
      <c r="W41" s="48"/>
      <c r="X41" s="48">
        <v>78.97</v>
      </c>
      <c r="Y41" s="48"/>
      <c r="Z41" s="48">
        <v>0</v>
      </c>
      <c r="AA41" s="48"/>
      <c r="AB41" s="48">
        <v>2.8</v>
      </c>
      <c r="AC41" s="48"/>
      <c r="AD41" s="48">
        <v>0</v>
      </c>
      <c r="AE41" s="48"/>
      <c r="AF41" s="49" t="s">
        <v>67</v>
      </c>
      <c r="AG41" s="23"/>
      <c r="AH41" s="24"/>
      <c r="AI41" s="24"/>
      <c r="AJ41" s="24"/>
    </row>
    <row r="42" spans="1:36" s="25" customFormat="1" ht="40.5" customHeight="1" x14ac:dyDescent="0.25">
      <c r="A42" s="133" t="s">
        <v>63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5"/>
      <c r="AF42" s="46"/>
      <c r="AG42" s="23"/>
      <c r="AH42" s="24"/>
      <c r="AI42" s="24"/>
      <c r="AJ42" s="24"/>
    </row>
    <row r="43" spans="1:36" s="25" customFormat="1" ht="30" customHeight="1" x14ac:dyDescent="0.25">
      <c r="A43" s="27" t="s">
        <v>26</v>
      </c>
      <c r="B43" s="28">
        <f>B44+B45+B46</f>
        <v>67142.7</v>
      </c>
      <c r="C43" s="28">
        <f t="shared" ref="C43:E43" si="46">C44+C45+C46</f>
        <v>4405.95</v>
      </c>
      <c r="D43" s="28">
        <f t="shared" si="46"/>
        <v>2974.9</v>
      </c>
      <c r="E43" s="28">
        <f t="shared" si="46"/>
        <v>2974.9</v>
      </c>
      <c r="F43" s="30">
        <f t="shared" ref="F43:F46" si="47">E43/B43*100</f>
        <v>4.4307124974122285</v>
      </c>
      <c r="G43" s="30">
        <f t="shared" ref="G43:G46" si="48">E43/C43*100</f>
        <v>67.520058103246754</v>
      </c>
      <c r="H43" s="28">
        <f>H44+H45+H46</f>
        <v>4405.95</v>
      </c>
      <c r="I43" s="28">
        <f t="shared" ref="I43:AE43" si="49">I44+I45+I46</f>
        <v>2974.9</v>
      </c>
      <c r="J43" s="28">
        <f t="shared" si="49"/>
        <v>5521.49</v>
      </c>
      <c r="K43" s="28">
        <f t="shared" si="49"/>
        <v>0</v>
      </c>
      <c r="L43" s="28">
        <f t="shared" si="49"/>
        <v>5187.5</v>
      </c>
      <c r="M43" s="28">
        <f t="shared" si="49"/>
        <v>0</v>
      </c>
      <c r="N43" s="28">
        <f t="shared" si="49"/>
        <v>5749.91</v>
      </c>
      <c r="O43" s="28">
        <f t="shared" si="49"/>
        <v>0</v>
      </c>
      <c r="P43" s="28">
        <f t="shared" si="49"/>
        <v>5836.59</v>
      </c>
      <c r="Q43" s="28">
        <f t="shared" si="49"/>
        <v>0</v>
      </c>
      <c r="R43" s="28">
        <f t="shared" si="49"/>
        <v>5497.15</v>
      </c>
      <c r="S43" s="28">
        <f t="shared" si="49"/>
        <v>0</v>
      </c>
      <c r="T43" s="28">
        <f t="shared" si="49"/>
        <v>5412</v>
      </c>
      <c r="U43" s="28">
        <f t="shared" si="49"/>
        <v>0</v>
      </c>
      <c r="V43" s="28">
        <f t="shared" si="49"/>
        <v>5408.5</v>
      </c>
      <c r="W43" s="28">
        <f t="shared" si="49"/>
        <v>0</v>
      </c>
      <c r="X43" s="28">
        <f t="shared" si="49"/>
        <v>5405.5</v>
      </c>
      <c r="Y43" s="28">
        <f t="shared" si="49"/>
        <v>0</v>
      </c>
      <c r="Z43" s="28">
        <f t="shared" si="49"/>
        <v>5307.5</v>
      </c>
      <c r="AA43" s="28">
        <f t="shared" si="49"/>
        <v>0</v>
      </c>
      <c r="AB43" s="28">
        <f t="shared" si="49"/>
        <v>5629.35</v>
      </c>
      <c r="AC43" s="28">
        <f t="shared" si="49"/>
        <v>0</v>
      </c>
      <c r="AD43" s="28">
        <f t="shared" si="49"/>
        <v>7781.26</v>
      </c>
      <c r="AE43" s="28">
        <f t="shared" si="49"/>
        <v>0</v>
      </c>
      <c r="AF43" s="22"/>
      <c r="AG43" s="23"/>
      <c r="AH43" s="24"/>
      <c r="AI43" s="24"/>
      <c r="AJ43" s="24"/>
    </row>
    <row r="44" spans="1:36" s="25" customFormat="1" ht="26.25" customHeight="1" x14ac:dyDescent="0.3">
      <c r="A44" s="29" t="s">
        <v>27</v>
      </c>
      <c r="B44" s="30">
        <f>B49</f>
        <v>0</v>
      </c>
      <c r="C44" s="30">
        <f t="shared" ref="C44:E46" si="50">C49</f>
        <v>0</v>
      </c>
      <c r="D44" s="30">
        <f t="shared" si="50"/>
        <v>0</v>
      </c>
      <c r="E44" s="30">
        <f t="shared" si="50"/>
        <v>0</v>
      </c>
      <c r="F44" s="30" t="e">
        <f t="shared" si="47"/>
        <v>#DIV/0!</v>
      </c>
      <c r="G44" s="30" t="e">
        <f t="shared" si="48"/>
        <v>#DIV/0!</v>
      </c>
      <c r="H44" s="30">
        <f>H49</f>
        <v>0</v>
      </c>
      <c r="I44" s="30">
        <f t="shared" ref="I44:AE45" si="51">I49</f>
        <v>0</v>
      </c>
      <c r="J44" s="30">
        <f t="shared" si="51"/>
        <v>0</v>
      </c>
      <c r="K44" s="30">
        <f t="shared" si="51"/>
        <v>0</v>
      </c>
      <c r="L44" s="30">
        <f t="shared" si="51"/>
        <v>0</v>
      </c>
      <c r="M44" s="30">
        <f t="shared" si="51"/>
        <v>0</v>
      </c>
      <c r="N44" s="30">
        <f t="shared" si="51"/>
        <v>0</v>
      </c>
      <c r="O44" s="30">
        <f t="shared" si="51"/>
        <v>0</v>
      </c>
      <c r="P44" s="30">
        <f t="shared" si="51"/>
        <v>0</v>
      </c>
      <c r="Q44" s="30">
        <f t="shared" si="51"/>
        <v>0</v>
      </c>
      <c r="R44" s="30">
        <f t="shared" si="51"/>
        <v>0</v>
      </c>
      <c r="S44" s="30">
        <f t="shared" si="51"/>
        <v>0</v>
      </c>
      <c r="T44" s="30">
        <f t="shared" si="51"/>
        <v>0</v>
      </c>
      <c r="U44" s="30">
        <f t="shared" si="51"/>
        <v>0</v>
      </c>
      <c r="V44" s="30">
        <f t="shared" si="51"/>
        <v>0</v>
      </c>
      <c r="W44" s="30">
        <f t="shared" si="51"/>
        <v>0</v>
      </c>
      <c r="X44" s="30">
        <f t="shared" si="51"/>
        <v>0</v>
      </c>
      <c r="Y44" s="30">
        <f t="shared" si="51"/>
        <v>0</v>
      </c>
      <c r="Z44" s="30">
        <f t="shared" si="51"/>
        <v>0</v>
      </c>
      <c r="AA44" s="30">
        <f t="shared" si="51"/>
        <v>0</v>
      </c>
      <c r="AB44" s="30">
        <f t="shared" si="51"/>
        <v>0</v>
      </c>
      <c r="AC44" s="30">
        <f t="shared" si="51"/>
        <v>0</v>
      </c>
      <c r="AD44" s="30">
        <f t="shared" si="51"/>
        <v>0</v>
      </c>
      <c r="AE44" s="30">
        <f t="shared" si="51"/>
        <v>0</v>
      </c>
      <c r="AF44" s="22"/>
      <c r="AG44" s="23"/>
      <c r="AH44" s="24"/>
      <c r="AI44" s="24"/>
      <c r="AJ44" s="24"/>
    </row>
    <row r="45" spans="1:36" s="25" customFormat="1" ht="22.5" customHeight="1" x14ac:dyDescent="0.3">
      <c r="A45" s="29" t="s">
        <v>28</v>
      </c>
      <c r="B45" s="30">
        <f>B50</f>
        <v>0</v>
      </c>
      <c r="C45" s="30">
        <f t="shared" si="50"/>
        <v>0</v>
      </c>
      <c r="D45" s="30">
        <f t="shared" si="50"/>
        <v>0</v>
      </c>
      <c r="E45" s="30">
        <f t="shared" si="50"/>
        <v>0</v>
      </c>
      <c r="F45" s="30" t="e">
        <f t="shared" si="47"/>
        <v>#DIV/0!</v>
      </c>
      <c r="G45" s="30" t="e">
        <f t="shared" si="48"/>
        <v>#DIV/0!</v>
      </c>
      <c r="H45" s="30">
        <f>H50</f>
        <v>0</v>
      </c>
      <c r="I45" s="30">
        <f t="shared" si="51"/>
        <v>0</v>
      </c>
      <c r="J45" s="30">
        <f t="shared" si="51"/>
        <v>0</v>
      </c>
      <c r="K45" s="30">
        <f t="shared" si="51"/>
        <v>0</v>
      </c>
      <c r="L45" s="30">
        <f t="shared" si="51"/>
        <v>0</v>
      </c>
      <c r="M45" s="30">
        <f t="shared" si="51"/>
        <v>0</v>
      </c>
      <c r="N45" s="30">
        <f t="shared" si="51"/>
        <v>0</v>
      </c>
      <c r="O45" s="30">
        <f t="shared" si="51"/>
        <v>0</v>
      </c>
      <c r="P45" s="30">
        <f t="shared" si="51"/>
        <v>0</v>
      </c>
      <c r="Q45" s="30">
        <f t="shared" si="51"/>
        <v>0</v>
      </c>
      <c r="R45" s="30">
        <f t="shared" si="51"/>
        <v>0</v>
      </c>
      <c r="S45" s="30">
        <f t="shared" si="51"/>
        <v>0</v>
      </c>
      <c r="T45" s="30">
        <f t="shared" si="51"/>
        <v>0</v>
      </c>
      <c r="U45" s="30">
        <f t="shared" si="51"/>
        <v>0</v>
      </c>
      <c r="V45" s="30">
        <f t="shared" si="51"/>
        <v>0</v>
      </c>
      <c r="W45" s="30">
        <f t="shared" si="51"/>
        <v>0</v>
      </c>
      <c r="X45" s="30">
        <f t="shared" si="51"/>
        <v>0</v>
      </c>
      <c r="Y45" s="30">
        <f t="shared" si="51"/>
        <v>0</v>
      </c>
      <c r="Z45" s="30">
        <f t="shared" si="51"/>
        <v>0</v>
      </c>
      <c r="AA45" s="30">
        <f t="shared" si="51"/>
        <v>0</v>
      </c>
      <c r="AB45" s="30">
        <f t="shared" si="51"/>
        <v>0</v>
      </c>
      <c r="AC45" s="30">
        <f t="shared" si="51"/>
        <v>0</v>
      </c>
      <c r="AD45" s="30">
        <f t="shared" si="51"/>
        <v>0</v>
      </c>
      <c r="AE45" s="30">
        <f t="shared" si="51"/>
        <v>0</v>
      </c>
      <c r="AF45" s="22"/>
      <c r="AG45" s="23"/>
      <c r="AH45" s="24"/>
      <c r="AI45" s="24"/>
      <c r="AJ45" s="24"/>
    </row>
    <row r="46" spans="1:36" s="25" customFormat="1" ht="27" customHeight="1" x14ac:dyDescent="0.3">
      <c r="A46" s="29" t="s">
        <v>29</v>
      </c>
      <c r="B46" s="30">
        <f>B51</f>
        <v>67142.7</v>
      </c>
      <c r="C46" s="30">
        <f t="shared" si="50"/>
        <v>4405.95</v>
      </c>
      <c r="D46" s="30">
        <f>D51</f>
        <v>2974.9</v>
      </c>
      <c r="E46" s="30">
        <f>E51</f>
        <v>2974.9</v>
      </c>
      <c r="F46" s="30">
        <f t="shared" si="47"/>
        <v>4.4307124974122285</v>
      </c>
      <c r="G46" s="30">
        <f t="shared" si="48"/>
        <v>67.520058103246754</v>
      </c>
      <c r="H46" s="38">
        <f>H51</f>
        <v>4405.95</v>
      </c>
      <c r="I46" s="38">
        <f t="shared" ref="I46:AD46" si="52">I51</f>
        <v>2974.9</v>
      </c>
      <c r="J46" s="38">
        <f t="shared" si="52"/>
        <v>5521.49</v>
      </c>
      <c r="K46" s="38"/>
      <c r="L46" s="38">
        <f t="shared" si="52"/>
        <v>5187.5</v>
      </c>
      <c r="M46" s="38"/>
      <c r="N46" s="38">
        <f t="shared" si="52"/>
        <v>5749.91</v>
      </c>
      <c r="O46" s="38"/>
      <c r="P46" s="38">
        <f t="shared" si="52"/>
        <v>5836.59</v>
      </c>
      <c r="Q46" s="38"/>
      <c r="R46" s="38">
        <f t="shared" si="52"/>
        <v>5497.15</v>
      </c>
      <c r="S46" s="38"/>
      <c r="T46" s="38">
        <f t="shared" si="52"/>
        <v>5412</v>
      </c>
      <c r="U46" s="38"/>
      <c r="V46" s="38">
        <f t="shared" si="52"/>
        <v>5408.5</v>
      </c>
      <c r="W46" s="38"/>
      <c r="X46" s="38">
        <f t="shared" si="52"/>
        <v>5405.5</v>
      </c>
      <c r="Y46" s="38"/>
      <c r="Z46" s="38">
        <f t="shared" si="52"/>
        <v>5307.5</v>
      </c>
      <c r="AA46" s="38"/>
      <c r="AB46" s="38">
        <f t="shared" si="52"/>
        <v>5629.35</v>
      </c>
      <c r="AC46" s="38"/>
      <c r="AD46" s="38">
        <f t="shared" si="52"/>
        <v>7781.26</v>
      </c>
      <c r="AE46" s="38"/>
      <c r="AF46" s="22"/>
      <c r="AG46" s="23"/>
      <c r="AH46" s="24"/>
      <c r="AI46" s="24"/>
      <c r="AJ46" s="24"/>
    </row>
    <row r="47" spans="1:36" s="25" customFormat="1" ht="38.25" customHeight="1" x14ac:dyDescent="0.25">
      <c r="A47" s="137" t="s">
        <v>36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9"/>
      <c r="AF47" s="22"/>
      <c r="AG47" s="23"/>
      <c r="AH47" s="24"/>
      <c r="AI47" s="24"/>
      <c r="AJ47" s="24"/>
    </row>
    <row r="48" spans="1:36" s="25" customFormat="1" ht="26.25" customHeight="1" x14ac:dyDescent="0.3">
      <c r="A48" s="36" t="s">
        <v>26</v>
      </c>
      <c r="B48" s="28">
        <f>B50+B51+B49</f>
        <v>67142.7</v>
      </c>
      <c r="C48" s="28">
        <f t="shared" ref="C48:E48" si="53">C50+C51+C49</f>
        <v>4405.95</v>
      </c>
      <c r="D48" s="28">
        <f t="shared" si="53"/>
        <v>2974.9</v>
      </c>
      <c r="E48" s="28">
        <f t="shared" si="53"/>
        <v>2974.9</v>
      </c>
      <c r="F48" s="28">
        <f t="shared" ref="F48:F116" si="54">E48/B48*100</f>
        <v>4.4307124974122285</v>
      </c>
      <c r="G48" s="28">
        <f t="shared" ref="G48:G116" si="55">E48/C48*100</f>
        <v>67.520058103246754</v>
      </c>
      <c r="H48" s="28">
        <f>H50+H51+H49</f>
        <v>4405.95</v>
      </c>
      <c r="I48" s="28">
        <f t="shared" ref="I48:AE48" si="56">I50+I51+I49</f>
        <v>2974.9</v>
      </c>
      <c r="J48" s="28">
        <f t="shared" si="56"/>
        <v>5521.49</v>
      </c>
      <c r="K48" s="28">
        <f t="shared" si="56"/>
        <v>0</v>
      </c>
      <c r="L48" s="28">
        <f t="shared" si="56"/>
        <v>5187.5</v>
      </c>
      <c r="M48" s="28">
        <f t="shared" si="56"/>
        <v>0</v>
      </c>
      <c r="N48" s="28">
        <f t="shared" si="56"/>
        <v>5749.91</v>
      </c>
      <c r="O48" s="28">
        <f t="shared" si="56"/>
        <v>0</v>
      </c>
      <c r="P48" s="28">
        <f t="shared" si="56"/>
        <v>5836.59</v>
      </c>
      <c r="Q48" s="28">
        <f t="shared" si="56"/>
        <v>0</v>
      </c>
      <c r="R48" s="28">
        <f t="shared" si="56"/>
        <v>5497.15</v>
      </c>
      <c r="S48" s="28">
        <f t="shared" si="56"/>
        <v>0</v>
      </c>
      <c r="T48" s="28">
        <f t="shared" si="56"/>
        <v>5412</v>
      </c>
      <c r="U48" s="28">
        <f t="shared" si="56"/>
        <v>0</v>
      </c>
      <c r="V48" s="28">
        <f t="shared" si="56"/>
        <v>5408.5</v>
      </c>
      <c r="W48" s="28">
        <f t="shared" si="56"/>
        <v>0</v>
      </c>
      <c r="X48" s="28">
        <f t="shared" si="56"/>
        <v>5405.5</v>
      </c>
      <c r="Y48" s="28">
        <f t="shared" si="56"/>
        <v>0</v>
      </c>
      <c r="Z48" s="28">
        <f t="shared" si="56"/>
        <v>5307.5</v>
      </c>
      <c r="AA48" s="28">
        <f t="shared" si="56"/>
        <v>0</v>
      </c>
      <c r="AB48" s="28">
        <f t="shared" si="56"/>
        <v>5629.35</v>
      </c>
      <c r="AC48" s="28">
        <f t="shared" si="56"/>
        <v>0</v>
      </c>
      <c r="AD48" s="28">
        <f t="shared" si="56"/>
        <v>7781.26</v>
      </c>
      <c r="AE48" s="28">
        <f t="shared" si="56"/>
        <v>0</v>
      </c>
      <c r="AF48" s="140" t="s">
        <v>70</v>
      </c>
      <c r="AG48" s="23"/>
      <c r="AH48" s="24"/>
      <c r="AI48" s="24"/>
      <c r="AJ48" s="24"/>
    </row>
    <row r="49" spans="1:36" s="25" customFormat="1" ht="26.25" customHeight="1" x14ac:dyDescent="0.3">
      <c r="A49" s="29" t="s">
        <v>27</v>
      </c>
      <c r="B49" s="30">
        <f t="shared" ref="B49:B50" si="57">H49+J49+L49+N49+P49+R49+T49+V49+X49+Z49+AB49+AD49</f>
        <v>0</v>
      </c>
      <c r="C49" s="30">
        <f t="shared" ref="C49:C50" si="58">H49</f>
        <v>0</v>
      </c>
      <c r="D49" s="30">
        <v>0</v>
      </c>
      <c r="E49" s="30">
        <f t="shared" si="13"/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40">
        <v>0</v>
      </c>
      <c r="AF49" s="141"/>
      <c r="AG49" s="23"/>
      <c r="AH49" s="24"/>
      <c r="AI49" s="24"/>
      <c r="AJ49" s="24"/>
    </row>
    <row r="50" spans="1:36" s="25" customFormat="1" ht="22.5" customHeight="1" x14ac:dyDescent="0.3">
      <c r="A50" s="29" t="s">
        <v>28</v>
      </c>
      <c r="B50" s="30">
        <f t="shared" si="57"/>
        <v>0</v>
      </c>
      <c r="C50" s="30">
        <f t="shared" si="58"/>
        <v>0</v>
      </c>
      <c r="D50" s="30">
        <v>0</v>
      </c>
      <c r="E50" s="30">
        <f t="shared" si="13"/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40">
        <v>0</v>
      </c>
      <c r="AF50" s="141"/>
      <c r="AG50" s="23"/>
      <c r="AH50" s="24"/>
      <c r="AI50" s="24"/>
      <c r="AJ50" s="24"/>
    </row>
    <row r="51" spans="1:36" s="25" customFormat="1" ht="27" customHeight="1" x14ac:dyDescent="0.3">
      <c r="A51" s="29" t="s">
        <v>29</v>
      </c>
      <c r="B51" s="30">
        <f>H51+J51+L51+N51+P51+R51+T51+V51+X51+Z51+AB51+AD51</f>
        <v>67142.7</v>
      </c>
      <c r="C51" s="30">
        <f>H51</f>
        <v>4405.95</v>
      </c>
      <c r="D51" s="30">
        <f>E51</f>
        <v>2974.9</v>
      </c>
      <c r="E51" s="30">
        <f>I51+K51+M51+O51+Q51+S51+U51+W51+Y51+AA51+AC51+AE51</f>
        <v>2974.9</v>
      </c>
      <c r="F51" s="30">
        <f t="shared" si="54"/>
        <v>4.4307124974122285</v>
      </c>
      <c r="G51" s="30">
        <f t="shared" si="55"/>
        <v>67.520058103246754</v>
      </c>
      <c r="H51" s="38">
        <v>4405.95</v>
      </c>
      <c r="I51" s="38">
        <v>2974.9</v>
      </c>
      <c r="J51" s="38">
        <v>5521.49</v>
      </c>
      <c r="K51" s="38"/>
      <c r="L51" s="38">
        <v>5187.5</v>
      </c>
      <c r="M51" s="38"/>
      <c r="N51" s="38">
        <v>5749.91</v>
      </c>
      <c r="O51" s="38"/>
      <c r="P51" s="38">
        <v>5836.59</v>
      </c>
      <c r="Q51" s="38"/>
      <c r="R51" s="38">
        <v>5497.15</v>
      </c>
      <c r="S51" s="38"/>
      <c r="T51" s="38">
        <v>5412</v>
      </c>
      <c r="U51" s="38"/>
      <c r="V51" s="38">
        <v>5408.5</v>
      </c>
      <c r="W51" s="38"/>
      <c r="X51" s="38">
        <v>5405.5</v>
      </c>
      <c r="Y51" s="38"/>
      <c r="Z51" s="38">
        <v>5307.5</v>
      </c>
      <c r="AA51" s="38"/>
      <c r="AB51" s="38">
        <v>5629.35</v>
      </c>
      <c r="AC51" s="38"/>
      <c r="AD51" s="38">
        <v>7781.26</v>
      </c>
      <c r="AE51" s="41"/>
      <c r="AF51" s="142"/>
      <c r="AG51" s="23"/>
      <c r="AH51" s="24"/>
      <c r="AI51" s="24"/>
      <c r="AJ51" s="24"/>
    </row>
    <row r="52" spans="1:36" s="25" customFormat="1" ht="41.25" customHeight="1" x14ac:dyDescent="0.25">
      <c r="A52" s="133" t="s">
        <v>64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5"/>
      <c r="AF52" s="22"/>
      <c r="AG52" s="23"/>
      <c r="AH52" s="24"/>
      <c r="AI52" s="24"/>
      <c r="AJ52" s="24"/>
    </row>
    <row r="53" spans="1:36" s="25" customFormat="1" ht="25.5" customHeight="1" x14ac:dyDescent="0.3">
      <c r="A53" s="36" t="s">
        <v>26</v>
      </c>
      <c r="B53" s="28">
        <f>B54+B55+B56</f>
        <v>351.79999999999995</v>
      </c>
      <c r="C53" s="28">
        <f>C54+C55+C56</f>
        <v>0</v>
      </c>
      <c r="D53" s="28">
        <f>D54+D55+D56</f>
        <v>0</v>
      </c>
      <c r="E53" s="28">
        <f>E54+E55+E56</f>
        <v>0</v>
      </c>
      <c r="F53" s="28">
        <f t="shared" si="54"/>
        <v>0</v>
      </c>
      <c r="G53" s="28" t="e">
        <f t="shared" si="55"/>
        <v>#DIV/0!</v>
      </c>
      <c r="H53" s="28">
        <f>SUM(H54:H56)</f>
        <v>0</v>
      </c>
      <c r="I53" s="28">
        <f>SUM(I54:I56)</f>
        <v>0</v>
      </c>
      <c r="J53" s="28">
        <f t="shared" ref="J53:AE53" si="59">SUM(J54:J56)</f>
        <v>96.57</v>
      </c>
      <c r="K53" s="28">
        <f t="shared" si="59"/>
        <v>0</v>
      </c>
      <c r="L53" s="28">
        <f t="shared" si="59"/>
        <v>46.53</v>
      </c>
      <c r="M53" s="28">
        <f t="shared" si="59"/>
        <v>0</v>
      </c>
      <c r="N53" s="28">
        <f t="shared" si="59"/>
        <v>0</v>
      </c>
      <c r="O53" s="28">
        <f t="shared" si="59"/>
        <v>0</v>
      </c>
      <c r="P53" s="28">
        <f t="shared" si="59"/>
        <v>0</v>
      </c>
      <c r="Q53" s="28">
        <f t="shared" si="59"/>
        <v>0</v>
      </c>
      <c r="R53" s="28">
        <f t="shared" si="59"/>
        <v>0</v>
      </c>
      <c r="S53" s="28">
        <f t="shared" si="59"/>
        <v>0</v>
      </c>
      <c r="T53" s="28">
        <f t="shared" si="59"/>
        <v>0</v>
      </c>
      <c r="U53" s="28">
        <f t="shared" si="59"/>
        <v>0</v>
      </c>
      <c r="V53" s="28">
        <f t="shared" si="59"/>
        <v>0</v>
      </c>
      <c r="W53" s="28">
        <f t="shared" si="59"/>
        <v>0</v>
      </c>
      <c r="X53" s="28">
        <f t="shared" si="59"/>
        <v>112.13</v>
      </c>
      <c r="Y53" s="28">
        <f t="shared" si="59"/>
        <v>0</v>
      </c>
      <c r="Z53" s="28">
        <f t="shared" si="59"/>
        <v>96.57</v>
      </c>
      <c r="AA53" s="28">
        <f t="shared" si="59"/>
        <v>0</v>
      </c>
      <c r="AB53" s="28">
        <f t="shared" si="59"/>
        <v>0</v>
      </c>
      <c r="AC53" s="28">
        <f t="shared" si="59"/>
        <v>0</v>
      </c>
      <c r="AD53" s="28">
        <f t="shared" si="59"/>
        <v>0</v>
      </c>
      <c r="AE53" s="28">
        <f t="shared" si="59"/>
        <v>0</v>
      </c>
      <c r="AF53" s="140" t="s">
        <v>67</v>
      </c>
      <c r="AG53" s="23"/>
      <c r="AH53" s="24"/>
      <c r="AI53" s="24"/>
      <c r="AJ53" s="24"/>
    </row>
    <row r="54" spans="1:36" s="25" customFormat="1" ht="25.5" customHeight="1" x14ac:dyDescent="0.3">
      <c r="A54" s="29" t="s">
        <v>27</v>
      </c>
      <c r="B54" s="30">
        <f>H54++J54+L54+N54+P54+R54+T54+V54+X54+Z54+AB54+AD54</f>
        <v>0</v>
      </c>
      <c r="C54" s="30">
        <f>H54</f>
        <v>0</v>
      </c>
      <c r="D54" s="30">
        <f>E54</f>
        <v>0</v>
      </c>
      <c r="E54" s="30">
        <f>I54+K54+M54+O54+Q54+S54+U54+W54+Y54+AA54+AC54+AE54</f>
        <v>0</v>
      </c>
      <c r="F54" s="28" t="e">
        <f t="shared" si="54"/>
        <v>#DIV/0!</v>
      </c>
      <c r="G54" s="28" t="e">
        <f t="shared" si="55"/>
        <v>#DIV/0!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45"/>
      <c r="AF54" s="141"/>
      <c r="AG54" s="23"/>
      <c r="AH54" s="24"/>
      <c r="AI54" s="24"/>
      <c r="AJ54" s="24"/>
    </row>
    <row r="55" spans="1:36" s="52" customFormat="1" ht="24.75" customHeight="1" x14ac:dyDescent="0.3">
      <c r="A55" s="29" t="s">
        <v>28</v>
      </c>
      <c r="B55" s="30">
        <f t="shared" ref="B55" si="60">H55++J55+L55+N55+P55+R55+T55+V55+X55+Z55+AB55+AD55</f>
        <v>0</v>
      </c>
      <c r="C55" s="30">
        <f t="shared" ref="C55" si="61">H55</f>
        <v>0</v>
      </c>
      <c r="D55" s="30">
        <f>E55</f>
        <v>0</v>
      </c>
      <c r="E55" s="30">
        <f t="shared" si="13"/>
        <v>0</v>
      </c>
      <c r="F55" s="28" t="e">
        <f t="shared" si="54"/>
        <v>#DIV/0!</v>
      </c>
      <c r="G55" s="28" t="e">
        <f t="shared" si="55"/>
        <v>#DIV/0!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50"/>
      <c r="AF55" s="141"/>
      <c r="AG55" s="51"/>
      <c r="AH55" s="24"/>
      <c r="AI55" s="24"/>
      <c r="AJ55" s="24"/>
    </row>
    <row r="56" spans="1:36" s="25" customFormat="1" ht="28.5" customHeight="1" x14ac:dyDescent="0.3">
      <c r="A56" s="29" t="s">
        <v>29</v>
      </c>
      <c r="B56" s="30">
        <f>H56++J56+L56+N56+P56+R56+T56+V56+X56+Z56+AB56+AD56</f>
        <v>351.79999999999995</v>
      </c>
      <c r="C56" s="30">
        <f>H56</f>
        <v>0</v>
      </c>
      <c r="D56" s="30">
        <f>E56</f>
        <v>0</v>
      </c>
      <c r="E56" s="30">
        <f>I56+K56+M56+O56+Q56+S56+U56+W56+Y56+AA56+AC56+AE56</f>
        <v>0</v>
      </c>
      <c r="F56" s="28">
        <f t="shared" si="54"/>
        <v>0</v>
      </c>
      <c r="G56" s="28" t="e">
        <f t="shared" si="55"/>
        <v>#DIV/0!</v>
      </c>
      <c r="H56" s="38">
        <v>0</v>
      </c>
      <c r="I56" s="38">
        <v>0</v>
      </c>
      <c r="J56" s="38">
        <v>96.57</v>
      </c>
      <c r="K56" s="38"/>
      <c r="L56" s="38">
        <v>46.53</v>
      </c>
      <c r="M56" s="38"/>
      <c r="N56" s="38">
        <v>0</v>
      </c>
      <c r="O56" s="38"/>
      <c r="P56" s="38">
        <v>0</v>
      </c>
      <c r="Q56" s="38"/>
      <c r="R56" s="38">
        <v>0</v>
      </c>
      <c r="S56" s="38"/>
      <c r="T56" s="38">
        <v>0</v>
      </c>
      <c r="U56" s="38"/>
      <c r="V56" s="38">
        <v>0</v>
      </c>
      <c r="W56" s="38"/>
      <c r="X56" s="38">
        <v>112.13</v>
      </c>
      <c r="Y56" s="38"/>
      <c r="Z56" s="38">
        <v>96.57</v>
      </c>
      <c r="AA56" s="38"/>
      <c r="AB56" s="38">
        <v>0</v>
      </c>
      <c r="AC56" s="38"/>
      <c r="AD56" s="38">
        <v>0</v>
      </c>
      <c r="AE56" s="41"/>
      <c r="AF56" s="142"/>
      <c r="AG56" s="23"/>
      <c r="AH56" s="24"/>
      <c r="AI56" s="24"/>
      <c r="AJ56" s="24"/>
    </row>
    <row r="57" spans="1:36" s="25" customFormat="1" ht="43.5" hidden="1" customHeight="1" x14ac:dyDescent="0.25">
      <c r="A57" s="133" t="s">
        <v>37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5"/>
      <c r="AF57" s="22"/>
      <c r="AG57" s="23"/>
      <c r="AH57" s="24"/>
      <c r="AI57" s="24"/>
      <c r="AJ57" s="24"/>
    </row>
    <row r="58" spans="1:36" s="25" customFormat="1" ht="27" hidden="1" customHeight="1" x14ac:dyDescent="0.3">
      <c r="A58" s="36" t="s">
        <v>26</v>
      </c>
      <c r="B58" s="28">
        <f>B59+B60+B61+B62</f>
        <v>0</v>
      </c>
      <c r="C58" s="28">
        <f t="shared" ref="C58:E58" si="62">C59+C60+C61+C62</f>
        <v>0</v>
      </c>
      <c r="D58" s="28">
        <f t="shared" si="62"/>
        <v>0</v>
      </c>
      <c r="E58" s="28">
        <f t="shared" si="62"/>
        <v>0</v>
      </c>
      <c r="F58" s="28" t="e">
        <f t="shared" si="54"/>
        <v>#DIV/0!</v>
      </c>
      <c r="G58" s="28" t="e">
        <f t="shared" si="55"/>
        <v>#DIV/0!</v>
      </c>
      <c r="H58" s="37">
        <f>H59+H60+H61+H62</f>
        <v>0</v>
      </c>
      <c r="I58" s="37">
        <f t="shared" ref="I58:AE58" si="63">I59+I60+I61+I62</f>
        <v>0</v>
      </c>
      <c r="J58" s="37">
        <f t="shared" si="63"/>
        <v>0</v>
      </c>
      <c r="K58" s="37">
        <f t="shared" si="63"/>
        <v>0</v>
      </c>
      <c r="L58" s="37">
        <f t="shared" si="63"/>
        <v>0</v>
      </c>
      <c r="M58" s="37">
        <f t="shared" si="63"/>
        <v>0</v>
      </c>
      <c r="N58" s="37">
        <f t="shared" si="63"/>
        <v>0</v>
      </c>
      <c r="O58" s="37">
        <f t="shared" si="63"/>
        <v>0</v>
      </c>
      <c r="P58" s="37">
        <f t="shared" si="63"/>
        <v>0</v>
      </c>
      <c r="Q58" s="37">
        <f t="shared" si="63"/>
        <v>0</v>
      </c>
      <c r="R58" s="37">
        <f t="shared" si="63"/>
        <v>0</v>
      </c>
      <c r="S58" s="37">
        <f t="shared" si="63"/>
        <v>0</v>
      </c>
      <c r="T58" s="37">
        <f t="shared" si="63"/>
        <v>0</v>
      </c>
      <c r="U58" s="37">
        <f t="shared" si="63"/>
        <v>0</v>
      </c>
      <c r="V58" s="37">
        <f t="shared" si="63"/>
        <v>0</v>
      </c>
      <c r="W58" s="37">
        <f t="shared" si="63"/>
        <v>0</v>
      </c>
      <c r="X58" s="37">
        <f t="shared" si="63"/>
        <v>0</v>
      </c>
      <c r="Y58" s="37">
        <f t="shared" si="63"/>
        <v>0</v>
      </c>
      <c r="Z58" s="37">
        <f t="shared" si="63"/>
        <v>0</v>
      </c>
      <c r="AA58" s="37">
        <f t="shared" si="63"/>
        <v>0</v>
      </c>
      <c r="AB58" s="37">
        <f t="shared" si="63"/>
        <v>0</v>
      </c>
      <c r="AC58" s="37">
        <f t="shared" si="63"/>
        <v>0</v>
      </c>
      <c r="AD58" s="37">
        <f t="shared" si="63"/>
        <v>0</v>
      </c>
      <c r="AE58" s="37">
        <f t="shared" si="63"/>
        <v>0</v>
      </c>
      <c r="AF58" s="22"/>
      <c r="AG58" s="23"/>
      <c r="AH58" s="24"/>
      <c r="AI58" s="24"/>
      <c r="AJ58" s="24"/>
    </row>
    <row r="59" spans="1:36" s="25" customFormat="1" ht="25.5" hidden="1" customHeight="1" x14ac:dyDescent="0.3">
      <c r="A59" s="29" t="s">
        <v>27</v>
      </c>
      <c r="B59" s="30">
        <f>B65+B71+B77</f>
        <v>0</v>
      </c>
      <c r="C59" s="30">
        <f t="shared" ref="C59:E59" si="64">C65+C71+C77</f>
        <v>0</v>
      </c>
      <c r="D59" s="30">
        <f t="shared" si="64"/>
        <v>0</v>
      </c>
      <c r="E59" s="30">
        <f t="shared" si="64"/>
        <v>0</v>
      </c>
      <c r="F59" s="28" t="e">
        <f t="shared" si="54"/>
        <v>#DIV/0!</v>
      </c>
      <c r="G59" s="28" t="e">
        <f t="shared" si="55"/>
        <v>#DIV/0!</v>
      </c>
      <c r="H59" s="30">
        <f t="shared" ref="H59:AE61" si="65">H65+H71+H77</f>
        <v>0</v>
      </c>
      <c r="I59" s="30">
        <f t="shared" si="65"/>
        <v>0</v>
      </c>
      <c r="J59" s="30">
        <f t="shared" si="65"/>
        <v>0</v>
      </c>
      <c r="K59" s="30">
        <f t="shared" si="65"/>
        <v>0</v>
      </c>
      <c r="L59" s="30">
        <f t="shared" si="65"/>
        <v>0</v>
      </c>
      <c r="M59" s="30">
        <f t="shared" si="65"/>
        <v>0</v>
      </c>
      <c r="N59" s="30">
        <f t="shared" si="65"/>
        <v>0</v>
      </c>
      <c r="O59" s="30">
        <f t="shared" si="65"/>
        <v>0</v>
      </c>
      <c r="P59" s="30">
        <f t="shared" si="65"/>
        <v>0</v>
      </c>
      <c r="Q59" s="30">
        <f t="shared" si="65"/>
        <v>0</v>
      </c>
      <c r="R59" s="30">
        <f t="shared" si="65"/>
        <v>0</v>
      </c>
      <c r="S59" s="30">
        <f t="shared" si="65"/>
        <v>0</v>
      </c>
      <c r="T59" s="30">
        <f t="shared" si="65"/>
        <v>0</v>
      </c>
      <c r="U59" s="30">
        <f t="shared" si="65"/>
        <v>0</v>
      </c>
      <c r="V59" s="30">
        <f t="shared" si="65"/>
        <v>0</v>
      </c>
      <c r="W59" s="30">
        <f t="shared" si="65"/>
        <v>0</v>
      </c>
      <c r="X59" s="30">
        <f t="shared" si="65"/>
        <v>0</v>
      </c>
      <c r="Y59" s="30">
        <f t="shared" si="65"/>
        <v>0</v>
      </c>
      <c r="Z59" s="30">
        <f t="shared" si="65"/>
        <v>0</v>
      </c>
      <c r="AA59" s="30">
        <f t="shared" si="65"/>
        <v>0</v>
      </c>
      <c r="AB59" s="30">
        <f t="shared" si="65"/>
        <v>0</v>
      </c>
      <c r="AC59" s="30">
        <f t="shared" si="65"/>
        <v>0</v>
      </c>
      <c r="AD59" s="30">
        <f t="shared" si="65"/>
        <v>0</v>
      </c>
      <c r="AE59" s="30">
        <f t="shared" si="65"/>
        <v>0</v>
      </c>
      <c r="AF59" s="26"/>
      <c r="AG59" s="23"/>
      <c r="AH59" s="24"/>
      <c r="AI59" s="24"/>
      <c r="AJ59" s="24"/>
    </row>
    <row r="60" spans="1:36" s="25" customFormat="1" ht="25.5" hidden="1" customHeight="1" x14ac:dyDescent="0.3">
      <c r="A60" s="29" t="s">
        <v>28</v>
      </c>
      <c r="B60" s="30">
        <f t="shared" ref="B60:E61" si="66">B66+B72+B78</f>
        <v>0</v>
      </c>
      <c r="C60" s="30">
        <f t="shared" si="66"/>
        <v>0</v>
      </c>
      <c r="D60" s="30">
        <f t="shared" si="66"/>
        <v>0</v>
      </c>
      <c r="E60" s="30">
        <f t="shared" si="66"/>
        <v>0</v>
      </c>
      <c r="F60" s="28" t="e">
        <f t="shared" si="54"/>
        <v>#DIV/0!</v>
      </c>
      <c r="G60" s="28" t="e">
        <f t="shared" si="55"/>
        <v>#DIV/0!</v>
      </c>
      <c r="H60" s="30">
        <f t="shared" si="65"/>
        <v>0</v>
      </c>
      <c r="I60" s="30">
        <f t="shared" si="65"/>
        <v>0</v>
      </c>
      <c r="J60" s="30">
        <f t="shared" si="65"/>
        <v>0</v>
      </c>
      <c r="K60" s="30">
        <f t="shared" si="65"/>
        <v>0</v>
      </c>
      <c r="L60" s="30">
        <f t="shared" si="65"/>
        <v>0</v>
      </c>
      <c r="M60" s="30">
        <f t="shared" si="65"/>
        <v>0</v>
      </c>
      <c r="N60" s="30">
        <f t="shared" si="65"/>
        <v>0</v>
      </c>
      <c r="O60" s="30">
        <f t="shared" si="65"/>
        <v>0</v>
      </c>
      <c r="P60" s="30">
        <f t="shared" si="65"/>
        <v>0</v>
      </c>
      <c r="Q60" s="30">
        <f t="shared" si="65"/>
        <v>0</v>
      </c>
      <c r="R60" s="30">
        <f t="shared" si="65"/>
        <v>0</v>
      </c>
      <c r="S60" s="30">
        <f t="shared" si="65"/>
        <v>0</v>
      </c>
      <c r="T60" s="30">
        <f t="shared" si="65"/>
        <v>0</v>
      </c>
      <c r="U60" s="30">
        <f t="shared" si="65"/>
        <v>0</v>
      </c>
      <c r="V60" s="30">
        <f t="shared" si="65"/>
        <v>0</v>
      </c>
      <c r="W60" s="30">
        <f t="shared" si="65"/>
        <v>0</v>
      </c>
      <c r="X60" s="30">
        <f t="shared" si="65"/>
        <v>0</v>
      </c>
      <c r="Y60" s="30">
        <f t="shared" si="65"/>
        <v>0</v>
      </c>
      <c r="Z60" s="30">
        <f t="shared" si="65"/>
        <v>0</v>
      </c>
      <c r="AA60" s="30">
        <f t="shared" si="65"/>
        <v>0</v>
      </c>
      <c r="AB60" s="30">
        <f t="shared" si="65"/>
        <v>0</v>
      </c>
      <c r="AC60" s="30">
        <f t="shared" si="65"/>
        <v>0</v>
      </c>
      <c r="AD60" s="30">
        <f t="shared" si="65"/>
        <v>0</v>
      </c>
      <c r="AE60" s="30">
        <f t="shared" si="65"/>
        <v>0</v>
      </c>
      <c r="AF60" s="26"/>
      <c r="AG60" s="23"/>
      <c r="AH60" s="24"/>
      <c r="AI60" s="24"/>
      <c r="AJ60" s="24"/>
    </row>
    <row r="61" spans="1:36" s="25" customFormat="1" ht="25.5" hidden="1" customHeight="1" x14ac:dyDescent="0.3">
      <c r="A61" s="29" t="s">
        <v>29</v>
      </c>
      <c r="B61" s="30">
        <f t="shared" si="66"/>
        <v>0</v>
      </c>
      <c r="C61" s="30">
        <f t="shared" si="66"/>
        <v>0</v>
      </c>
      <c r="D61" s="30">
        <f t="shared" si="66"/>
        <v>0</v>
      </c>
      <c r="E61" s="30">
        <f t="shared" si="66"/>
        <v>0</v>
      </c>
      <c r="F61" s="28" t="e">
        <f t="shared" si="54"/>
        <v>#DIV/0!</v>
      </c>
      <c r="G61" s="28" t="e">
        <f t="shared" si="55"/>
        <v>#DIV/0!</v>
      </c>
      <c r="H61" s="30">
        <f t="shared" si="65"/>
        <v>0</v>
      </c>
      <c r="I61" s="30">
        <f t="shared" si="65"/>
        <v>0</v>
      </c>
      <c r="J61" s="30">
        <f t="shared" si="65"/>
        <v>0</v>
      </c>
      <c r="K61" s="30">
        <f t="shared" si="65"/>
        <v>0</v>
      </c>
      <c r="L61" s="30">
        <f t="shared" si="65"/>
        <v>0</v>
      </c>
      <c r="M61" s="30">
        <f t="shared" si="65"/>
        <v>0</v>
      </c>
      <c r="N61" s="30">
        <f t="shared" si="65"/>
        <v>0</v>
      </c>
      <c r="O61" s="30">
        <f t="shared" si="65"/>
        <v>0</v>
      </c>
      <c r="P61" s="30">
        <f t="shared" si="65"/>
        <v>0</v>
      </c>
      <c r="Q61" s="30">
        <f t="shared" si="65"/>
        <v>0</v>
      </c>
      <c r="R61" s="30">
        <f t="shared" si="65"/>
        <v>0</v>
      </c>
      <c r="S61" s="30">
        <f t="shared" si="65"/>
        <v>0</v>
      </c>
      <c r="T61" s="30">
        <f t="shared" si="65"/>
        <v>0</v>
      </c>
      <c r="U61" s="30">
        <f t="shared" si="65"/>
        <v>0</v>
      </c>
      <c r="V61" s="30">
        <f t="shared" si="65"/>
        <v>0</v>
      </c>
      <c r="W61" s="30">
        <f t="shared" si="65"/>
        <v>0</v>
      </c>
      <c r="X61" s="30">
        <f t="shared" si="65"/>
        <v>0</v>
      </c>
      <c r="Y61" s="30">
        <f t="shared" si="65"/>
        <v>0</v>
      </c>
      <c r="Z61" s="30">
        <f t="shared" si="65"/>
        <v>0</v>
      </c>
      <c r="AA61" s="30">
        <f t="shared" si="65"/>
        <v>0</v>
      </c>
      <c r="AB61" s="30">
        <f t="shared" si="65"/>
        <v>0</v>
      </c>
      <c r="AC61" s="30">
        <f t="shared" si="65"/>
        <v>0</v>
      </c>
      <c r="AD61" s="30">
        <f t="shared" si="65"/>
        <v>0</v>
      </c>
      <c r="AE61" s="30">
        <f t="shared" si="65"/>
        <v>0</v>
      </c>
      <c r="AF61" s="26"/>
      <c r="AG61" s="23"/>
      <c r="AH61" s="24"/>
      <c r="AI61" s="24"/>
      <c r="AJ61" s="24"/>
    </row>
    <row r="62" spans="1:36" s="25" customFormat="1" ht="25.5" hidden="1" customHeight="1" x14ac:dyDescent="0.3">
      <c r="A62" s="53" t="s">
        <v>38</v>
      </c>
      <c r="B62" s="30">
        <f>B68+B74</f>
        <v>0</v>
      </c>
      <c r="C62" s="30">
        <f t="shared" ref="C62:E62" si="67">C68+C74</f>
        <v>0</v>
      </c>
      <c r="D62" s="30">
        <f t="shared" si="67"/>
        <v>0</v>
      </c>
      <c r="E62" s="30">
        <f t="shared" si="67"/>
        <v>0</v>
      </c>
      <c r="F62" s="28" t="e">
        <f t="shared" si="54"/>
        <v>#DIV/0!</v>
      </c>
      <c r="G62" s="28" t="e">
        <f t="shared" si="55"/>
        <v>#DIV/0!</v>
      </c>
      <c r="H62" s="30">
        <f t="shared" ref="H62:AE62" si="68">H68+H74</f>
        <v>0</v>
      </c>
      <c r="I62" s="30">
        <f t="shared" si="68"/>
        <v>0</v>
      </c>
      <c r="J62" s="30">
        <f t="shared" si="68"/>
        <v>0</v>
      </c>
      <c r="K62" s="30">
        <f t="shared" si="68"/>
        <v>0</v>
      </c>
      <c r="L62" s="30">
        <f t="shared" si="68"/>
        <v>0</v>
      </c>
      <c r="M62" s="30">
        <f t="shared" si="68"/>
        <v>0</v>
      </c>
      <c r="N62" s="30">
        <f t="shared" si="68"/>
        <v>0</v>
      </c>
      <c r="O62" s="30">
        <f t="shared" si="68"/>
        <v>0</v>
      </c>
      <c r="P62" s="30">
        <f t="shared" si="68"/>
        <v>0</v>
      </c>
      <c r="Q62" s="30">
        <f t="shared" si="68"/>
        <v>0</v>
      </c>
      <c r="R62" s="30">
        <f t="shared" si="68"/>
        <v>0</v>
      </c>
      <c r="S62" s="30">
        <f t="shared" si="68"/>
        <v>0</v>
      </c>
      <c r="T62" s="30">
        <f t="shared" si="68"/>
        <v>0</v>
      </c>
      <c r="U62" s="30">
        <f t="shared" si="68"/>
        <v>0</v>
      </c>
      <c r="V62" s="30">
        <f t="shared" si="68"/>
        <v>0</v>
      </c>
      <c r="W62" s="30">
        <f t="shared" si="68"/>
        <v>0</v>
      </c>
      <c r="X62" s="30">
        <f t="shared" si="68"/>
        <v>0</v>
      </c>
      <c r="Y62" s="30">
        <f t="shared" si="68"/>
        <v>0</v>
      </c>
      <c r="Z62" s="30">
        <f t="shared" si="68"/>
        <v>0</v>
      </c>
      <c r="AA62" s="30">
        <f t="shared" si="68"/>
        <v>0</v>
      </c>
      <c r="AB62" s="30">
        <f t="shared" si="68"/>
        <v>0</v>
      </c>
      <c r="AC62" s="30">
        <f t="shared" si="68"/>
        <v>0</v>
      </c>
      <c r="AD62" s="30">
        <f t="shared" si="68"/>
        <v>0</v>
      </c>
      <c r="AE62" s="30">
        <f t="shared" si="68"/>
        <v>0</v>
      </c>
      <c r="AF62" s="26"/>
      <c r="AG62" s="23"/>
      <c r="AH62" s="24"/>
      <c r="AI62" s="24"/>
      <c r="AJ62" s="24"/>
    </row>
    <row r="63" spans="1:36" s="25" customFormat="1" ht="39" hidden="1" customHeight="1" x14ac:dyDescent="0.25">
      <c r="A63" s="137" t="s">
        <v>39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9"/>
      <c r="AF63" s="143"/>
      <c r="AG63" s="23"/>
      <c r="AH63" s="24"/>
      <c r="AI63" s="24"/>
      <c r="AJ63" s="24"/>
    </row>
    <row r="64" spans="1:36" s="25" customFormat="1" ht="23.25" hidden="1" customHeight="1" x14ac:dyDescent="0.3">
      <c r="A64" s="36" t="s">
        <v>26</v>
      </c>
      <c r="B64" s="28">
        <f>B65+B66+B67+B68</f>
        <v>0</v>
      </c>
      <c r="C64" s="28">
        <f t="shared" ref="C64:E64" si="69">C65+C66+C67+C68</f>
        <v>0</v>
      </c>
      <c r="D64" s="28">
        <f t="shared" si="69"/>
        <v>0</v>
      </c>
      <c r="E64" s="28">
        <f t="shared" si="69"/>
        <v>0</v>
      </c>
      <c r="F64" s="28" t="e">
        <f t="shared" si="54"/>
        <v>#DIV/0!</v>
      </c>
      <c r="G64" s="28" t="e">
        <f t="shared" si="55"/>
        <v>#DIV/0!</v>
      </c>
      <c r="H64" s="37">
        <f>SUM(H65:H68)</f>
        <v>0</v>
      </c>
      <c r="I64" s="37">
        <f>I65+I66+I67+I68</f>
        <v>0</v>
      </c>
      <c r="J64" s="37">
        <f t="shared" ref="J64:AE64" si="70">J65+J66+J67+J68</f>
        <v>0</v>
      </c>
      <c r="K64" s="37">
        <f t="shared" si="70"/>
        <v>0</v>
      </c>
      <c r="L64" s="37">
        <f t="shared" si="70"/>
        <v>0</v>
      </c>
      <c r="M64" s="37">
        <f t="shared" si="70"/>
        <v>0</v>
      </c>
      <c r="N64" s="37">
        <f t="shared" si="70"/>
        <v>0</v>
      </c>
      <c r="O64" s="37">
        <f t="shared" si="70"/>
        <v>0</v>
      </c>
      <c r="P64" s="37">
        <f t="shared" si="70"/>
        <v>0</v>
      </c>
      <c r="Q64" s="37">
        <f t="shared" si="70"/>
        <v>0</v>
      </c>
      <c r="R64" s="37">
        <f t="shared" si="70"/>
        <v>0</v>
      </c>
      <c r="S64" s="37">
        <f t="shared" si="70"/>
        <v>0</v>
      </c>
      <c r="T64" s="37">
        <f t="shared" si="70"/>
        <v>0</v>
      </c>
      <c r="U64" s="37">
        <f t="shared" si="70"/>
        <v>0</v>
      </c>
      <c r="V64" s="37">
        <f t="shared" si="70"/>
        <v>0</v>
      </c>
      <c r="W64" s="37">
        <f t="shared" si="70"/>
        <v>0</v>
      </c>
      <c r="X64" s="37">
        <f t="shared" si="70"/>
        <v>0</v>
      </c>
      <c r="Y64" s="37">
        <f t="shared" si="70"/>
        <v>0</v>
      </c>
      <c r="Z64" s="37">
        <f t="shared" si="70"/>
        <v>0</v>
      </c>
      <c r="AA64" s="37">
        <f t="shared" si="70"/>
        <v>0</v>
      </c>
      <c r="AB64" s="37">
        <f t="shared" si="70"/>
        <v>0</v>
      </c>
      <c r="AC64" s="37">
        <f t="shared" si="70"/>
        <v>0</v>
      </c>
      <c r="AD64" s="37">
        <f t="shared" si="70"/>
        <v>0</v>
      </c>
      <c r="AE64" s="37">
        <f t="shared" si="70"/>
        <v>0</v>
      </c>
      <c r="AF64" s="144"/>
      <c r="AG64" s="23"/>
      <c r="AH64" s="24"/>
      <c r="AI64" s="24"/>
      <c r="AJ64" s="24"/>
    </row>
    <row r="65" spans="1:36" s="25" customFormat="1" ht="25.5" hidden="1" customHeight="1" x14ac:dyDescent="0.3">
      <c r="A65" s="29" t="s">
        <v>27</v>
      </c>
      <c r="B65" s="30">
        <f>H65+J65+L65+N65+P65+R65+T65+V65+X65+Z65+AB65+AD65</f>
        <v>0</v>
      </c>
      <c r="C65" s="30">
        <f>H65</f>
        <v>0</v>
      </c>
      <c r="D65" s="30"/>
      <c r="E65" s="30">
        <f>I65+K65+M65+O65+Q65+S65+U65+W65+Y65+AA65+AC65+AE65</f>
        <v>0</v>
      </c>
      <c r="F65" s="28" t="e">
        <f t="shared" si="54"/>
        <v>#DIV/0!</v>
      </c>
      <c r="G65" s="28" t="e">
        <f t="shared" si="55"/>
        <v>#DIV/0!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45"/>
      <c r="AF65" s="144"/>
      <c r="AG65" s="23"/>
      <c r="AH65" s="24"/>
      <c r="AI65" s="24"/>
      <c r="AJ65" s="24"/>
    </row>
    <row r="66" spans="1:36" s="25" customFormat="1" ht="25.5" hidden="1" customHeight="1" x14ac:dyDescent="0.3">
      <c r="A66" s="29" t="s">
        <v>28</v>
      </c>
      <c r="B66" s="30">
        <f t="shared" ref="B66:B68" si="71">H66+J66+L66+N66+P66+R66+T66+V66+X66+Z66+AB66+AD66</f>
        <v>0</v>
      </c>
      <c r="C66" s="30">
        <f t="shared" ref="C66:C68" si="72">H66</f>
        <v>0</v>
      </c>
      <c r="D66" s="30"/>
      <c r="E66" s="30">
        <f t="shared" si="13"/>
        <v>0</v>
      </c>
      <c r="F66" s="28" t="e">
        <f t="shared" si="54"/>
        <v>#DIV/0!</v>
      </c>
      <c r="G66" s="28" t="e">
        <f t="shared" si="55"/>
        <v>#DIV/0!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45"/>
      <c r="AF66" s="144"/>
      <c r="AG66" s="23"/>
      <c r="AH66" s="24"/>
      <c r="AI66" s="24"/>
      <c r="AJ66" s="24"/>
    </row>
    <row r="67" spans="1:36" s="25" customFormat="1" ht="25.5" hidden="1" customHeight="1" x14ac:dyDescent="0.3">
      <c r="A67" s="29" t="s">
        <v>29</v>
      </c>
      <c r="B67" s="30">
        <f t="shared" si="71"/>
        <v>0</v>
      </c>
      <c r="C67" s="30">
        <f t="shared" si="72"/>
        <v>0</v>
      </c>
      <c r="D67" s="30"/>
      <c r="E67" s="30">
        <f t="shared" si="13"/>
        <v>0</v>
      </c>
      <c r="F67" s="28" t="e">
        <f t="shared" si="54"/>
        <v>#DIV/0!</v>
      </c>
      <c r="G67" s="28" t="e">
        <f t="shared" si="55"/>
        <v>#DIV/0!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45"/>
      <c r="AF67" s="144"/>
      <c r="AG67" s="23"/>
      <c r="AH67" s="24"/>
      <c r="AI67" s="24"/>
      <c r="AJ67" s="24"/>
    </row>
    <row r="68" spans="1:36" s="25" customFormat="1" ht="25.5" hidden="1" customHeight="1" x14ac:dyDescent="0.3">
      <c r="A68" s="53" t="s">
        <v>38</v>
      </c>
      <c r="B68" s="30">
        <f t="shared" si="71"/>
        <v>0</v>
      </c>
      <c r="C68" s="30">
        <f t="shared" si="72"/>
        <v>0</v>
      </c>
      <c r="D68" s="30"/>
      <c r="E68" s="30">
        <f>I68+K68+M68+O68+Q68+S68+U68+W68+Y68+AA68+AC68+AE68</f>
        <v>0</v>
      </c>
      <c r="F68" s="28" t="e">
        <f t="shared" si="54"/>
        <v>#DIV/0!</v>
      </c>
      <c r="G68" s="28" t="e">
        <f t="shared" si="55"/>
        <v>#DIV/0!</v>
      </c>
      <c r="H68" s="54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45"/>
      <c r="AF68" s="145"/>
      <c r="AG68" s="23"/>
      <c r="AH68" s="24"/>
      <c r="AI68" s="24"/>
      <c r="AJ68" s="24"/>
    </row>
    <row r="69" spans="1:36" s="25" customFormat="1" ht="43.5" hidden="1" customHeight="1" x14ac:dyDescent="0.25">
      <c r="A69" s="137" t="s">
        <v>40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40"/>
      <c r="AG69" s="23"/>
      <c r="AH69" s="24"/>
      <c r="AI69" s="24"/>
      <c r="AJ69" s="24"/>
    </row>
    <row r="70" spans="1:36" s="25" customFormat="1" ht="27" hidden="1" customHeight="1" x14ac:dyDescent="0.3">
      <c r="A70" s="36" t="s">
        <v>26</v>
      </c>
      <c r="B70" s="28">
        <f>B71+B72+B73+B74</f>
        <v>0</v>
      </c>
      <c r="C70" s="28">
        <f t="shared" ref="C70:E70" si="73">C71+C72+C73+C74</f>
        <v>0</v>
      </c>
      <c r="D70" s="28">
        <f t="shared" si="73"/>
        <v>0</v>
      </c>
      <c r="E70" s="28">
        <f t="shared" si="73"/>
        <v>0</v>
      </c>
      <c r="F70" s="28" t="e">
        <f t="shared" ref="F70:F74" si="74">E70/B70*100</f>
        <v>#DIV/0!</v>
      </c>
      <c r="G70" s="28" t="e">
        <f t="shared" ref="G70:G74" si="75">E70/C70*100</f>
        <v>#DIV/0!</v>
      </c>
      <c r="H70" s="37">
        <f>H71+H72+H73+H74</f>
        <v>0</v>
      </c>
      <c r="I70" s="37">
        <f t="shared" ref="I70:AE70" si="76">I71+I72+I73+I74</f>
        <v>0</v>
      </c>
      <c r="J70" s="37">
        <f t="shared" si="76"/>
        <v>0</v>
      </c>
      <c r="K70" s="37">
        <f t="shared" si="76"/>
        <v>0</v>
      </c>
      <c r="L70" s="37">
        <f t="shared" si="76"/>
        <v>0</v>
      </c>
      <c r="M70" s="37">
        <f t="shared" si="76"/>
        <v>0</v>
      </c>
      <c r="N70" s="37">
        <f t="shared" si="76"/>
        <v>0</v>
      </c>
      <c r="O70" s="37">
        <f t="shared" si="76"/>
        <v>0</v>
      </c>
      <c r="P70" s="37">
        <f t="shared" si="76"/>
        <v>0</v>
      </c>
      <c r="Q70" s="37">
        <f t="shared" si="76"/>
        <v>0</v>
      </c>
      <c r="R70" s="37">
        <f t="shared" si="76"/>
        <v>0</v>
      </c>
      <c r="S70" s="37">
        <f t="shared" si="76"/>
        <v>0</v>
      </c>
      <c r="T70" s="37">
        <f t="shared" si="76"/>
        <v>0</v>
      </c>
      <c r="U70" s="37">
        <f t="shared" si="76"/>
        <v>0</v>
      </c>
      <c r="V70" s="37">
        <f t="shared" si="76"/>
        <v>0</v>
      </c>
      <c r="W70" s="37">
        <f t="shared" si="76"/>
        <v>0</v>
      </c>
      <c r="X70" s="37">
        <f t="shared" si="76"/>
        <v>0</v>
      </c>
      <c r="Y70" s="37">
        <f t="shared" si="76"/>
        <v>0</v>
      </c>
      <c r="Z70" s="37">
        <f t="shared" si="76"/>
        <v>0</v>
      </c>
      <c r="AA70" s="37">
        <f t="shared" si="76"/>
        <v>0</v>
      </c>
      <c r="AB70" s="37">
        <f t="shared" si="76"/>
        <v>0</v>
      </c>
      <c r="AC70" s="37">
        <f t="shared" si="76"/>
        <v>0</v>
      </c>
      <c r="AD70" s="37">
        <f t="shared" si="76"/>
        <v>0</v>
      </c>
      <c r="AE70" s="37">
        <f t="shared" si="76"/>
        <v>0</v>
      </c>
      <c r="AF70" s="141"/>
      <c r="AG70" s="23"/>
      <c r="AH70" s="24"/>
      <c r="AI70" s="24"/>
      <c r="AJ70" s="24"/>
    </row>
    <row r="71" spans="1:36" s="25" customFormat="1" ht="25.5" hidden="1" customHeight="1" x14ac:dyDescent="0.3">
      <c r="A71" s="29" t="s">
        <v>27</v>
      </c>
      <c r="B71" s="30">
        <f>H71+J71+L71+N71+P71+R71+T71+V71+X71+Z71+AB71+AD71</f>
        <v>0</v>
      </c>
      <c r="C71" s="30">
        <f>H71</f>
        <v>0</v>
      </c>
      <c r="D71" s="30">
        <v>0</v>
      </c>
      <c r="E71" s="30">
        <f>I71+K71+M71+O71+Q71+S71+U71+W71+Y71+AA71+AC71+AE71</f>
        <v>0</v>
      </c>
      <c r="F71" s="28" t="e">
        <f t="shared" si="74"/>
        <v>#DIV/0!</v>
      </c>
      <c r="G71" s="28" t="e">
        <f t="shared" si="75"/>
        <v>#DIV/0!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40">
        <v>0</v>
      </c>
      <c r="AF71" s="141"/>
      <c r="AG71" s="23"/>
      <c r="AH71" s="24"/>
      <c r="AI71" s="24"/>
      <c r="AJ71" s="24"/>
    </row>
    <row r="72" spans="1:36" s="25" customFormat="1" ht="25.5" hidden="1" customHeight="1" x14ac:dyDescent="0.3">
      <c r="A72" s="29" t="s">
        <v>28</v>
      </c>
      <c r="B72" s="30">
        <f t="shared" ref="B72:B74" si="77">H72+J72+L72+N72+P72+R72+T72+V72+X72+Z72+AB72+AD72</f>
        <v>0</v>
      </c>
      <c r="C72" s="30">
        <f t="shared" ref="C72" si="78">H72</f>
        <v>0</v>
      </c>
      <c r="D72" s="30">
        <v>0</v>
      </c>
      <c r="E72" s="30">
        <f t="shared" ref="E72:E73" si="79">I72+K72+M72+O72+Q72+S72+U72+W72+Y72+AA72+AC72+AE72</f>
        <v>0</v>
      </c>
      <c r="F72" s="28" t="e">
        <f t="shared" si="74"/>
        <v>#DIV/0!</v>
      </c>
      <c r="G72" s="28" t="e">
        <f t="shared" si="75"/>
        <v>#DIV/0!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40">
        <v>0</v>
      </c>
      <c r="AF72" s="141"/>
      <c r="AG72" s="23"/>
      <c r="AH72" s="24"/>
      <c r="AI72" s="24"/>
      <c r="AJ72" s="24"/>
    </row>
    <row r="73" spans="1:36" s="25" customFormat="1" ht="25.5" hidden="1" customHeight="1" x14ac:dyDescent="0.3">
      <c r="A73" s="29" t="s">
        <v>29</v>
      </c>
      <c r="B73" s="30">
        <f t="shared" si="77"/>
        <v>0</v>
      </c>
      <c r="C73" s="30">
        <f>H73+J73+L73+N73+R73+P73+T73+V73+X73+Z73+AB73+AD73</f>
        <v>0</v>
      </c>
      <c r="D73" s="30">
        <f>E73</f>
        <v>0</v>
      </c>
      <c r="E73" s="30">
        <f t="shared" si="79"/>
        <v>0</v>
      </c>
      <c r="F73" s="28" t="e">
        <f t="shared" si="74"/>
        <v>#DIV/0!</v>
      </c>
      <c r="G73" s="28" t="e">
        <f t="shared" si="75"/>
        <v>#DIV/0!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40"/>
      <c r="AF73" s="141"/>
      <c r="AG73" s="23"/>
      <c r="AH73" s="24"/>
      <c r="AI73" s="24"/>
      <c r="AJ73" s="24"/>
    </row>
    <row r="74" spans="1:36" s="25" customFormat="1" ht="91.5" hidden="1" customHeight="1" x14ac:dyDescent="0.3">
      <c r="A74" s="53" t="s">
        <v>38</v>
      </c>
      <c r="B74" s="30">
        <f t="shared" si="77"/>
        <v>0</v>
      </c>
      <c r="C74" s="30">
        <f>H74+J74+L74+N74+R74+T713+P74+T74+V74+X74+Z74+AB74+AD74</f>
        <v>0</v>
      </c>
      <c r="D74" s="30">
        <f>E74</f>
        <v>0</v>
      </c>
      <c r="E74" s="30">
        <f>I74+K74+M74+O74+Q74+S74+U74+W74+Y74+AA74+AC74+AE74</f>
        <v>0</v>
      </c>
      <c r="F74" s="28" t="e">
        <f t="shared" si="74"/>
        <v>#DIV/0!</v>
      </c>
      <c r="G74" s="28" t="e">
        <f t="shared" si="75"/>
        <v>#DIV/0!</v>
      </c>
      <c r="H74" s="54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55"/>
      <c r="AF74" s="142"/>
      <c r="AG74" s="23"/>
      <c r="AH74" s="24"/>
      <c r="AI74" s="24"/>
      <c r="AJ74" s="24"/>
    </row>
    <row r="75" spans="1:36" s="25" customFormat="1" ht="30.75" hidden="1" customHeight="1" x14ac:dyDescent="0.25">
      <c r="A75" s="137" t="s">
        <v>41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/>
      <c r="AF75" s="56"/>
      <c r="AG75" s="23"/>
      <c r="AH75" s="24"/>
      <c r="AI75" s="24"/>
      <c r="AJ75" s="24"/>
    </row>
    <row r="76" spans="1:36" s="25" customFormat="1" ht="25.5" hidden="1" customHeight="1" x14ac:dyDescent="0.3">
      <c r="A76" s="36" t="s">
        <v>26</v>
      </c>
      <c r="B76" s="28">
        <f>B77+B78+B79+B86</f>
        <v>0</v>
      </c>
      <c r="C76" s="28">
        <f t="shared" ref="C76:E76" si="80">C77+C78+C79+C86</f>
        <v>0</v>
      </c>
      <c r="D76" s="28">
        <f t="shared" si="80"/>
        <v>0</v>
      </c>
      <c r="E76" s="28">
        <f t="shared" si="80"/>
        <v>0</v>
      </c>
      <c r="F76" s="28" t="e">
        <f t="shared" ref="F76:F85" si="81">E76/B76*100</f>
        <v>#DIV/0!</v>
      </c>
      <c r="G76" s="28" t="e">
        <f t="shared" ref="G76:G85" si="82">E76/C76*100</f>
        <v>#DIV/0!</v>
      </c>
      <c r="H76" s="37">
        <f>H77+H78+H79</f>
        <v>0</v>
      </c>
      <c r="I76" s="37">
        <f t="shared" ref="I76:AE76" si="83">I77+I78+I79</f>
        <v>0</v>
      </c>
      <c r="J76" s="37">
        <f t="shared" si="83"/>
        <v>0</v>
      </c>
      <c r="K76" s="37">
        <f t="shared" si="83"/>
        <v>0</v>
      </c>
      <c r="L76" s="37">
        <f t="shared" si="83"/>
        <v>0</v>
      </c>
      <c r="M76" s="37">
        <f t="shared" si="83"/>
        <v>0</v>
      </c>
      <c r="N76" s="37">
        <f t="shared" si="83"/>
        <v>0</v>
      </c>
      <c r="O76" s="37">
        <f t="shared" si="83"/>
        <v>0</v>
      </c>
      <c r="P76" s="37">
        <f t="shared" si="83"/>
        <v>0</v>
      </c>
      <c r="Q76" s="37">
        <f t="shared" si="83"/>
        <v>0</v>
      </c>
      <c r="R76" s="37">
        <f t="shared" si="83"/>
        <v>0</v>
      </c>
      <c r="S76" s="37">
        <f t="shared" si="83"/>
        <v>0</v>
      </c>
      <c r="T76" s="37">
        <f t="shared" si="83"/>
        <v>0</v>
      </c>
      <c r="U76" s="37">
        <f t="shared" si="83"/>
        <v>0</v>
      </c>
      <c r="V76" s="37">
        <f t="shared" si="83"/>
        <v>0</v>
      </c>
      <c r="W76" s="37">
        <f t="shared" si="83"/>
        <v>0</v>
      </c>
      <c r="X76" s="37">
        <f t="shared" si="83"/>
        <v>0</v>
      </c>
      <c r="Y76" s="37">
        <f t="shared" si="83"/>
        <v>0</v>
      </c>
      <c r="Z76" s="37">
        <f t="shared" si="83"/>
        <v>0</v>
      </c>
      <c r="AA76" s="37">
        <f t="shared" si="83"/>
        <v>0</v>
      </c>
      <c r="AB76" s="37">
        <f t="shared" si="83"/>
        <v>0</v>
      </c>
      <c r="AC76" s="37">
        <f t="shared" si="83"/>
        <v>0</v>
      </c>
      <c r="AD76" s="37">
        <f t="shared" si="83"/>
        <v>0</v>
      </c>
      <c r="AE76" s="37">
        <f t="shared" si="83"/>
        <v>0</v>
      </c>
      <c r="AF76" s="56"/>
      <c r="AG76" s="23"/>
      <c r="AH76" s="24"/>
      <c r="AI76" s="24"/>
      <c r="AJ76" s="24"/>
    </row>
    <row r="77" spans="1:36" s="25" customFormat="1" ht="25.5" hidden="1" customHeight="1" x14ac:dyDescent="0.3">
      <c r="A77" s="29" t="s">
        <v>27</v>
      </c>
      <c r="B77" s="30">
        <f>H77+J77+L77+N77+P77+R77+T77+V77+X77+Z77+AB77+AD77</f>
        <v>0</v>
      </c>
      <c r="C77" s="30">
        <f>H77</f>
        <v>0</v>
      </c>
      <c r="D77" s="30"/>
      <c r="E77" s="30">
        <f>I77+K77+M77+O77+Q77+S77+U77+W77+Y77+AA77+AC77+AE77</f>
        <v>0</v>
      </c>
      <c r="F77" s="28" t="e">
        <f t="shared" si="81"/>
        <v>#DIV/0!</v>
      </c>
      <c r="G77" s="28" t="e">
        <f t="shared" si="82"/>
        <v>#DIV/0!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56"/>
      <c r="AG77" s="23"/>
      <c r="AH77" s="24"/>
      <c r="AI77" s="24"/>
      <c r="AJ77" s="24"/>
    </row>
    <row r="78" spans="1:36" s="25" customFormat="1" ht="25.5" hidden="1" customHeight="1" x14ac:dyDescent="0.3">
      <c r="A78" s="29" t="s">
        <v>28</v>
      </c>
      <c r="B78" s="30">
        <f t="shared" ref="B78:B79" si="84">H78+J78+L78+N78+P78+R78+T78+V78+X78+Z78+AB78+AD78</f>
        <v>0</v>
      </c>
      <c r="C78" s="30">
        <f t="shared" ref="C78:C79" si="85">H78</f>
        <v>0</v>
      </c>
      <c r="D78" s="30"/>
      <c r="E78" s="30">
        <f t="shared" ref="E78:E79" si="86">I78+K78+M78+O78+Q78+S78+U78+W78+Y78+AA78+AC78+AE78</f>
        <v>0</v>
      </c>
      <c r="F78" s="28" t="e">
        <f t="shared" si="81"/>
        <v>#DIV/0!</v>
      </c>
      <c r="G78" s="28" t="e">
        <f t="shared" si="82"/>
        <v>#DIV/0!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56"/>
      <c r="AG78" s="23"/>
      <c r="AH78" s="24"/>
      <c r="AI78" s="24"/>
      <c r="AJ78" s="24"/>
    </row>
    <row r="79" spans="1:36" s="25" customFormat="1" ht="36" hidden="1" customHeight="1" x14ac:dyDescent="0.3">
      <c r="A79" s="29" t="s">
        <v>29</v>
      </c>
      <c r="B79" s="30">
        <f t="shared" si="84"/>
        <v>0</v>
      </c>
      <c r="C79" s="30">
        <f t="shared" si="85"/>
        <v>0</v>
      </c>
      <c r="D79" s="30"/>
      <c r="E79" s="30">
        <f t="shared" si="86"/>
        <v>0</v>
      </c>
      <c r="F79" s="28" t="e">
        <f t="shared" si="81"/>
        <v>#DIV/0!</v>
      </c>
      <c r="G79" s="28" t="e">
        <f t="shared" si="82"/>
        <v>#DIV/0!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56"/>
      <c r="AG79" s="23"/>
      <c r="AH79" s="24"/>
      <c r="AI79" s="24"/>
      <c r="AJ79" s="24"/>
    </row>
    <row r="80" spans="1:36" s="61" customFormat="1" ht="71.25" customHeight="1" x14ac:dyDescent="0.25">
      <c r="A80" s="57" t="s">
        <v>42</v>
      </c>
      <c r="B80" s="58">
        <f>B81+B82+B83+B85</f>
        <v>269239.22000000003</v>
      </c>
      <c r="C80" s="58">
        <f t="shared" ref="C80:E80" si="87">C81+C82+C83+C85</f>
        <v>21367.99</v>
      </c>
      <c r="D80" s="58">
        <f t="shared" si="87"/>
        <v>11876.72</v>
      </c>
      <c r="E80" s="58">
        <f t="shared" si="87"/>
        <v>11876.72</v>
      </c>
      <c r="F80" s="58">
        <f t="shared" si="81"/>
        <v>4.4112146811300361</v>
      </c>
      <c r="G80" s="58">
        <f t="shared" si="82"/>
        <v>55.581830579291726</v>
      </c>
      <c r="H80" s="58">
        <f t="shared" ref="H80:AE80" si="88">H81+H82+H83+H85</f>
        <v>21367.99</v>
      </c>
      <c r="I80" s="58">
        <f t="shared" si="88"/>
        <v>11876.72</v>
      </c>
      <c r="J80" s="58">
        <f t="shared" si="88"/>
        <v>23360.93</v>
      </c>
      <c r="K80" s="58">
        <f t="shared" si="88"/>
        <v>0</v>
      </c>
      <c r="L80" s="58">
        <f t="shared" si="88"/>
        <v>19939.82</v>
      </c>
      <c r="M80" s="58">
        <f t="shared" si="88"/>
        <v>0</v>
      </c>
      <c r="N80" s="58">
        <f t="shared" si="88"/>
        <v>26691.05</v>
      </c>
      <c r="O80" s="58">
        <f t="shared" si="88"/>
        <v>0</v>
      </c>
      <c r="P80" s="58">
        <f t="shared" si="88"/>
        <v>33557.96</v>
      </c>
      <c r="Q80" s="58">
        <f t="shared" si="88"/>
        <v>0</v>
      </c>
      <c r="R80" s="58">
        <f t="shared" si="88"/>
        <v>29235.25</v>
      </c>
      <c r="S80" s="58">
        <f t="shared" si="88"/>
        <v>0</v>
      </c>
      <c r="T80" s="58">
        <f t="shared" si="88"/>
        <v>23556.31</v>
      </c>
      <c r="U80" s="58">
        <f t="shared" si="88"/>
        <v>0</v>
      </c>
      <c r="V80" s="58">
        <f t="shared" si="88"/>
        <v>14378.14</v>
      </c>
      <c r="W80" s="58">
        <f t="shared" si="88"/>
        <v>0</v>
      </c>
      <c r="X80" s="58">
        <f t="shared" si="88"/>
        <v>16740.57</v>
      </c>
      <c r="Y80" s="58">
        <f t="shared" si="88"/>
        <v>0</v>
      </c>
      <c r="Z80" s="58">
        <f t="shared" si="88"/>
        <v>21600.809999999998</v>
      </c>
      <c r="AA80" s="58">
        <f t="shared" si="88"/>
        <v>0</v>
      </c>
      <c r="AB80" s="58">
        <f t="shared" si="88"/>
        <v>18939.66</v>
      </c>
      <c r="AC80" s="58">
        <f t="shared" si="88"/>
        <v>0</v>
      </c>
      <c r="AD80" s="58">
        <f t="shared" si="88"/>
        <v>19870.73</v>
      </c>
      <c r="AE80" s="58">
        <f t="shared" si="88"/>
        <v>0</v>
      </c>
      <c r="AF80" s="59"/>
      <c r="AG80" s="60"/>
      <c r="AH80" s="60"/>
      <c r="AI80" s="60"/>
    </row>
    <row r="81" spans="1:36" s="25" customFormat="1" ht="23.25" customHeight="1" x14ac:dyDescent="0.3">
      <c r="A81" s="62" t="s">
        <v>27</v>
      </c>
      <c r="B81" s="63">
        <f>B12+B44+B54+B59</f>
        <v>0</v>
      </c>
      <c r="C81" s="63">
        <f t="shared" ref="B81:E83" si="89">C12+C44+C54+C59</f>
        <v>0</v>
      </c>
      <c r="D81" s="63">
        <f t="shared" si="89"/>
        <v>0</v>
      </c>
      <c r="E81" s="63">
        <f t="shared" si="89"/>
        <v>0</v>
      </c>
      <c r="F81" s="63" t="e">
        <f t="shared" si="81"/>
        <v>#DIV/0!</v>
      </c>
      <c r="G81" s="118" t="e">
        <f t="shared" si="82"/>
        <v>#DIV/0!</v>
      </c>
      <c r="H81" s="63">
        <f t="shared" ref="H81:AE83" si="90">H12+H44+H54+H59</f>
        <v>0</v>
      </c>
      <c r="I81" s="63">
        <f t="shared" si="90"/>
        <v>0</v>
      </c>
      <c r="J81" s="63">
        <f t="shared" si="90"/>
        <v>0</v>
      </c>
      <c r="K81" s="63">
        <f t="shared" si="90"/>
        <v>0</v>
      </c>
      <c r="L81" s="63">
        <f t="shared" si="90"/>
        <v>0</v>
      </c>
      <c r="M81" s="63">
        <f t="shared" si="90"/>
        <v>0</v>
      </c>
      <c r="N81" s="63">
        <f t="shared" si="90"/>
        <v>0</v>
      </c>
      <c r="O81" s="63">
        <f t="shared" si="90"/>
        <v>0</v>
      </c>
      <c r="P81" s="63">
        <f t="shared" si="90"/>
        <v>0</v>
      </c>
      <c r="Q81" s="63">
        <f t="shared" si="90"/>
        <v>0</v>
      </c>
      <c r="R81" s="63">
        <f t="shared" si="90"/>
        <v>0</v>
      </c>
      <c r="S81" s="63">
        <f t="shared" si="90"/>
        <v>0</v>
      </c>
      <c r="T81" s="63">
        <f t="shared" si="90"/>
        <v>0</v>
      </c>
      <c r="U81" s="63">
        <f t="shared" si="90"/>
        <v>0</v>
      </c>
      <c r="V81" s="63">
        <f t="shared" si="90"/>
        <v>0</v>
      </c>
      <c r="W81" s="63">
        <f t="shared" si="90"/>
        <v>0</v>
      </c>
      <c r="X81" s="63">
        <f t="shared" si="90"/>
        <v>0</v>
      </c>
      <c r="Y81" s="63">
        <f t="shared" si="90"/>
        <v>0</v>
      </c>
      <c r="Z81" s="63">
        <f t="shared" si="90"/>
        <v>0</v>
      </c>
      <c r="AA81" s="63">
        <f t="shared" si="90"/>
        <v>0</v>
      </c>
      <c r="AB81" s="63">
        <f t="shared" si="90"/>
        <v>0</v>
      </c>
      <c r="AC81" s="63">
        <f t="shared" si="90"/>
        <v>0</v>
      </c>
      <c r="AD81" s="63">
        <f t="shared" si="90"/>
        <v>0</v>
      </c>
      <c r="AE81" s="63">
        <f t="shared" si="90"/>
        <v>0</v>
      </c>
      <c r="AF81" s="64"/>
      <c r="AG81" s="24"/>
      <c r="AH81" s="24"/>
      <c r="AI81" s="24"/>
    </row>
    <row r="82" spans="1:36" s="25" customFormat="1" ht="23.25" customHeight="1" x14ac:dyDescent="0.3">
      <c r="A82" s="62" t="s">
        <v>28</v>
      </c>
      <c r="B82" s="63">
        <f>B13+B45+B55+B60</f>
        <v>4531.4000000000005</v>
      </c>
      <c r="C82" s="63">
        <f t="shared" si="89"/>
        <v>0</v>
      </c>
      <c r="D82" s="63">
        <f t="shared" si="89"/>
        <v>0</v>
      </c>
      <c r="E82" s="63">
        <f t="shared" si="89"/>
        <v>0</v>
      </c>
      <c r="F82" s="63">
        <f t="shared" si="81"/>
        <v>0</v>
      </c>
      <c r="G82" s="118" t="e">
        <f t="shared" si="82"/>
        <v>#DIV/0!</v>
      </c>
      <c r="H82" s="63">
        <f t="shared" si="90"/>
        <v>0</v>
      </c>
      <c r="I82" s="63">
        <f t="shared" si="90"/>
        <v>0</v>
      </c>
      <c r="J82" s="63">
        <f t="shared" si="90"/>
        <v>0</v>
      </c>
      <c r="K82" s="63">
        <f t="shared" si="90"/>
        <v>0</v>
      </c>
      <c r="L82" s="63">
        <f t="shared" si="90"/>
        <v>798.88</v>
      </c>
      <c r="M82" s="63">
        <f t="shared" si="90"/>
        <v>0</v>
      </c>
      <c r="N82" s="63">
        <f t="shared" si="90"/>
        <v>612.29999999999995</v>
      </c>
      <c r="O82" s="63">
        <f t="shared" si="90"/>
        <v>0</v>
      </c>
      <c r="P82" s="63">
        <f t="shared" si="90"/>
        <v>1566.54</v>
      </c>
      <c r="Q82" s="63">
        <f t="shared" si="90"/>
        <v>0</v>
      </c>
      <c r="R82" s="63">
        <f t="shared" si="90"/>
        <v>0</v>
      </c>
      <c r="S82" s="63">
        <f t="shared" si="90"/>
        <v>0</v>
      </c>
      <c r="T82" s="63">
        <f t="shared" si="90"/>
        <v>0</v>
      </c>
      <c r="U82" s="63">
        <f t="shared" si="90"/>
        <v>0</v>
      </c>
      <c r="V82" s="63">
        <f t="shared" si="90"/>
        <v>0</v>
      </c>
      <c r="W82" s="63">
        <f t="shared" si="90"/>
        <v>0</v>
      </c>
      <c r="X82" s="63">
        <f t="shared" si="90"/>
        <v>1500.13</v>
      </c>
      <c r="Y82" s="63">
        <f t="shared" si="90"/>
        <v>0</v>
      </c>
      <c r="Z82" s="63">
        <f t="shared" si="90"/>
        <v>0</v>
      </c>
      <c r="AA82" s="63">
        <f t="shared" si="90"/>
        <v>0</v>
      </c>
      <c r="AB82" s="63">
        <f t="shared" si="90"/>
        <v>53.55</v>
      </c>
      <c r="AC82" s="63">
        <f t="shared" si="90"/>
        <v>0</v>
      </c>
      <c r="AD82" s="63">
        <f t="shared" si="90"/>
        <v>0</v>
      </c>
      <c r="AE82" s="63">
        <f t="shared" si="90"/>
        <v>0</v>
      </c>
      <c r="AF82" s="64"/>
      <c r="AG82" s="24"/>
      <c r="AH82" s="24"/>
      <c r="AI82" s="24"/>
    </row>
    <row r="83" spans="1:36" s="25" customFormat="1" ht="23.25" customHeight="1" x14ac:dyDescent="0.3">
      <c r="A83" s="62" t="s">
        <v>29</v>
      </c>
      <c r="B83" s="63">
        <f t="shared" si="89"/>
        <v>264707.82</v>
      </c>
      <c r="C83" s="63">
        <f t="shared" si="89"/>
        <v>21367.99</v>
      </c>
      <c r="D83" s="63">
        <f t="shared" si="89"/>
        <v>11876.72</v>
      </c>
      <c r="E83" s="63">
        <f>E14+E46+E56+E61</f>
        <v>11876.72</v>
      </c>
      <c r="F83" s="63">
        <f t="shared" si="81"/>
        <v>4.486728046039592</v>
      </c>
      <c r="G83" s="118">
        <f t="shared" si="82"/>
        <v>55.581830579291726</v>
      </c>
      <c r="H83" s="63">
        <f t="shared" si="90"/>
        <v>21367.99</v>
      </c>
      <c r="I83" s="63">
        <f>I14+I46+I56+I61</f>
        <v>11876.72</v>
      </c>
      <c r="J83" s="63">
        <f t="shared" si="90"/>
        <v>23360.93</v>
      </c>
      <c r="K83" s="63">
        <f t="shared" si="90"/>
        <v>0</v>
      </c>
      <c r="L83" s="63">
        <f t="shared" si="90"/>
        <v>19140.939999999999</v>
      </c>
      <c r="M83" s="63">
        <f t="shared" si="90"/>
        <v>0</v>
      </c>
      <c r="N83" s="63">
        <f t="shared" si="90"/>
        <v>26078.75</v>
      </c>
      <c r="O83" s="63">
        <f t="shared" si="90"/>
        <v>0</v>
      </c>
      <c r="P83" s="63">
        <f t="shared" si="90"/>
        <v>31991.420000000002</v>
      </c>
      <c r="Q83" s="63">
        <f t="shared" si="90"/>
        <v>0</v>
      </c>
      <c r="R83" s="63">
        <f t="shared" si="90"/>
        <v>29235.25</v>
      </c>
      <c r="S83" s="63">
        <f t="shared" si="90"/>
        <v>0</v>
      </c>
      <c r="T83" s="63">
        <f t="shared" si="90"/>
        <v>23556.31</v>
      </c>
      <c r="U83" s="63">
        <f t="shared" si="90"/>
        <v>0</v>
      </c>
      <c r="V83" s="63">
        <f t="shared" si="90"/>
        <v>14378.14</v>
      </c>
      <c r="W83" s="63">
        <f t="shared" si="90"/>
        <v>0</v>
      </c>
      <c r="X83" s="63">
        <f t="shared" si="90"/>
        <v>15240.44</v>
      </c>
      <c r="Y83" s="63">
        <f t="shared" si="90"/>
        <v>0</v>
      </c>
      <c r="Z83" s="63">
        <f t="shared" si="90"/>
        <v>21600.809999999998</v>
      </c>
      <c r="AA83" s="63">
        <f t="shared" si="90"/>
        <v>0</v>
      </c>
      <c r="AB83" s="63">
        <f t="shared" si="90"/>
        <v>18886.11</v>
      </c>
      <c r="AC83" s="63">
        <f t="shared" si="90"/>
        <v>0</v>
      </c>
      <c r="AD83" s="63">
        <f t="shared" si="90"/>
        <v>19870.73</v>
      </c>
      <c r="AE83" s="63">
        <f t="shared" si="90"/>
        <v>0</v>
      </c>
      <c r="AF83" s="64"/>
      <c r="AG83" s="24"/>
      <c r="AH83" s="24"/>
      <c r="AI83" s="24"/>
    </row>
    <row r="84" spans="1:36" s="25" customFormat="1" ht="37.5" x14ac:dyDescent="0.25">
      <c r="A84" s="65" t="s">
        <v>30</v>
      </c>
      <c r="B84" s="63">
        <f>B15</f>
        <v>238.50000000000003</v>
      </c>
      <c r="C84" s="63">
        <f t="shared" ref="C84:E84" si="91">C15</f>
        <v>0</v>
      </c>
      <c r="D84" s="63">
        <f t="shared" si="91"/>
        <v>0</v>
      </c>
      <c r="E84" s="63">
        <f t="shared" si="91"/>
        <v>0</v>
      </c>
      <c r="F84" s="66">
        <f t="shared" si="81"/>
        <v>0</v>
      </c>
      <c r="G84" s="118" t="e">
        <f t="shared" si="82"/>
        <v>#DIV/0!</v>
      </c>
      <c r="H84" s="63">
        <f t="shared" ref="H84:AE84" si="92">H15</f>
        <v>0</v>
      </c>
      <c r="I84" s="63">
        <f t="shared" si="92"/>
        <v>0</v>
      </c>
      <c r="J84" s="63">
        <f t="shared" si="92"/>
        <v>0</v>
      </c>
      <c r="K84" s="63">
        <f t="shared" si="92"/>
        <v>0</v>
      </c>
      <c r="L84" s="63">
        <f t="shared" si="92"/>
        <v>42.05</v>
      </c>
      <c r="M84" s="63">
        <f t="shared" si="92"/>
        <v>0</v>
      </c>
      <c r="N84" s="63">
        <f t="shared" si="92"/>
        <v>32.229999999999997</v>
      </c>
      <c r="O84" s="63">
        <f t="shared" si="92"/>
        <v>0</v>
      </c>
      <c r="P84" s="63">
        <f t="shared" si="92"/>
        <v>82.45</v>
      </c>
      <c r="Q84" s="63">
        <f t="shared" si="92"/>
        <v>0</v>
      </c>
      <c r="R84" s="63">
        <f t="shared" si="92"/>
        <v>0</v>
      </c>
      <c r="S84" s="63">
        <f t="shared" si="92"/>
        <v>0</v>
      </c>
      <c r="T84" s="63">
        <f t="shared" si="92"/>
        <v>0</v>
      </c>
      <c r="U84" s="63">
        <f t="shared" si="92"/>
        <v>0</v>
      </c>
      <c r="V84" s="63">
        <f t="shared" si="92"/>
        <v>0</v>
      </c>
      <c r="W84" s="63">
        <f t="shared" si="92"/>
        <v>0</v>
      </c>
      <c r="X84" s="63">
        <f t="shared" si="92"/>
        <v>78.97</v>
      </c>
      <c r="Y84" s="63">
        <f t="shared" si="92"/>
        <v>0</v>
      </c>
      <c r="Z84" s="63">
        <f t="shared" si="92"/>
        <v>0</v>
      </c>
      <c r="AA84" s="63">
        <f t="shared" si="92"/>
        <v>0</v>
      </c>
      <c r="AB84" s="63">
        <f t="shared" si="92"/>
        <v>2.8</v>
      </c>
      <c r="AC84" s="63">
        <f t="shared" si="92"/>
        <v>0</v>
      </c>
      <c r="AD84" s="63">
        <f t="shared" si="92"/>
        <v>0</v>
      </c>
      <c r="AE84" s="63">
        <f t="shared" si="92"/>
        <v>0</v>
      </c>
      <c r="AF84" s="64"/>
      <c r="AG84" s="24">
        <f t="shared" ref="AG84" si="93">H84+J84+L84+N84+P84+R84+T84+V84+X84+Z84+AB84+AD84</f>
        <v>238.50000000000003</v>
      </c>
      <c r="AH84" s="24">
        <f t="shared" ref="AH84:AI84" si="94">H84+J84+L84+N84+P84+R84+T84+V84+X84+Z84</f>
        <v>235.70000000000002</v>
      </c>
      <c r="AI84" s="24">
        <f t="shared" si="94"/>
        <v>0</v>
      </c>
    </row>
    <row r="85" spans="1:36" s="25" customFormat="1" ht="26.25" customHeight="1" x14ac:dyDescent="0.3">
      <c r="A85" s="53" t="s">
        <v>38</v>
      </c>
      <c r="B85" s="63">
        <f>B62</f>
        <v>0</v>
      </c>
      <c r="C85" s="63">
        <f>C62</f>
        <v>0</v>
      </c>
      <c r="D85" s="63">
        <f t="shared" ref="D85:E85" si="95">D62</f>
        <v>0</v>
      </c>
      <c r="E85" s="63">
        <f t="shared" si="95"/>
        <v>0</v>
      </c>
      <c r="F85" s="63" t="e">
        <f t="shared" si="81"/>
        <v>#DIV/0!</v>
      </c>
      <c r="G85" s="118" t="e">
        <f t="shared" si="82"/>
        <v>#DIV/0!</v>
      </c>
      <c r="H85" s="63">
        <f t="shared" ref="H85:AE85" si="96">H62</f>
        <v>0</v>
      </c>
      <c r="I85" s="63">
        <f t="shared" si="96"/>
        <v>0</v>
      </c>
      <c r="J85" s="63">
        <f t="shared" si="96"/>
        <v>0</v>
      </c>
      <c r="K85" s="63">
        <f t="shared" si="96"/>
        <v>0</v>
      </c>
      <c r="L85" s="63">
        <f t="shared" si="96"/>
        <v>0</v>
      </c>
      <c r="M85" s="63">
        <f t="shared" si="96"/>
        <v>0</v>
      </c>
      <c r="N85" s="63">
        <f t="shared" si="96"/>
        <v>0</v>
      </c>
      <c r="O85" s="63">
        <f t="shared" si="96"/>
        <v>0</v>
      </c>
      <c r="P85" s="63">
        <f t="shared" si="96"/>
        <v>0</v>
      </c>
      <c r="Q85" s="63">
        <f t="shared" si="96"/>
        <v>0</v>
      </c>
      <c r="R85" s="63">
        <f t="shared" si="96"/>
        <v>0</v>
      </c>
      <c r="S85" s="63">
        <f t="shared" si="96"/>
        <v>0</v>
      </c>
      <c r="T85" s="63">
        <f t="shared" si="96"/>
        <v>0</v>
      </c>
      <c r="U85" s="63">
        <f t="shared" si="96"/>
        <v>0</v>
      </c>
      <c r="V85" s="63">
        <f t="shared" si="96"/>
        <v>0</v>
      </c>
      <c r="W85" s="63">
        <f t="shared" si="96"/>
        <v>0</v>
      </c>
      <c r="X85" s="63">
        <f t="shared" si="96"/>
        <v>0</v>
      </c>
      <c r="Y85" s="63">
        <f t="shared" si="96"/>
        <v>0</v>
      </c>
      <c r="Z85" s="63">
        <f t="shared" si="96"/>
        <v>0</v>
      </c>
      <c r="AA85" s="63">
        <f t="shared" si="96"/>
        <v>0</v>
      </c>
      <c r="AB85" s="63">
        <f t="shared" si="96"/>
        <v>0</v>
      </c>
      <c r="AC85" s="63">
        <f t="shared" si="96"/>
        <v>0</v>
      </c>
      <c r="AD85" s="63">
        <f t="shared" si="96"/>
        <v>0</v>
      </c>
      <c r="AE85" s="63">
        <f t="shared" si="96"/>
        <v>0</v>
      </c>
      <c r="AF85" s="64"/>
      <c r="AG85" s="24"/>
      <c r="AH85" s="24"/>
      <c r="AI85" s="24"/>
    </row>
    <row r="86" spans="1:36" s="25" customFormat="1" ht="36" customHeight="1" x14ac:dyDescent="0.25">
      <c r="A86" s="128" t="s">
        <v>43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30"/>
      <c r="AF86" s="56"/>
      <c r="AG86" s="23"/>
      <c r="AH86" s="24"/>
      <c r="AI86" s="24"/>
      <c r="AJ86" s="24"/>
    </row>
    <row r="87" spans="1:36" s="25" customFormat="1" ht="33" customHeight="1" x14ac:dyDescent="0.25">
      <c r="A87" s="133" t="s">
        <v>44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5"/>
      <c r="AF87" s="140" t="s">
        <v>68</v>
      </c>
      <c r="AG87" s="23"/>
      <c r="AH87" s="24"/>
      <c r="AI87" s="24"/>
      <c r="AJ87" s="24"/>
    </row>
    <row r="88" spans="1:36" s="25" customFormat="1" ht="27.75" customHeight="1" x14ac:dyDescent="0.3">
      <c r="A88" s="67" t="s">
        <v>26</v>
      </c>
      <c r="B88" s="28">
        <f>B89+B90+B91</f>
        <v>3894.2</v>
      </c>
      <c r="C88" s="28">
        <f t="shared" ref="C88:E88" si="97">C89+C90+C91</f>
        <v>713.9</v>
      </c>
      <c r="D88" s="28">
        <f t="shared" si="97"/>
        <v>450.7</v>
      </c>
      <c r="E88" s="28">
        <f t="shared" si="97"/>
        <v>450.7</v>
      </c>
      <c r="F88" s="28">
        <f>E88/B88*100</f>
        <v>11.573622310102204</v>
      </c>
      <c r="G88" s="28">
        <f>E88/C88*100</f>
        <v>63.132091329317831</v>
      </c>
      <c r="H88" s="37">
        <f>H90+H91+H89</f>
        <v>713.9</v>
      </c>
      <c r="I88" s="37">
        <f>I90+I91+I89</f>
        <v>450.7</v>
      </c>
      <c r="J88" s="37">
        <f t="shared" ref="J88:AE88" si="98">J90+J91+J89</f>
        <v>897.05</v>
      </c>
      <c r="K88" s="37">
        <f t="shared" si="98"/>
        <v>0</v>
      </c>
      <c r="L88" s="37">
        <f t="shared" si="98"/>
        <v>709.6</v>
      </c>
      <c r="M88" s="37">
        <f t="shared" si="98"/>
        <v>0</v>
      </c>
      <c r="N88" s="37">
        <f t="shared" si="98"/>
        <v>181.45</v>
      </c>
      <c r="O88" s="37">
        <f t="shared" si="98"/>
        <v>0</v>
      </c>
      <c r="P88" s="37">
        <f t="shared" si="98"/>
        <v>215</v>
      </c>
      <c r="Q88" s="37">
        <f t="shared" si="98"/>
        <v>0</v>
      </c>
      <c r="R88" s="37">
        <f t="shared" si="98"/>
        <v>108.6</v>
      </c>
      <c r="S88" s="37">
        <f t="shared" si="98"/>
        <v>0</v>
      </c>
      <c r="T88" s="37">
        <f t="shared" si="98"/>
        <v>0</v>
      </c>
      <c r="U88" s="37">
        <f t="shared" si="98"/>
        <v>0</v>
      </c>
      <c r="V88" s="37">
        <f t="shared" si="98"/>
        <v>0</v>
      </c>
      <c r="W88" s="37">
        <f t="shared" si="98"/>
        <v>0</v>
      </c>
      <c r="X88" s="37">
        <f t="shared" si="98"/>
        <v>82.3</v>
      </c>
      <c r="Y88" s="37">
        <f t="shared" si="98"/>
        <v>0</v>
      </c>
      <c r="Z88" s="37">
        <f t="shared" si="98"/>
        <v>619.29999999999995</v>
      </c>
      <c r="AA88" s="37">
        <f t="shared" si="98"/>
        <v>0</v>
      </c>
      <c r="AB88" s="37">
        <f t="shared" si="98"/>
        <v>309.39999999999998</v>
      </c>
      <c r="AC88" s="37">
        <f t="shared" si="98"/>
        <v>0</v>
      </c>
      <c r="AD88" s="37">
        <f t="shared" si="98"/>
        <v>57.6</v>
      </c>
      <c r="AE88" s="37">
        <f t="shared" si="98"/>
        <v>0</v>
      </c>
      <c r="AF88" s="141"/>
      <c r="AG88" s="23"/>
      <c r="AH88" s="24"/>
      <c r="AI88" s="24"/>
      <c r="AJ88" s="24"/>
    </row>
    <row r="89" spans="1:36" s="25" customFormat="1" ht="27.75" customHeight="1" x14ac:dyDescent="0.3">
      <c r="A89" s="62" t="s">
        <v>27</v>
      </c>
      <c r="B89" s="30">
        <f>H89+J89+L89+N89+P89+R89+T89+V89+X89+Z89+AB89+AD89</f>
        <v>0</v>
      </c>
      <c r="C89" s="30">
        <f>H89</f>
        <v>0</v>
      </c>
      <c r="D89" s="30">
        <v>0</v>
      </c>
      <c r="E89" s="30">
        <f t="shared" si="13"/>
        <v>0</v>
      </c>
      <c r="F89" s="28" t="e">
        <f t="shared" ref="F89:F91" si="99">E89/B89*100</f>
        <v>#DIV/0!</v>
      </c>
      <c r="G89" s="28" t="e">
        <f t="shared" ref="G89:G91" si="100">E89/C89*100</f>
        <v>#DIV/0!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40">
        <v>0</v>
      </c>
      <c r="AF89" s="141"/>
      <c r="AG89" s="23"/>
      <c r="AH89" s="24"/>
      <c r="AI89" s="24"/>
      <c r="AJ89" s="24"/>
    </row>
    <row r="90" spans="1:36" s="25" customFormat="1" ht="24.75" customHeight="1" x14ac:dyDescent="0.3">
      <c r="A90" s="62" t="s">
        <v>28</v>
      </c>
      <c r="B90" s="30">
        <f t="shared" ref="B90:B91" si="101">H90+J90+L90+N90+P90+R90+T90+V90+X90+Z90+AB90+AD90</f>
        <v>0</v>
      </c>
      <c r="C90" s="30">
        <f t="shared" ref="C90" si="102">H90</f>
        <v>0</v>
      </c>
      <c r="D90" s="30">
        <v>0</v>
      </c>
      <c r="E90" s="30">
        <f t="shared" si="13"/>
        <v>0</v>
      </c>
      <c r="F90" s="28" t="e">
        <f t="shared" si="99"/>
        <v>#DIV/0!</v>
      </c>
      <c r="G90" s="28" t="e">
        <f t="shared" si="100"/>
        <v>#DIV/0!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40">
        <v>0</v>
      </c>
      <c r="AF90" s="141"/>
      <c r="AG90" s="43"/>
      <c r="AH90" s="24"/>
      <c r="AI90" s="24"/>
      <c r="AJ90" s="24"/>
    </row>
    <row r="91" spans="1:36" s="25" customFormat="1" ht="32.25" customHeight="1" x14ac:dyDescent="0.25">
      <c r="A91" s="33" t="s">
        <v>29</v>
      </c>
      <c r="B91" s="30">
        <f t="shared" si="101"/>
        <v>3894.2</v>
      </c>
      <c r="C91" s="30">
        <f>H91</f>
        <v>713.9</v>
      </c>
      <c r="D91" s="30">
        <f>E91</f>
        <v>450.7</v>
      </c>
      <c r="E91" s="30">
        <f t="shared" si="13"/>
        <v>450.7</v>
      </c>
      <c r="F91" s="28">
        <f t="shared" si="99"/>
        <v>11.573622310102204</v>
      </c>
      <c r="G91" s="28">
        <f t="shared" si="100"/>
        <v>63.132091329317831</v>
      </c>
      <c r="H91" s="38">
        <v>713.9</v>
      </c>
      <c r="I91" s="38">
        <v>450.7</v>
      </c>
      <c r="J91" s="38">
        <v>897.05</v>
      </c>
      <c r="K91" s="38"/>
      <c r="L91" s="38">
        <v>709.6</v>
      </c>
      <c r="M91" s="38"/>
      <c r="N91" s="38">
        <v>181.45</v>
      </c>
      <c r="O91" s="38"/>
      <c r="P91" s="38">
        <v>215</v>
      </c>
      <c r="Q91" s="38"/>
      <c r="R91" s="38">
        <v>108.6</v>
      </c>
      <c r="S91" s="38"/>
      <c r="T91" s="38">
        <v>0</v>
      </c>
      <c r="U91" s="38"/>
      <c r="V91" s="38">
        <v>0</v>
      </c>
      <c r="W91" s="38"/>
      <c r="X91" s="38">
        <v>82.3</v>
      </c>
      <c r="Y91" s="38"/>
      <c r="Z91" s="38">
        <v>619.29999999999995</v>
      </c>
      <c r="AA91" s="38"/>
      <c r="AB91" s="38">
        <v>309.39999999999998</v>
      </c>
      <c r="AC91" s="38"/>
      <c r="AD91" s="38">
        <v>57.6</v>
      </c>
      <c r="AE91" s="41"/>
      <c r="AF91" s="142"/>
      <c r="AG91" s="23"/>
      <c r="AH91" s="24"/>
      <c r="AI91" s="24"/>
      <c r="AJ91" s="24"/>
    </row>
    <row r="92" spans="1:36" s="25" customFormat="1" ht="39" customHeight="1" x14ac:dyDescent="0.25">
      <c r="A92" s="133" t="s">
        <v>60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5"/>
      <c r="AF92" s="140" t="s">
        <v>67</v>
      </c>
      <c r="AG92" s="23"/>
      <c r="AH92" s="24"/>
      <c r="AI92" s="24"/>
      <c r="AJ92" s="24"/>
    </row>
    <row r="93" spans="1:36" s="25" customFormat="1" ht="27.75" customHeight="1" x14ac:dyDescent="0.3">
      <c r="A93" s="67" t="s">
        <v>26</v>
      </c>
      <c r="B93" s="28">
        <f>B94+B95+B96</f>
        <v>2427.3000000000002</v>
      </c>
      <c r="C93" s="28">
        <f t="shared" ref="C93:E93" si="103">C94+C95+C96</f>
        <v>0</v>
      </c>
      <c r="D93" s="28">
        <f t="shared" si="103"/>
        <v>0</v>
      </c>
      <c r="E93" s="28">
        <f t="shared" si="103"/>
        <v>0</v>
      </c>
      <c r="F93" s="28">
        <f>E93/B93*100</f>
        <v>0</v>
      </c>
      <c r="G93" s="28" t="e">
        <f>E93/C93*100</f>
        <v>#DIV/0!</v>
      </c>
      <c r="H93" s="37">
        <f>H95+H96+H94</f>
        <v>0</v>
      </c>
      <c r="I93" s="37">
        <f>I95+I96+I94</f>
        <v>0</v>
      </c>
      <c r="J93" s="37">
        <f t="shared" ref="J93:AE93" si="104">J95+J96+J94</f>
        <v>0</v>
      </c>
      <c r="K93" s="37">
        <f t="shared" si="104"/>
        <v>0</v>
      </c>
      <c r="L93" s="37">
        <f t="shared" si="104"/>
        <v>0</v>
      </c>
      <c r="M93" s="37">
        <f t="shared" si="104"/>
        <v>0</v>
      </c>
      <c r="N93" s="37">
        <f t="shared" si="104"/>
        <v>809.7</v>
      </c>
      <c r="O93" s="37">
        <f t="shared" si="104"/>
        <v>0</v>
      </c>
      <c r="P93" s="37">
        <f t="shared" si="104"/>
        <v>0</v>
      </c>
      <c r="Q93" s="37">
        <f t="shared" si="104"/>
        <v>0</v>
      </c>
      <c r="R93" s="37">
        <f t="shared" si="104"/>
        <v>0</v>
      </c>
      <c r="S93" s="37">
        <f t="shared" si="104"/>
        <v>0</v>
      </c>
      <c r="T93" s="37">
        <f t="shared" si="104"/>
        <v>805.7</v>
      </c>
      <c r="U93" s="37">
        <f t="shared" si="104"/>
        <v>0</v>
      </c>
      <c r="V93" s="37">
        <f t="shared" si="104"/>
        <v>0</v>
      </c>
      <c r="W93" s="37">
        <f t="shared" si="104"/>
        <v>0</v>
      </c>
      <c r="X93" s="37">
        <f t="shared" si="104"/>
        <v>0</v>
      </c>
      <c r="Y93" s="37">
        <f t="shared" si="104"/>
        <v>0</v>
      </c>
      <c r="Z93" s="37">
        <f t="shared" si="104"/>
        <v>0</v>
      </c>
      <c r="AA93" s="37">
        <f t="shared" si="104"/>
        <v>0</v>
      </c>
      <c r="AB93" s="37">
        <f t="shared" si="104"/>
        <v>811.9</v>
      </c>
      <c r="AC93" s="37">
        <f t="shared" si="104"/>
        <v>0</v>
      </c>
      <c r="AD93" s="37">
        <f t="shared" si="104"/>
        <v>0</v>
      </c>
      <c r="AE93" s="37">
        <f t="shared" si="104"/>
        <v>0</v>
      </c>
      <c r="AF93" s="141"/>
      <c r="AG93" s="23"/>
      <c r="AH93" s="24"/>
      <c r="AI93" s="24"/>
      <c r="AJ93" s="24"/>
    </row>
    <row r="94" spans="1:36" s="25" customFormat="1" ht="27.75" customHeight="1" x14ac:dyDescent="0.3">
      <c r="A94" s="62" t="s">
        <v>27</v>
      </c>
      <c r="B94" s="30">
        <f>H94+J94+L94+N94+P94+R94+T94+V94+X94+Z94+AB94+AD94</f>
        <v>0</v>
      </c>
      <c r="C94" s="30">
        <f>H94</f>
        <v>0</v>
      </c>
      <c r="D94" s="30">
        <v>0</v>
      </c>
      <c r="E94" s="30">
        <f t="shared" ref="E94:E96" si="105">I94+K94+M94+O94+Q94+S94+U94+W94+Y94+AA94+AC94+AE94</f>
        <v>0</v>
      </c>
      <c r="F94" s="28" t="e">
        <f t="shared" ref="F94:F96" si="106">E94/B94*100</f>
        <v>#DIV/0!</v>
      </c>
      <c r="G94" s="28" t="e">
        <f t="shared" ref="G94:G96" si="107">E94/C94*100</f>
        <v>#DIV/0!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40">
        <v>0</v>
      </c>
      <c r="AF94" s="141"/>
      <c r="AG94" s="23"/>
      <c r="AH94" s="24"/>
      <c r="AI94" s="24"/>
      <c r="AJ94" s="24"/>
    </row>
    <row r="95" spans="1:36" s="25" customFormat="1" ht="24.75" customHeight="1" x14ac:dyDescent="0.3">
      <c r="A95" s="62" t="s">
        <v>28</v>
      </c>
      <c r="B95" s="30">
        <f t="shared" ref="B95:B96" si="108">H95+J95+L95+N95+P95+R95+T95+V95+X95+Z95+AB95+AD95</f>
        <v>1127.3</v>
      </c>
      <c r="C95" s="30">
        <f t="shared" ref="C95" si="109">H95</f>
        <v>0</v>
      </c>
      <c r="D95" s="30">
        <v>0</v>
      </c>
      <c r="E95" s="30">
        <f t="shared" si="105"/>
        <v>0</v>
      </c>
      <c r="F95" s="28">
        <f t="shared" si="106"/>
        <v>0</v>
      </c>
      <c r="G95" s="28" t="e">
        <f t="shared" si="107"/>
        <v>#DIV/0!</v>
      </c>
      <c r="H95" s="38">
        <v>0</v>
      </c>
      <c r="I95" s="38">
        <v>0</v>
      </c>
      <c r="J95" s="38">
        <v>0</v>
      </c>
      <c r="K95" s="38"/>
      <c r="L95" s="38">
        <v>0</v>
      </c>
      <c r="M95" s="38"/>
      <c r="N95" s="38">
        <v>375.7</v>
      </c>
      <c r="O95" s="38"/>
      <c r="P95" s="38">
        <v>0</v>
      </c>
      <c r="Q95" s="38"/>
      <c r="R95" s="38">
        <v>0</v>
      </c>
      <c r="S95" s="38"/>
      <c r="T95" s="38">
        <v>375.7</v>
      </c>
      <c r="U95" s="38"/>
      <c r="V95" s="38">
        <v>0</v>
      </c>
      <c r="W95" s="38"/>
      <c r="X95" s="38">
        <v>0</v>
      </c>
      <c r="Y95" s="38"/>
      <c r="Z95" s="38">
        <v>0</v>
      </c>
      <c r="AA95" s="38"/>
      <c r="AB95" s="38">
        <v>375.9</v>
      </c>
      <c r="AC95" s="38"/>
      <c r="AD95" s="38">
        <v>0</v>
      </c>
      <c r="AE95" s="40"/>
      <c r="AF95" s="141"/>
      <c r="AG95" s="43"/>
      <c r="AH95" s="24"/>
      <c r="AI95" s="24"/>
      <c r="AJ95" s="24"/>
    </row>
    <row r="96" spans="1:36" s="25" customFormat="1" ht="30.75" customHeight="1" x14ac:dyDescent="0.25">
      <c r="A96" s="33" t="s">
        <v>29</v>
      </c>
      <c r="B96" s="30">
        <f t="shared" si="108"/>
        <v>1300</v>
      </c>
      <c r="C96" s="30">
        <f>H96</f>
        <v>0</v>
      </c>
      <c r="D96" s="30">
        <f>E96</f>
        <v>0</v>
      </c>
      <c r="E96" s="30">
        <f t="shared" si="105"/>
        <v>0</v>
      </c>
      <c r="F96" s="28">
        <f t="shared" si="106"/>
        <v>0</v>
      </c>
      <c r="G96" s="28" t="e">
        <f t="shared" si="107"/>
        <v>#DIV/0!</v>
      </c>
      <c r="H96" s="38">
        <v>0</v>
      </c>
      <c r="I96" s="38">
        <v>0</v>
      </c>
      <c r="J96" s="38">
        <v>0</v>
      </c>
      <c r="K96" s="38"/>
      <c r="L96" s="38">
        <v>0</v>
      </c>
      <c r="M96" s="38"/>
      <c r="N96" s="38">
        <v>434</v>
      </c>
      <c r="O96" s="38"/>
      <c r="P96" s="38">
        <v>0</v>
      </c>
      <c r="Q96" s="38"/>
      <c r="R96" s="38">
        <v>0</v>
      </c>
      <c r="S96" s="38"/>
      <c r="T96" s="38">
        <v>430</v>
      </c>
      <c r="U96" s="38"/>
      <c r="V96" s="38">
        <v>0</v>
      </c>
      <c r="W96" s="38"/>
      <c r="X96" s="38">
        <v>0</v>
      </c>
      <c r="Y96" s="38"/>
      <c r="Z96" s="38">
        <v>0</v>
      </c>
      <c r="AA96" s="38"/>
      <c r="AB96" s="38">
        <v>436</v>
      </c>
      <c r="AC96" s="38"/>
      <c r="AD96" s="38">
        <v>0</v>
      </c>
      <c r="AE96" s="41"/>
      <c r="AF96" s="142"/>
      <c r="AG96" s="23"/>
      <c r="AH96" s="24"/>
      <c r="AI96" s="24"/>
      <c r="AJ96" s="24"/>
    </row>
    <row r="97" spans="1:43" s="61" customFormat="1" ht="86.25" customHeight="1" x14ac:dyDescent="0.25">
      <c r="A97" s="57" t="s">
        <v>45</v>
      </c>
      <c r="B97" s="58">
        <f>B98+B99+B100</f>
        <v>6321.5</v>
      </c>
      <c r="C97" s="58">
        <f>C98+C99+C100</f>
        <v>713.9</v>
      </c>
      <c r="D97" s="58">
        <f t="shared" ref="D97:E97" si="110">D98+D99+D100</f>
        <v>450.7</v>
      </c>
      <c r="E97" s="58">
        <f t="shared" si="110"/>
        <v>450.7</v>
      </c>
      <c r="F97" s="58">
        <f t="shared" si="54"/>
        <v>7.1296369532547654</v>
      </c>
      <c r="G97" s="58">
        <f t="shared" si="55"/>
        <v>63.132091329317831</v>
      </c>
      <c r="H97" s="58">
        <f>H98+H99+H100</f>
        <v>713.9</v>
      </c>
      <c r="I97" s="58">
        <f t="shared" ref="I97:AE97" si="111">I98+I99+I100</f>
        <v>450.7</v>
      </c>
      <c r="J97" s="58">
        <f t="shared" si="111"/>
        <v>897.05</v>
      </c>
      <c r="K97" s="58">
        <f t="shared" si="111"/>
        <v>0</v>
      </c>
      <c r="L97" s="58">
        <f t="shared" si="111"/>
        <v>709.6</v>
      </c>
      <c r="M97" s="58">
        <f t="shared" si="111"/>
        <v>0</v>
      </c>
      <c r="N97" s="58">
        <f t="shared" si="111"/>
        <v>991.15000000000009</v>
      </c>
      <c r="O97" s="58">
        <f t="shared" si="111"/>
        <v>0</v>
      </c>
      <c r="P97" s="58">
        <f t="shared" si="111"/>
        <v>215</v>
      </c>
      <c r="Q97" s="58">
        <f t="shared" si="111"/>
        <v>0</v>
      </c>
      <c r="R97" s="58">
        <f t="shared" si="111"/>
        <v>108.6</v>
      </c>
      <c r="S97" s="58">
        <f t="shared" si="111"/>
        <v>0</v>
      </c>
      <c r="T97" s="58">
        <f t="shared" si="111"/>
        <v>805.7</v>
      </c>
      <c r="U97" s="58">
        <f t="shared" si="111"/>
        <v>0</v>
      </c>
      <c r="V97" s="58">
        <f t="shared" si="111"/>
        <v>0</v>
      </c>
      <c r="W97" s="58">
        <f t="shared" si="111"/>
        <v>0</v>
      </c>
      <c r="X97" s="58">
        <f t="shared" si="111"/>
        <v>82.3</v>
      </c>
      <c r="Y97" s="58">
        <f t="shared" si="111"/>
        <v>0</v>
      </c>
      <c r="Z97" s="58">
        <f t="shared" si="111"/>
        <v>619.29999999999995</v>
      </c>
      <c r="AA97" s="58">
        <f t="shared" si="111"/>
        <v>0</v>
      </c>
      <c r="AB97" s="58">
        <f t="shared" si="111"/>
        <v>1121.3</v>
      </c>
      <c r="AC97" s="58">
        <f t="shared" si="111"/>
        <v>0</v>
      </c>
      <c r="AD97" s="58">
        <f t="shared" si="111"/>
        <v>57.6</v>
      </c>
      <c r="AE97" s="58">
        <f t="shared" si="111"/>
        <v>0</v>
      </c>
      <c r="AF97" s="59"/>
      <c r="AG97" s="60"/>
      <c r="AH97" s="60"/>
      <c r="AI97" s="60"/>
    </row>
    <row r="98" spans="1:43" s="25" customFormat="1" ht="23.25" customHeight="1" x14ac:dyDescent="0.3">
      <c r="A98" s="62" t="s">
        <v>27</v>
      </c>
      <c r="B98" s="63">
        <f t="shared" ref="B98:E100" si="112">B89+B94</f>
        <v>0</v>
      </c>
      <c r="C98" s="63">
        <f t="shared" si="112"/>
        <v>0</v>
      </c>
      <c r="D98" s="63">
        <f t="shared" si="112"/>
        <v>0</v>
      </c>
      <c r="E98" s="63">
        <f t="shared" si="112"/>
        <v>0</v>
      </c>
      <c r="F98" s="63" t="e">
        <f>E98/B98*100</f>
        <v>#DIV/0!</v>
      </c>
      <c r="G98" s="63" t="e">
        <f t="shared" si="55"/>
        <v>#DIV/0!</v>
      </c>
      <c r="H98" s="63">
        <f t="shared" ref="H98:AE98" si="113">H89</f>
        <v>0</v>
      </c>
      <c r="I98" s="63">
        <f t="shared" si="113"/>
        <v>0</v>
      </c>
      <c r="J98" s="63">
        <f t="shared" si="113"/>
        <v>0</v>
      </c>
      <c r="K98" s="63">
        <f t="shared" si="113"/>
        <v>0</v>
      </c>
      <c r="L98" s="63">
        <f t="shared" si="113"/>
        <v>0</v>
      </c>
      <c r="M98" s="63">
        <f t="shared" si="113"/>
        <v>0</v>
      </c>
      <c r="N98" s="63">
        <f t="shared" si="113"/>
        <v>0</v>
      </c>
      <c r="O98" s="63">
        <f t="shared" si="113"/>
        <v>0</v>
      </c>
      <c r="P98" s="63">
        <f t="shared" si="113"/>
        <v>0</v>
      </c>
      <c r="Q98" s="63">
        <f t="shared" si="113"/>
        <v>0</v>
      </c>
      <c r="R98" s="63">
        <f t="shared" si="113"/>
        <v>0</v>
      </c>
      <c r="S98" s="63">
        <f t="shared" si="113"/>
        <v>0</v>
      </c>
      <c r="T98" s="63">
        <f t="shared" si="113"/>
        <v>0</v>
      </c>
      <c r="U98" s="63">
        <f t="shared" si="113"/>
        <v>0</v>
      </c>
      <c r="V98" s="63">
        <f t="shared" si="113"/>
        <v>0</v>
      </c>
      <c r="W98" s="63">
        <f t="shared" si="113"/>
        <v>0</v>
      </c>
      <c r="X98" s="63">
        <f t="shared" si="113"/>
        <v>0</v>
      </c>
      <c r="Y98" s="63">
        <f t="shared" si="113"/>
        <v>0</v>
      </c>
      <c r="Z98" s="63">
        <f t="shared" si="113"/>
        <v>0</v>
      </c>
      <c r="AA98" s="63">
        <f t="shared" si="113"/>
        <v>0</v>
      </c>
      <c r="AB98" s="63">
        <f t="shared" si="113"/>
        <v>0</v>
      </c>
      <c r="AC98" s="63">
        <f t="shared" si="113"/>
        <v>0</v>
      </c>
      <c r="AD98" s="63">
        <f t="shared" si="113"/>
        <v>0</v>
      </c>
      <c r="AE98" s="63">
        <f t="shared" si="113"/>
        <v>0</v>
      </c>
      <c r="AF98" s="64"/>
      <c r="AG98" s="24"/>
      <c r="AH98" s="24"/>
      <c r="AI98" s="24"/>
    </row>
    <row r="99" spans="1:43" s="25" customFormat="1" ht="23.25" customHeight="1" x14ac:dyDescent="0.3">
      <c r="A99" s="62" t="s">
        <v>28</v>
      </c>
      <c r="B99" s="63">
        <f t="shared" si="112"/>
        <v>1127.3</v>
      </c>
      <c r="C99" s="63">
        <f t="shared" si="112"/>
        <v>0</v>
      </c>
      <c r="D99" s="63">
        <f t="shared" si="112"/>
        <v>0</v>
      </c>
      <c r="E99" s="63">
        <f t="shared" si="112"/>
        <v>0</v>
      </c>
      <c r="F99" s="118">
        <f t="shared" si="54"/>
        <v>0</v>
      </c>
      <c r="G99" s="63" t="e">
        <f t="shared" si="55"/>
        <v>#DIV/0!</v>
      </c>
      <c r="H99" s="63">
        <f>H90</f>
        <v>0</v>
      </c>
      <c r="I99" s="63">
        <f>I90</f>
        <v>0</v>
      </c>
      <c r="J99" s="63">
        <f>J90+J95</f>
        <v>0</v>
      </c>
      <c r="K99" s="63">
        <f t="shared" ref="K99:AE99" si="114">K90+K95</f>
        <v>0</v>
      </c>
      <c r="L99" s="63">
        <f t="shared" si="114"/>
        <v>0</v>
      </c>
      <c r="M99" s="63">
        <f t="shared" si="114"/>
        <v>0</v>
      </c>
      <c r="N99" s="63">
        <f t="shared" si="114"/>
        <v>375.7</v>
      </c>
      <c r="O99" s="63">
        <f t="shared" si="114"/>
        <v>0</v>
      </c>
      <c r="P99" s="63">
        <f t="shared" si="114"/>
        <v>0</v>
      </c>
      <c r="Q99" s="63">
        <f t="shared" si="114"/>
        <v>0</v>
      </c>
      <c r="R99" s="63">
        <f t="shared" si="114"/>
        <v>0</v>
      </c>
      <c r="S99" s="63">
        <f t="shared" si="114"/>
        <v>0</v>
      </c>
      <c r="T99" s="63">
        <f t="shared" si="114"/>
        <v>375.7</v>
      </c>
      <c r="U99" s="63">
        <f t="shared" si="114"/>
        <v>0</v>
      </c>
      <c r="V99" s="63">
        <f t="shared" si="114"/>
        <v>0</v>
      </c>
      <c r="W99" s="63">
        <f t="shared" si="114"/>
        <v>0</v>
      </c>
      <c r="X99" s="63">
        <f t="shared" si="114"/>
        <v>0</v>
      </c>
      <c r="Y99" s="63">
        <f t="shared" si="114"/>
        <v>0</v>
      </c>
      <c r="Z99" s="63">
        <f t="shared" si="114"/>
        <v>0</v>
      </c>
      <c r="AA99" s="63">
        <f t="shared" si="114"/>
        <v>0</v>
      </c>
      <c r="AB99" s="63">
        <f t="shared" si="114"/>
        <v>375.9</v>
      </c>
      <c r="AC99" s="63">
        <f t="shared" si="114"/>
        <v>0</v>
      </c>
      <c r="AD99" s="63">
        <f t="shared" si="114"/>
        <v>0</v>
      </c>
      <c r="AE99" s="63">
        <f t="shared" si="114"/>
        <v>0</v>
      </c>
      <c r="AF99" s="64"/>
      <c r="AG99" s="24"/>
      <c r="AH99" s="24"/>
      <c r="AI99" s="24"/>
    </row>
    <row r="100" spans="1:43" s="25" customFormat="1" ht="23.25" customHeight="1" x14ac:dyDescent="0.3">
      <c r="A100" s="62" t="s">
        <v>29</v>
      </c>
      <c r="B100" s="63">
        <f t="shared" si="112"/>
        <v>5194.2</v>
      </c>
      <c r="C100" s="63">
        <f t="shared" si="112"/>
        <v>713.9</v>
      </c>
      <c r="D100" s="63">
        <f t="shared" si="112"/>
        <v>450.7</v>
      </c>
      <c r="E100" s="63">
        <f t="shared" si="112"/>
        <v>450.7</v>
      </c>
      <c r="F100" s="118">
        <f t="shared" si="54"/>
        <v>8.6769858688537216</v>
      </c>
      <c r="G100" s="118">
        <f t="shared" si="55"/>
        <v>63.132091329317831</v>
      </c>
      <c r="H100" s="63">
        <f>H96+H91</f>
        <v>713.9</v>
      </c>
      <c r="I100" s="63">
        <f t="shared" ref="I100:AE100" si="115">I96+I91</f>
        <v>450.7</v>
      </c>
      <c r="J100" s="63">
        <f t="shared" si="115"/>
        <v>897.05</v>
      </c>
      <c r="K100" s="63">
        <f t="shared" si="115"/>
        <v>0</v>
      </c>
      <c r="L100" s="63">
        <f t="shared" si="115"/>
        <v>709.6</v>
      </c>
      <c r="M100" s="63">
        <f t="shared" si="115"/>
        <v>0</v>
      </c>
      <c r="N100" s="63">
        <f t="shared" si="115"/>
        <v>615.45000000000005</v>
      </c>
      <c r="O100" s="63">
        <f t="shared" si="115"/>
        <v>0</v>
      </c>
      <c r="P100" s="63">
        <f t="shared" si="115"/>
        <v>215</v>
      </c>
      <c r="Q100" s="63">
        <f t="shared" si="115"/>
        <v>0</v>
      </c>
      <c r="R100" s="63">
        <f t="shared" si="115"/>
        <v>108.6</v>
      </c>
      <c r="S100" s="63">
        <f t="shared" si="115"/>
        <v>0</v>
      </c>
      <c r="T100" s="63">
        <f t="shared" si="115"/>
        <v>430</v>
      </c>
      <c r="U100" s="63">
        <f t="shared" si="115"/>
        <v>0</v>
      </c>
      <c r="V100" s="63">
        <f t="shared" si="115"/>
        <v>0</v>
      </c>
      <c r="W100" s="63">
        <f t="shared" si="115"/>
        <v>0</v>
      </c>
      <c r="X100" s="63">
        <f t="shared" si="115"/>
        <v>82.3</v>
      </c>
      <c r="Y100" s="63">
        <f t="shared" si="115"/>
        <v>0</v>
      </c>
      <c r="Z100" s="63">
        <f t="shared" si="115"/>
        <v>619.29999999999995</v>
      </c>
      <c r="AA100" s="63">
        <f t="shared" si="115"/>
        <v>0</v>
      </c>
      <c r="AB100" s="63">
        <f t="shared" si="115"/>
        <v>745.4</v>
      </c>
      <c r="AC100" s="63">
        <f t="shared" si="115"/>
        <v>0</v>
      </c>
      <c r="AD100" s="63">
        <f t="shared" si="115"/>
        <v>57.6</v>
      </c>
      <c r="AE100" s="63">
        <f t="shared" si="115"/>
        <v>0</v>
      </c>
      <c r="AF100" s="64"/>
      <c r="AG100" s="24"/>
      <c r="AH100" s="24"/>
      <c r="AI100" s="24"/>
    </row>
    <row r="101" spans="1:43" s="25" customFormat="1" ht="43.5" customHeight="1" x14ac:dyDescent="0.25">
      <c r="A101" s="128" t="s">
        <v>46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30"/>
      <c r="AF101" s="68"/>
      <c r="AG101" s="23"/>
      <c r="AH101" s="24"/>
      <c r="AI101" s="24"/>
      <c r="AJ101" s="24"/>
    </row>
    <row r="102" spans="1:43" s="70" customFormat="1" ht="41.25" customHeight="1" x14ac:dyDescent="0.25">
      <c r="A102" s="133" t="s">
        <v>47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5"/>
      <c r="AF102" s="22"/>
      <c r="AG102" s="69"/>
      <c r="AH102" s="24"/>
      <c r="AI102" s="24"/>
      <c r="AJ102" s="24"/>
    </row>
    <row r="103" spans="1:43" s="25" customFormat="1" ht="27" customHeight="1" x14ac:dyDescent="0.25">
      <c r="A103" s="42" t="s">
        <v>26</v>
      </c>
      <c r="B103" s="28">
        <f>B105+B106+B104</f>
        <v>8061.3</v>
      </c>
      <c r="C103" s="28">
        <f t="shared" ref="C103:E103" si="116">C105+C106+C104</f>
        <v>844.75</v>
      </c>
      <c r="D103" s="28">
        <f t="shared" si="116"/>
        <v>713.9</v>
      </c>
      <c r="E103" s="28">
        <f t="shared" si="116"/>
        <v>713.9</v>
      </c>
      <c r="F103" s="28">
        <f t="shared" si="54"/>
        <v>8.8558917296217725</v>
      </c>
      <c r="G103" s="28">
        <f t="shared" si="55"/>
        <v>84.510210121337664</v>
      </c>
      <c r="H103" s="28">
        <f>H105+H106+H104</f>
        <v>844.75</v>
      </c>
      <c r="I103" s="28">
        <f t="shared" ref="I103:AE103" si="117">I105+I106+I104</f>
        <v>713.9</v>
      </c>
      <c r="J103" s="28">
        <f t="shared" si="117"/>
        <v>739.09</v>
      </c>
      <c r="K103" s="28">
        <f t="shared" si="117"/>
        <v>0</v>
      </c>
      <c r="L103" s="28">
        <f t="shared" si="117"/>
        <v>446.69</v>
      </c>
      <c r="M103" s="28">
        <f t="shared" si="117"/>
        <v>0</v>
      </c>
      <c r="N103" s="28">
        <f t="shared" si="117"/>
        <v>897.45</v>
      </c>
      <c r="O103" s="28">
        <f t="shared" si="117"/>
        <v>0</v>
      </c>
      <c r="P103" s="28">
        <f t="shared" si="117"/>
        <v>534.13</v>
      </c>
      <c r="Q103" s="28">
        <f t="shared" si="117"/>
        <v>0</v>
      </c>
      <c r="R103" s="28">
        <f t="shared" si="117"/>
        <v>376.93</v>
      </c>
      <c r="S103" s="28">
        <f t="shared" si="117"/>
        <v>0</v>
      </c>
      <c r="T103" s="28">
        <f t="shared" si="117"/>
        <v>897.46</v>
      </c>
      <c r="U103" s="28">
        <f t="shared" si="117"/>
        <v>0</v>
      </c>
      <c r="V103" s="28">
        <f t="shared" si="117"/>
        <v>534.13</v>
      </c>
      <c r="W103" s="28">
        <f t="shared" si="117"/>
        <v>0</v>
      </c>
      <c r="X103" s="28">
        <f t="shared" si="117"/>
        <v>376.93</v>
      </c>
      <c r="Y103" s="28">
        <f t="shared" si="117"/>
        <v>0</v>
      </c>
      <c r="Z103" s="28">
        <f t="shared" si="117"/>
        <v>897.46</v>
      </c>
      <c r="AA103" s="28">
        <f t="shared" si="117"/>
        <v>0</v>
      </c>
      <c r="AB103" s="28">
        <f t="shared" si="117"/>
        <v>534.13</v>
      </c>
      <c r="AC103" s="28">
        <f t="shared" si="117"/>
        <v>0</v>
      </c>
      <c r="AD103" s="28">
        <f t="shared" si="117"/>
        <v>982.15</v>
      </c>
      <c r="AE103" s="28">
        <f t="shared" si="117"/>
        <v>0</v>
      </c>
      <c r="AF103" s="140" t="s">
        <v>69</v>
      </c>
      <c r="AG103" s="23"/>
      <c r="AH103" s="24"/>
      <c r="AI103" s="24"/>
      <c r="AJ103" s="24"/>
    </row>
    <row r="104" spans="1:43" s="25" customFormat="1" ht="27" customHeight="1" x14ac:dyDescent="0.25">
      <c r="A104" s="33" t="s">
        <v>27</v>
      </c>
      <c r="B104" s="30">
        <f>H104+J104+L104+N104+P104+R104+T104+V104+X104+Z104+AB104+AD104</f>
        <v>0</v>
      </c>
      <c r="C104" s="30">
        <f>H104</f>
        <v>0</v>
      </c>
      <c r="D104" s="30">
        <f>E104</f>
        <v>0</v>
      </c>
      <c r="E104" s="30">
        <f t="shared" si="13"/>
        <v>0</v>
      </c>
      <c r="F104" s="28" t="e">
        <f t="shared" si="54"/>
        <v>#DIV/0!</v>
      </c>
      <c r="G104" s="28" t="e">
        <f t="shared" si="55"/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40">
        <v>0</v>
      </c>
      <c r="AF104" s="141"/>
      <c r="AG104" s="23"/>
      <c r="AH104" s="24"/>
      <c r="AI104" s="24"/>
      <c r="AJ104" s="24"/>
    </row>
    <row r="105" spans="1:43" s="25" customFormat="1" ht="25.5" customHeight="1" x14ac:dyDescent="0.3">
      <c r="A105" s="62" t="s">
        <v>28</v>
      </c>
      <c r="B105" s="30">
        <f t="shared" ref="B105" si="118">H105+J105+L105+N105+P105+R105+T105+V105+X105+Z105+AB105+AD105</f>
        <v>0</v>
      </c>
      <c r="C105" s="30">
        <f t="shared" ref="C105" si="119">H105</f>
        <v>0</v>
      </c>
      <c r="D105" s="30">
        <f>E105</f>
        <v>0</v>
      </c>
      <c r="E105" s="30">
        <f t="shared" si="13"/>
        <v>0</v>
      </c>
      <c r="F105" s="28" t="e">
        <f t="shared" si="54"/>
        <v>#DIV/0!</v>
      </c>
      <c r="G105" s="28" t="e">
        <f t="shared" si="55"/>
        <v>#DIV/0!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40">
        <v>0</v>
      </c>
      <c r="AF105" s="141"/>
      <c r="AG105" s="23"/>
      <c r="AH105" s="24"/>
      <c r="AI105" s="24"/>
      <c r="AJ105" s="24"/>
    </row>
    <row r="106" spans="1:43" s="25" customFormat="1" ht="25.5" customHeight="1" x14ac:dyDescent="0.3">
      <c r="A106" s="62" t="s">
        <v>29</v>
      </c>
      <c r="B106" s="30">
        <f>H106+J106+L106+N106+P106+R106+T106+V106+X106+Z106+AB106+AD106</f>
        <v>8061.3</v>
      </c>
      <c r="C106" s="30">
        <f>H106</f>
        <v>844.75</v>
      </c>
      <c r="D106" s="30">
        <f>E106</f>
        <v>713.9</v>
      </c>
      <c r="E106" s="30">
        <f>I106+K106+M106+O106+Q106+S106+U106+W106+Y106+AA106+AC106+AE106</f>
        <v>713.9</v>
      </c>
      <c r="F106" s="28">
        <f t="shared" si="54"/>
        <v>8.8558917296217725</v>
      </c>
      <c r="G106" s="28">
        <f t="shared" si="55"/>
        <v>84.510210121337664</v>
      </c>
      <c r="H106" s="30">
        <v>844.75</v>
      </c>
      <c r="I106" s="30">
        <v>713.9</v>
      </c>
      <c r="J106" s="30">
        <v>739.09</v>
      </c>
      <c r="K106" s="30"/>
      <c r="L106" s="30">
        <v>446.69</v>
      </c>
      <c r="M106" s="30"/>
      <c r="N106" s="30">
        <v>897.45</v>
      </c>
      <c r="O106" s="30"/>
      <c r="P106" s="30">
        <v>534.13</v>
      </c>
      <c r="Q106" s="30"/>
      <c r="R106" s="30">
        <v>376.93</v>
      </c>
      <c r="S106" s="30"/>
      <c r="T106" s="30">
        <v>897.46</v>
      </c>
      <c r="U106" s="30"/>
      <c r="V106" s="30">
        <v>534.13</v>
      </c>
      <c r="W106" s="30"/>
      <c r="X106" s="30">
        <v>376.93</v>
      </c>
      <c r="Y106" s="30"/>
      <c r="Z106" s="30">
        <v>897.46</v>
      </c>
      <c r="AA106" s="30"/>
      <c r="AB106" s="30">
        <v>534.13</v>
      </c>
      <c r="AC106" s="30"/>
      <c r="AD106" s="30">
        <v>982.15</v>
      </c>
      <c r="AE106" s="41"/>
      <c r="AF106" s="142"/>
      <c r="AG106" s="23"/>
      <c r="AH106" s="24"/>
      <c r="AI106" s="24"/>
      <c r="AJ106" s="24"/>
    </row>
    <row r="107" spans="1:43" s="61" customFormat="1" ht="86.25" customHeight="1" x14ac:dyDescent="0.25">
      <c r="A107" s="57" t="s">
        <v>48</v>
      </c>
      <c r="B107" s="58">
        <f>B108+B109+B110</f>
        <v>8061.3</v>
      </c>
      <c r="C107" s="58">
        <f t="shared" ref="C107" si="120">C108+C109+C110</f>
        <v>844.75</v>
      </c>
      <c r="D107" s="58">
        <f>D108+D109+D110</f>
        <v>713.9</v>
      </c>
      <c r="E107" s="58">
        <f t="shared" ref="E107" si="121">E108+E109+E110</f>
        <v>713.9</v>
      </c>
      <c r="F107" s="58">
        <f t="shared" si="54"/>
        <v>8.8558917296217725</v>
      </c>
      <c r="G107" s="58">
        <f t="shared" si="55"/>
        <v>84.510210121337664</v>
      </c>
      <c r="H107" s="58">
        <f>H108+H109+H110</f>
        <v>844.75</v>
      </c>
      <c r="I107" s="58">
        <f t="shared" ref="I107:AE107" si="122">I108+I109+I110</f>
        <v>713.9</v>
      </c>
      <c r="J107" s="58">
        <f t="shared" si="122"/>
        <v>739.09</v>
      </c>
      <c r="K107" s="58">
        <f t="shared" si="122"/>
        <v>0</v>
      </c>
      <c r="L107" s="58">
        <f t="shared" si="122"/>
        <v>446.69</v>
      </c>
      <c r="M107" s="58">
        <f t="shared" si="122"/>
        <v>0</v>
      </c>
      <c r="N107" s="58">
        <f t="shared" si="122"/>
        <v>897.45</v>
      </c>
      <c r="O107" s="58">
        <f t="shared" si="122"/>
        <v>0</v>
      </c>
      <c r="P107" s="58">
        <f t="shared" si="122"/>
        <v>534.13</v>
      </c>
      <c r="Q107" s="58">
        <f t="shared" si="122"/>
        <v>715.25</v>
      </c>
      <c r="R107" s="58">
        <f t="shared" si="122"/>
        <v>376.93</v>
      </c>
      <c r="S107" s="58">
        <f t="shared" si="122"/>
        <v>0</v>
      </c>
      <c r="T107" s="58">
        <f t="shared" si="122"/>
        <v>897.46</v>
      </c>
      <c r="U107" s="58">
        <f t="shared" si="122"/>
        <v>0</v>
      </c>
      <c r="V107" s="58">
        <f t="shared" si="122"/>
        <v>534.13</v>
      </c>
      <c r="W107" s="58">
        <f t="shared" si="122"/>
        <v>0</v>
      </c>
      <c r="X107" s="58">
        <f t="shared" si="122"/>
        <v>376.93</v>
      </c>
      <c r="Y107" s="58">
        <f t="shared" si="122"/>
        <v>0</v>
      </c>
      <c r="Z107" s="58">
        <f t="shared" si="122"/>
        <v>897.46</v>
      </c>
      <c r="AA107" s="58">
        <f t="shared" si="122"/>
        <v>0</v>
      </c>
      <c r="AB107" s="58">
        <f t="shared" si="122"/>
        <v>534.13</v>
      </c>
      <c r="AC107" s="58">
        <f t="shared" si="122"/>
        <v>0</v>
      </c>
      <c r="AD107" s="58">
        <f t="shared" si="122"/>
        <v>982.15</v>
      </c>
      <c r="AE107" s="58">
        <f t="shared" si="122"/>
        <v>0</v>
      </c>
      <c r="AF107" s="59"/>
      <c r="AG107" s="60"/>
      <c r="AH107" s="60"/>
      <c r="AI107" s="60"/>
    </row>
    <row r="108" spans="1:43" s="25" customFormat="1" ht="23.25" customHeight="1" x14ac:dyDescent="0.3">
      <c r="A108" s="62" t="s">
        <v>27</v>
      </c>
      <c r="B108" s="63">
        <f>B104</f>
        <v>0</v>
      </c>
      <c r="C108" s="63">
        <f t="shared" ref="C108:E108" si="123">C104</f>
        <v>0</v>
      </c>
      <c r="D108" s="63">
        <f t="shared" si="123"/>
        <v>0</v>
      </c>
      <c r="E108" s="63">
        <f t="shared" si="123"/>
        <v>0</v>
      </c>
      <c r="F108" s="63" t="e">
        <f t="shared" si="54"/>
        <v>#DIV/0!</v>
      </c>
      <c r="G108" s="63" t="e">
        <f t="shared" si="55"/>
        <v>#DIV/0!</v>
      </c>
      <c r="H108" s="63">
        <f t="shared" ref="H108:AE110" si="124">H104</f>
        <v>0</v>
      </c>
      <c r="I108" s="63">
        <f t="shared" si="124"/>
        <v>0</v>
      </c>
      <c r="J108" s="63">
        <f t="shared" si="124"/>
        <v>0</v>
      </c>
      <c r="K108" s="63">
        <f t="shared" si="124"/>
        <v>0</v>
      </c>
      <c r="L108" s="63">
        <f t="shared" si="124"/>
        <v>0</v>
      </c>
      <c r="M108" s="63">
        <f t="shared" si="124"/>
        <v>0</v>
      </c>
      <c r="N108" s="63">
        <f t="shared" si="124"/>
        <v>0</v>
      </c>
      <c r="O108" s="63">
        <f t="shared" si="124"/>
        <v>0</v>
      </c>
      <c r="P108" s="63">
        <f t="shared" si="124"/>
        <v>0</v>
      </c>
      <c r="Q108" s="63">
        <f t="shared" si="124"/>
        <v>0</v>
      </c>
      <c r="R108" s="63">
        <f t="shared" si="124"/>
        <v>0</v>
      </c>
      <c r="S108" s="63">
        <f t="shared" si="124"/>
        <v>0</v>
      </c>
      <c r="T108" s="63">
        <f t="shared" si="124"/>
        <v>0</v>
      </c>
      <c r="U108" s="63">
        <f t="shared" si="124"/>
        <v>0</v>
      </c>
      <c r="V108" s="63">
        <f t="shared" si="124"/>
        <v>0</v>
      </c>
      <c r="W108" s="63">
        <f t="shared" si="124"/>
        <v>0</v>
      </c>
      <c r="X108" s="63">
        <f t="shared" si="124"/>
        <v>0</v>
      </c>
      <c r="Y108" s="63">
        <f t="shared" si="124"/>
        <v>0</v>
      </c>
      <c r="Z108" s="63">
        <f t="shared" si="124"/>
        <v>0</v>
      </c>
      <c r="AA108" s="63">
        <f t="shared" si="124"/>
        <v>0</v>
      </c>
      <c r="AB108" s="63">
        <f t="shared" si="124"/>
        <v>0</v>
      </c>
      <c r="AC108" s="63">
        <f t="shared" si="124"/>
        <v>0</v>
      </c>
      <c r="AD108" s="63">
        <f t="shared" si="124"/>
        <v>0</v>
      </c>
      <c r="AE108" s="63">
        <f t="shared" si="124"/>
        <v>0</v>
      </c>
      <c r="AF108" s="64"/>
      <c r="AG108" s="24"/>
      <c r="AH108" s="24"/>
      <c r="AI108" s="24"/>
    </row>
    <row r="109" spans="1:43" s="25" customFormat="1" ht="23.25" customHeight="1" x14ac:dyDescent="0.3">
      <c r="A109" s="62" t="s">
        <v>28</v>
      </c>
      <c r="B109" s="63">
        <f t="shared" ref="B109:E110" si="125">B105</f>
        <v>0</v>
      </c>
      <c r="C109" s="63">
        <f t="shared" si="125"/>
        <v>0</v>
      </c>
      <c r="D109" s="63">
        <f t="shared" si="125"/>
        <v>0</v>
      </c>
      <c r="E109" s="63">
        <f t="shared" si="125"/>
        <v>0</v>
      </c>
      <c r="F109" s="63" t="e">
        <f t="shared" si="54"/>
        <v>#DIV/0!</v>
      </c>
      <c r="G109" s="63" t="e">
        <f t="shared" si="55"/>
        <v>#DIV/0!</v>
      </c>
      <c r="H109" s="63">
        <f t="shared" si="124"/>
        <v>0</v>
      </c>
      <c r="I109" s="63">
        <f t="shared" si="124"/>
        <v>0</v>
      </c>
      <c r="J109" s="63">
        <f t="shared" si="124"/>
        <v>0</v>
      </c>
      <c r="K109" s="63">
        <f t="shared" si="124"/>
        <v>0</v>
      </c>
      <c r="L109" s="63">
        <f t="shared" si="124"/>
        <v>0</v>
      </c>
      <c r="M109" s="63">
        <f t="shared" si="124"/>
        <v>0</v>
      </c>
      <c r="N109" s="63">
        <f t="shared" si="124"/>
        <v>0</v>
      </c>
      <c r="O109" s="63">
        <f t="shared" si="124"/>
        <v>0</v>
      </c>
      <c r="P109" s="63">
        <f t="shared" si="124"/>
        <v>0</v>
      </c>
      <c r="Q109" s="63">
        <f t="shared" si="124"/>
        <v>0</v>
      </c>
      <c r="R109" s="63">
        <f t="shared" si="124"/>
        <v>0</v>
      </c>
      <c r="S109" s="63">
        <f t="shared" si="124"/>
        <v>0</v>
      </c>
      <c r="T109" s="63">
        <f t="shared" si="124"/>
        <v>0</v>
      </c>
      <c r="U109" s="63">
        <f t="shared" si="124"/>
        <v>0</v>
      </c>
      <c r="V109" s="63">
        <f t="shared" si="124"/>
        <v>0</v>
      </c>
      <c r="W109" s="63">
        <f t="shared" si="124"/>
        <v>0</v>
      </c>
      <c r="X109" s="63">
        <f t="shared" si="124"/>
        <v>0</v>
      </c>
      <c r="Y109" s="63">
        <f t="shared" si="124"/>
        <v>0</v>
      </c>
      <c r="Z109" s="63">
        <f t="shared" si="124"/>
        <v>0</v>
      </c>
      <c r="AA109" s="63">
        <f t="shared" si="124"/>
        <v>0</v>
      </c>
      <c r="AB109" s="63">
        <f t="shared" si="124"/>
        <v>0</v>
      </c>
      <c r="AC109" s="63">
        <f t="shared" si="124"/>
        <v>0</v>
      </c>
      <c r="AD109" s="63">
        <f t="shared" si="124"/>
        <v>0</v>
      </c>
      <c r="AE109" s="63">
        <f t="shared" si="124"/>
        <v>0</v>
      </c>
      <c r="AF109" s="64"/>
      <c r="AG109" s="24"/>
      <c r="AH109" s="24"/>
      <c r="AI109" s="24"/>
    </row>
    <row r="110" spans="1:43" s="25" customFormat="1" ht="23.25" customHeight="1" x14ac:dyDescent="0.3">
      <c r="A110" s="62" t="s">
        <v>29</v>
      </c>
      <c r="B110" s="63">
        <f>B106</f>
        <v>8061.3</v>
      </c>
      <c r="C110" s="63">
        <f t="shared" si="125"/>
        <v>844.75</v>
      </c>
      <c r="D110" s="63">
        <f>D106</f>
        <v>713.9</v>
      </c>
      <c r="E110" s="63">
        <f t="shared" si="125"/>
        <v>713.9</v>
      </c>
      <c r="F110" s="63">
        <f t="shared" si="54"/>
        <v>8.8558917296217725</v>
      </c>
      <c r="G110" s="63">
        <f t="shared" si="55"/>
        <v>84.510210121337664</v>
      </c>
      <c r="H110" s="63">
        <f t="shared" si="124"/>
        <v>844.75</v>
      </c>
      <c r="I110" s="63">
        <f t="shared" si="124"/>
        <v>713.9</v>
      </c>
      <c r="J110" s="63">
        <f t="shared" si="124"/>
        <v>739.09</v>
      </c>
      <c r="K110" s="63">
        <f t="shared" si="124"/>
        <v>0</v>
      </c>
      <c r="L110" s="63">
        <f t="shared" si="124"/>
        <v>446.69</v>
      </c>
      <c r="M110" s="63">
        <f t="shared" si="124"/>
        <v>0</v>
      </c>
      <c r="N110" s="63">
        <f t="shared" si="124"/>
        <v>897.45</v>
      </c>
      <c r="O110" s="63">
        <f t="shared" si="124"/>
        <v>0</v>
      </c>
      <c r="P110" s="63">
        <f t="shared" si="124"/>
        <v>534.13</v>
      </c>
      <c r="Q110" s="63">
        <v>715.25</v>
      </c>
      <c r="R110" s="63">
        <f t="shared" si="124"/>
        <v>376.93</v>
      </c>
      <c r="S110" s="63">
        <f t="shared" si="124"/>
        <v>0</v>
      </c>
      <c r="T110" s="63">
        <f t="shared" si="124"/>
        <v>897.46</v>
      </c>
      <c r="U110" s="63">
        <f t="shared" si="124"/>
        <v>0</v>
      </c>
      <c r="V110" s="63">
        <f t="shared" si="124"/>
        <v>534.13</v>
      </c>
      <c r="W110" s="63">
        <f t="shared" si="124"/>
        <v>0</v>
      </c>
      <c r="X110" s="63">
        <f t="shared" si="124"/>
        <v>376.93</v>
      </c>
      <c r="Y110" s="63">
        <f t="shared" si="124"/>
        <v>0</v>
      </c>
      <c r="Z110" s="63">
        <f t="shared" si="124"/>
        <v>897.46</v>
      </c>
      <c r="AA110" s="63">
        <f t="shared" si="124"/>
        <v>0</v>
      </c>
      <c r="AB110" s="63">
        <f t="shared" si="124"/>
        <v>534.13</v>
      </c>
      <c r="AC110" s="63">
        <f t="shared" si="124"/>
        <v>0</v>
      </c>
      <c r="AD110" s="63">
        <f t="shared" si="124"/>
        <v>982.15</v>
      </c>
      <c r="AE110" s="63">
        <f t="shared" si="124"/>
        <v>0</v>
      </c>
      <c r="AF110" s="64"/>
      <c r="AG110" s="24"/>
      <c r="AH110" s="24"/>
      <c r="AI110" s="24"/>
    </row>
    <row r="111" spans="1:43" s="77" customFormat="1" ht="35.25" customHeight="1" x14ac:dyDescent="0.25">
      <c r="A111" s="71" t="s">
        <v>49</v>
      </c>
      <c r="B111" s="72">
        <f>B112+B113+B114+B116</f>
        <v>283622.02</v>
      </c>
      <c r="C111" s="72">
        <f>C112+C113+C114+C116</f>
        <v>22926.640000000003</v>
      </c>
      <c r="D111" s="72">
        <f>D112+D113+D114+D116</f>
        <v>13041.32</v>
      </c>
      <c r="E111" s="72">
        <f>E112+E113+E114+E116</f>
        <v>13041.32</v>
      </c>
      <c r="F111" s="72">
        <f>E111/B111*100</f>
        <v>4.5981338120361741</v>
      </c>
      <c r="G111" s="72">
        <f>E111/C111*100</f>
        <v>56.882822777345474</v>
      </c>
      <c r="H111" s="72">
        <f>H112+H113+H114+H116</f>
        <v>22926.640000000003</v>
      </c>
      <c r="I111" s="72">
        <f>I112+I113+I114+I116</f>
        <v>13041.32</v>
      </c>
      <c r="J111" s="72">
        <f>J112+J113+J114+J116</f>
        <v>24997.07</v>
      </c>
      <c r="K111" s="72">
        <f t="shared" ref="K111:AE111" si="126">K112+K113+K114+K116</f>
        <v>0</v>
      </c>
      <c r="L111" s="72">
        <f>L112+L113+L114+L116</f>
        <v>21096.109999999997</v>
      </c>
      <c r="M111" s="119">
        <f t="shared" si="126"/>
        <v>0</v>
      </c>
      <c r="N111" s="119">
        <f>N112+N113+N114+N116</f>
        <v>28579.65</v>
      </c>
      <c r="O111" s="119">
        <f t="shared" si="126"/>
        <v>0</v>
      </c>
      <c r="P111" s="119">
        <f t="shared" si="126"/>
        <v>34307.090000000004</v>
      </c>
      <c r="Q111" s="119">
        <f t="shared" si="126"/>
        <v>715.25</v>
      </c>
      <c r="R111" s="119">
        <f>R112+R113+R114+R116</f>
        <v>29720.78</v>
      </c>
      <c r="S111" s="119">
        <f t="shared" si="126"/>
        <v>0</v>
      </c>
      <c r="T111" s="119">
        <f t="shared" si="126"/>
        <v>25259.47</v>
      </c>
      <c r="U111" s="119">
        <f t="shared" si="126"/>
        <v>0</v>
      </c>
      <c r="V111" s="72">
        <f>V112+V113+V114+V116</f>
        <v>14912.269999999999</v>
      </c>
      <c r="W111" s="72">
        <f t="shared" si="126"/>
        <v>0</v>
      </c>
      <c r="X111" s="72">
        <f t="shared" si="126"/>
        <v>17199.8</v>
      </c>
      <c r="Y111" s="72">
        <f t="shared" si="126"/>
        <v>0</v>
      </c>
      <c r="Z111" s="72">
        <f t="shared" si="126"/>
        <v>23117.569999999996</v>
      </c>
      <c r="AA111" s="72">
        <f t="shared" si="126"/>
        <v>0</v>
      </c>
      <c r="AB111" s="72">
        <f t="shared" si="126"/>
        <v>20595.090000000004</v>
      </c>
      <c r="AC111" s="72">
        <f t="shared" si="126"/>
        <v>0</v>
      </c>
      <c r="AD111" s="72">
        <f t="shared" si="126"/>
        <v>20910.48</v>
      </c>
      <c r="AE111" s="72">
        <f t="shared" si="126"/>
        <v>0</v>
      </c>
      <c r="AF111" s="73"/>
      <c r="AG111" s="74"/>
      <c r="AH111" s="75"/>
      <c r="AI111" s="75"/>
      <c r="AJ111" s="75"/>
      <c r="AK111" s="75"/>
      <c r="AL111" s="75"/>
      <c r="AM111" s="75"/>
      <c r="AN111" s="75"/>
      <c r="AO111" s="75"/>
      <c r="AP111" s="75"/>
      <c r="AQ111" s="76"/>
    </row>
    <row r="112" spans="1:43" ht="28.5" customHeight="1" x14ac:dyDescent="0.25">
      <c r="A112" s="44" t="s">
        <v>27</v>
      </c>
      <c r="B112" s="30">
        <f>H112+J112+L112+N112+P112+R112+T112+V112+X112+Z112+AB112+AD112</f>
        <v>0</v>
      </c>
      <c r="C112" s="30">
        <f>H112+J112+L112+N112+P112+R112+T112+V112+X112+Z112</f>
        <v>0</v>
      </c>
      <c r="D112" s="30">
        <f>E112</f>
        <v>0</v>
      </c>
      <c r="E112" s="30">
        <f>I112+K112+M112+O112+Q112+S112+U112+W112+Y112+AA112+AC112+AE112</f>
        <v>0</v>
      </c>
      <c r="F112" s="30" t="e">
        <f t="shared" ref="F112:F115" si="127">E112/B112*100</f>
        <v>#DIV/0!</v>
      </c>
      <c r="G112" s="30" t="e">
        <f t="shared" ref="G112:G115" si="128">E112/C112*100</f>
        <v>#DIV/0!</v>
      </c>
      <c r="H112" s="30">
        <f t="shared" ref="H112:AE112" si="129">H81+H98+H108</f>
        <v>0</v>
      </c>
      <c r="I112" s="30">
        <f t="shared" si="129"/>
        <v>0</v>
      </c>
      <c r="J112" s="30">
        <f t="shared" si="129"/>
        <v>0</v>
      </c>
      <c r="K112" s="30">
        <f t="shared" si="129"/>
        <v>0</v>
      </c>
      <c r="L112" s="30">
        <f t="shared" si="129"/>
        <v>0</v>
      </c>
      <c r="M112" s="30">
        <f t="shared" si="129"/>
        <v>0</v>
      </c>
      <c r="N112" s="30">
        <f t="shared" si="129"/>
        <v>0</v>
      </c>
      <c r="O112" s="30">
        <f t="shared" si="129"/>
        <v>0</v>
      </c>
      <c r="P112" s="30">
        <f t="shared" si="129"/>
        <v>0</v>
      </c>
      <c r="Q112" s="30">
        <f t="shared" si="129"/>
        <v>0</v>
      </c>
      <c r="R112" s="30">
        <f t="shared" si="129"/>
        <v>0</v>
      </c>
      <c r="S112" s="30">
        <f t="shared" si="129"/>
        <v>0</v>
      </c>
      <c r="T112" s="30">
        <f t="shared" si="129"/>
        <v>0</v>
      </c>
      <c r="U112" s="30">
        <f t="shared" si="129"/>
        <v>0</v>
      </c>
      <c r="V112" s="30">
        <f t="shared" si="129"/>
        <v>0</v>
      </c>
      <c r="W112" s="30">
        <f t="shared" si="129"/>
        <v>0</v>
      </c>
      <c r="X112" s="30">
        <f t="shared" si="129"/>
        <v>0</v>
      </c>
      <c r="Y112" s="30">
        <f t="shared" si="129"/>
        <v>0</v>
      </c>
      <c r="Z112" s="30">
        <f t="shared" si="129"/>
        <v>0</v>
      </c>
      <c r="AA112" s="30">
        <f t="shared" si="129"/>
        <v>0</v>
      </c>
      <c r="AB112" s="30">
        <f t="shared" si="129"/>
        <v>0</v>
      </c>
      <c r="AC112" s="30">
        <f t="shared" si="129"/>
        <v>0</v>
      </c>
      <c r="AD112" s="30">
        <f t="shared" si="129"/>
        <v>0</v>
      </c>
      <c r="AE112" s="30">
        <f t="shared" si="129"/>
        <v>0</v>
      </c>
      <c r="AF112" s="78"/>
      <c r="AG112" s="79"/>
      <c r="AH112" s="80"/>
      <c r="AI112" s="80"/>
      <c r="AJ112" s="80"/>
      <c r="AK112" s="80"/>
      <c r="AL112" s="80"/>
      <c r="AM112" s="80"/>
      <c r="AN112" s="80"/>
      <c r="AO112" s="80"/>
      <c r="AP112" s="80"/>
      <c r="AQ112" s="81"/>
    </row>
    <row r="113" spans="1:43" ht="26.25" customHeight="1" x14ac:dyDescent="0.3">
      <c r="A113" s="62" t="s">
        <v>28</v>
      </c>
      <c r="B113" s="30">
        <f>B109+B99+B82</f>
        <v>5658.7000000000007</v>
      </c>
      <c r="C113" s="30">
        <f>H113</f>
        <v>0</v>
      </c>
      <c r="D113" s="30">
        <f>D39</f>
        <v>0</v>
      </c>
      <c r="E113" s="30">
        <f>I113+K113+M113+O113+Q113+S113+U113+W113+Y113+AA113+AC113+AE113</f>
        <v>0</v>
      </c>
      <c r="F113" s="30">
        <f t="shared" si="127"/>
        <v>0</v>
      </c>
      <c r="G113" s="30" t="e">
        <f t="shared" si="128"/>
        <v>#DIV/0!</v>
      </c>
      <c r="H113" s="30">
        <f t="shared" ref="H113:AE113" si="130">H82+H99+H109</f>
        <v>0</v>
      </c>
      <c r="I113" s="30">
        <f t="shared" si="130"/>
        <v>0</v>
      </c>
      <c r="J113" s="30">
        <f t="shared" si="130"/>
        <v>0</v>
      </c>
      <c r="K113" s="30">
        <f t="shared" si="130"/>
        <v>0</v>
      </c>
      <c r="L113" s="30">
        <f t="shared" si="130"/>
        <v>798.88</v>
      </c>
      <c r="M113" s="30">
        <f t="shared" si="130"/>
        <v>0</v>
      </c>
      <c r="N113" s="30">
        <f t="shared" si="130"/>
        <v>988</v>
      </c>
      <c r="O113" s="30">
        <f t="shared" si="130"/>
        <v>0</v>
      </c>
      <c r="P113" s="30">
        <f t="shared" si="130"/>
        <v>1566.54</v>
      </c>
      <c r="Q113" s="30">
        <f t="shared" si="130"/>
        <v>0</v>
      </c>
      <c r="R113" s="30">
        <f t="shared" si="130"/>
        <v>0</v>
      </c>
      <c r="S113" s="30">
        <f t="shared" si="130"/>
        <v>0</v>
      </c>
      <c r="T113" s="30">
        <f t="shared" si="130"/>
        <v>375.7</v>
      </c>
      <c r="U113" s="30">
        <f t="shared" si="130"/>
        <v>0</v>
      </c>
      <c r="V113" s="30">
        <f t="shared" si="130"/>
        <v>0</v>
      </c>
      <c r="W113" s="30">
        <f t="shared" si="130"/>
        <v>0</v>
      </c>
      <c r="X113" s="30">
        <f t="shared" si="130"/>
        <v>1500.13</v>
      </c>
      <c r="Y113" s="30">
        <f t="shared" si="130"/>
        <v>0</v>
      </c>
      <c r="Z113" s="30">
        <f t="shared" si="130"/>
        <v>0</v>
      </c>
      <c r="AA113" s="30">
        <f t="shared" si="130"/>
        <v>0</v>
      </c>
      <c r="AB113" s="30">
        <f t="shared" si="130"/>
        <v>429.45</v>
      </c>
      <c r="AC113" s="30">
        <f t="shared" si="130"/>
        <v>0</v>
      </c>
      <c r="AD113" s="30">
        <f t="shared" si="130"/>
        <v>0</v>
      </c>
      <c r="AE113" s="30">
        <f t="shared" si="130"/>
        <v>0</v>
      </c>
      <c r="AF113" s="78"/>
      <c r="AG113" s="79"/>
      <c r="AH113" s="80"/>
      <c r="AI113" s="80"/>
      <c r="AJ113" s="80"/>
      <c r="AK113" s="80"/>
      <c r="AL113" s="80"/>
      <c r="AM113" s="80"/>
      <c r="AN113" s="80"/>
      <c r="AO113" s="80"/>
      <c r="AP113" s="80"/>
      <c r="AQ113" s="81"/>
    </row>
    <row r="114" spans="1:43" ht="24.75" customHeight="1" x14ac:dyDescent="0.3">
      <c r="A114" s="62" t="s">
        <v>29</v>
      </c>
      <c r="B114" s="30">
        <f>B110+B100+B83</f>
        <v>277963.32</v>
      </c>
      <c r="C114" s="30">
        <f>C110+C100+C83</f>
        <v>22926.640000000003</v>
      </c>
      <c r="D114" s="30">
        <f>D110+D100+D83</f>
        <v>13041.32</v>
      </c>
      <c r="E114" s="30">
        <f>E110+E100+E83</f>
        <v>13041.32</v>
      </c>
      <c r="F114" s="30">
        <f t="shared" si="127"/>
        <v>4.6917413419871368</v>
      </c>
      <c r="G114" s="30">
        <f t="shared" si="128"/>
        <v>56.882822777345474</v>
      </c>
      <c r="H114" s="30">
        <f t="shared" ref="H114:AE114" si="131">H83+H100+H110</f>
        <v>22926.640000000003</v>
      </c>
      <c r="I114" s="30">
        <f t="shared" si="131"/>
        <v>13041.32</v>
      </c>
      <c r="J114" s="30">
        <f t="shared" si="131"/>
        <v>24997.07</v>
      </c>
      <c r="K114" s="30">
        <f t="shared" si="131"/>
        <v>0</v>
      </c>
      <c r="L114" s="30">
        <f t="shared" si="131"/>
        <v>20297.229999999996</v>
      </c>
      <c r="M114" s="30">
        <f t="shared" si="131"/>
        <v>0</v>
      </c>
      <c r="N114" s="30">
        <f t="shared" si="131"/>
        <v>27591.65</v>
      </c>
      <c r="O114" s="30">
        <f t="shared" si="131"/>
        <v>0</v>
      </c>
      <c r="P114" s="30">
        <f t="shared" si="131"/>
        <v>32740.550000000003</v>
      </c>
      <c r="Q114" s="30">
        <f t="shared" si="131"/>
        <v>715.25</v>
      </c>
      <c r="R114" s="30">
        <f t="shared" si="131"/>
        <v>29720.78</v>
      </c>
      <c r="S114" s="30">
        <f t="shared" si="131"/>
        <v>0</v>
      </c>
      <c r="T114" s="30">
        <f t="shared" si="131"/>
        <v>24883.77</v>
      </c>
      <c r="U114" s="30">
        <f t="shared" si="131"/>
        <v>0</v>
      </c>
      <c r="V114" s="30">
        <f t="shared" si="131"/>
        <v>14912.269999999999</v>
      </c>
      <c r="W114" s="30">
        <f t="shared" si="131"/>
        <v>0</v>
      </c>
      <c r="X114" s="30">
        <f t="shared" si="131"/>
        <v>15699.67</v>
      </c>
      <c r="Y114" s="30">
        <f t="shared" si="131"/>
        <v>0</v>
      </c>
      <c r="Z114" s="30">
        <f t="shared" si="131"/>
        <v>23117.569999999996</v>
      </c>
      <c r="AA114" s="30">
        <f t="shared" si="131"/>
        <v>0</v>
      </c>
      <c r="AB114" s="30">
        <f t="shared" si="131"/>
        <v>20165.640000000003</v>
      </c>
      <c r="AC114" s="30">
        <f t="shared" si="131"/>
        <v>0</v>
      </c>
      <c r="AD114" s="30">
        <f t="shared" si="131"/>
        <v>20910.48</v>
      </c>
      <c r="AE114" s="30">
        <f t="shared" si="131"/>
        <v>0</v>
      </c>
      <c r="AF114" s="78"/>
      <c r="AG114" s="79"/>
      <c r="AH114" s="80"/>
      <c r="AI114" s="80"/>
      <c r="AJ114" s="80"/>
      <c r="AK114" s="80"/>
      <c r="AL114" s="80"/>
      <c r="AM114" s="80"/>
      <c r="AN114" s="80"/>
      <c r="AO114" s="80"/>
      <c r="AP114" s="80"/>
      <c r="AQ114" s="81"/>
    </row>
    <row r="115" spans="1:43" ht="39.75" customHeight="1" x14ac:dyDescent="0.3">
      <c r="A115" s="34" t="s">
        <v>50</v>
      </c>
      <c r="B115" s="35">
        <f>B41</f>
        <v>238.50000000000003</v>
      </c>
      <c r="C115" s="35">
        <f>C41</f>
        <v>0</v>
      </c>
      <c r="D115" s="35">
        <f t="shared" ref="D115:E115" si="132">D41</f>
        <v>0</v>
      </c>
      <c r="E115" s="35">
        <f t="shared" si="132"/>
        <v>0</v>
      </c>
      <c r="F115" s="35">
        <f t="shared" si="127"/>
        <v>0</v>
      </c>
      <c r="G115" s="35" t="e">
        <f t="shared" si="128"/>
        <v>#DIV/0!</v>
      </c>
      <c r="H115" s="35">
        <f>H84</f>
        <v>0</v>
      </c>
      <c r="I115" s="35">
        <f t="shared" ref="I115:AE116" si="133">I84</f>
        <v>0</v>
      </c>
      <c r="J115" s="35">
        <f t="shared" si="133"/>
        <v>0</v>
      </c>
      <c r="K115" s="35">
        <f t="shared" si="133"/>
        <v>0</v>
      </c>
      <c r="L115" s="35">
        <f t="shared" si="133"/>
        <v>42.05</v>
      </c>
      <c r="M115" s="35">
        <f t="shared" si="133"/>
        <v>0</v>
      </c>
      <c r="N115" s="35">
        <f t="shared" si="133"/>
        <v>32.229999999999997</v>
      </c>
      <c r="O115" s="35">
        <f t="shared" si="133"/>
        <v>0</v>
      </c>
      <c r="P115" s="35">
        <f t="shared" si="133"/>
        <v>82.45</v>
      </c>
      <c r="Q115" s="35">
        <f t="shared" si="133"/>
        <v>0</v>
      </c>
      <c r="R115" s="35">
        <f t="shared" si="133"/>
        <v>0</v>
      </c>
      <c r="S115" s="35">
        <f t="shared" si="133"/>
        <v>0</v>
      </c>
      <c r="T115" s="35">
        <f t="shared" si="133"/>
        <v>0</v>
      </c>
      <c r="U115" s="35">
        <f t="shared" si="133"/>
        <v>0</v>
      </c>
      <c r="V115" s="35">
        <f t="shared" si="133"/>
        <v>0</v>
      </c>
      <c r="W115" s="35">
        <f t="shared" si="133"/>
        <v>0</v>
      </c>
      <c r="X115" s="35">
        <f t="shared" si="133"/>
        <v>78.97</v>
      </c>
      <c r="Y115" s="35">
        <f t="shared" si="133"/>
        <v>0</v>
      </c>
      <c r="Z115" s="35">
        <f t="shared" si="133"/>
        <v>0</v>
      </c>
      <c r="AA115" s="35">
        <f t="shared" si="133"/>
        <v>0</v>
      </c>
      <c r="AB115" s="35">
        <f t="shared" si="133"/>
        <v>2.8</v>
      </c>
      <c r="AC115" s="35">
        <f t="shared" si="133"/>
        <v>0</v>
      </c>
      <c r="AD115" s="35">
        <f t="shared" si="133"/>
        <v>0</v>
      </c>
      <c r="AE115" s="35">
        <f t="shared" si="133"/>
        <v>0</v>
      </c>
      <c r="AF115" s="78"/>
      <c r="AG115" s="79"/>
      <c r="AH115" s="80"/>
      <c r="AI115" s="80"/>
      <c r="AJ115" s="80"/>
      <c r="AK115" s="80"/>
      <c r="AL115" s="80"/>
      <c r="AM115" s="80"/>
      <c r="AN115" s="80"/>
      <c r="AO115" s="80"/>
      <c r="AP115" s="80"/>
      <c r="AQ115" s="81"/>
    </row>
    <row r="116" spans="1:43" ht="21.75" customHeight="1" x14ac:dyDescent="0.3">
      <c r="A116" s="53" t="s">
        <v>38</v>
      </c>
      <c r="B116" s="30">
        <f>B85</f>
        <v>0</v>
      </c>
      <c r="C116" s="30">
        <f t="shared" ref="C116:E116" si="134">C85</f>
        <v>0</v>
      </c>
      <c r="D116" s="30">
        <f t="shared" si="134"/>
        <v>0</v>
      </c>
      <c r="E116" s="30">
        <f t="shared" si="134"/>
        <v>0</v>
      </c>
      <c r="F116" s="30" t="e">
        <f t="shared" si="54"/>
        <v>#DIV/0!</v>
      </c>
      <c r="G116" s="30" t="e">
        <f t="shared" si="55"/>
        <v>#DIV/0!</v>
      </c>
      <c r="H116" s="30">
        <f>H85</f>
        <v>0</v>
      </c>
      <c r="I116" s="30">
        <f t="shared" si="133"/>
        <v>0</v>
      </c>
      <c r="J116" s="30">
        <f t="shared" si="133"/>
        <v>0</v>
      </c>
      <c r="K116" s="30">
        <f t="shared" si="133"/>
        <v>0</v>
      </c>
      <c r="L116" s="30">
        <f t="shared" si="133"/>
        <v>0</v>
      </c>
      <c r="M116" s="30">
        <f t="shared" si="133"/>
        <v>0</v>
      </c>
      <c r="N116" s="30">
        <f t="shared" si="133"/>
        <v>0</v>
      </c>
      <c r="O116" s="30">
        <f t="shared" si="133"/>
        <v>0</v>
      </c>
      <c r="P116" s="30">
        <f t="shared" si="133"/>
        <v>0</v>
      </c>
      <c r="Q116" s="30">
        <f t="shared" si="133"/>
        <v>0</v>
      </c>
      <c r="R116" s="30">
        <f t="shared" si="133"/>
        <v>0</v>
      </c>
      <c r="S116" s="30">
        <f t="shared" si="133"/>
        <v>0</v>
      </c>
      <c r="T116" s="30">
        <f t="shared" si="133"/>
        <v>0</v>
      </c>
      <c r="U116" s="30">
        <f t="shared" si="133"/>
        <v>0</v>
      </c>
      <c r="V116" s="30">
        <f t="shared" si="133"/>
        <v>0</v>
      </c>
      <c r="W116" s="30">
        <f t="shared" si="133"/>
        <v>0</v>
      </c>
      <c r="X116" s="30">
        <f t="shared" si="133"/>
        <v>0</v>
      </c>
      <c r="Y116" s="30">
        <f t="shared" si="133"/>
        <v>0</v>
      </c>
      <c r="Z116" s="30">
        <f t="shared" si="133"/>
        <v>0</v>
      </c>
      <c r="AA116" s="30">
        <f t="shared" si="133"/>
        <v>0</v>
      </c>
      <c r="AB116" s="30">
        <f t="shared" si="133"/>
        <v>0</v>
      </c>
      <c r="AC116" s="30">
        <f t="shared" si="133"/>
        <v>0</v>
      </c>
      <c r="AD116" s="30">
        <f t="shared" si="133"/>
        <v>0</v>
      </c>
      <c r="AE116" s="30">
        <f t="shared" si="133"/>
        <v>0</v>
      </c>
      <c r="AF116" s="78"/>
      <c r="AG116" s="79"/>
      <c r="AH116" s="80"/>
      <c r="AI116" s="80"/>
      <c r="AJ116" s="80"/>
      <c r="AK116" s="80"/>
      <c r="AL116" s="80"/>
      <c r="AM116" s="80"/>
      <c r="AN116" s="80"/>
      <c r="AO116" s="80"/>
      <c r="AP116" s="80"/>
      <c r="AQ116" s="81"/>
    </row>
    <row r="117" spans="1:43" ht="21" customHeight="1" x14ac:dyDescent="0.25">
      <c r="A117" s="149"/>
      <c r="B117" s="150"/>
      <c r="C117" s="82"/>
      <c r="D117" s="82"/>
      <c r="E117" s="82"/>
      <c r="F117" s="82"/>
      <c r="G117" s="82"/>
      <c r="H117" s="151"/>
      <c r="I117" s="151"/>
      <c r="J117" s="151"/>
      <c r="K117" s="83"/>
      <c r="L117" s="84"/>
      <c r="M117" s="84"/>
      <c r="N117" s="84"/>
      <c r="O117" s="84"/>
      <c r="P117" s="84"/>
      <c r="Q117" s="84"/>
      <c r="R117" s="84"/>
      <c r="S117" s="84"/>
      <c r="T117" s="85"/>
      <c r="U117" s="85"/>
      <c r="V117" s="85"/>
      <c r="W117" s="85"/>
      <c r="X117" s="85"/>
      <c r="Y117" s="85"/>
      <c r="Z117" s="86"/>
      <c r="AA117" s="87"/>
      <c r="AB117" s="87"/>
      <c r="AC117" s="87"/>
      <c r="AD117" s="87"/>
      <c r="AE117" s="87"/>
      <c r="AG117" s="79"/>
    </row>
    <row r="118" spans="1:43" ht="18.75" x14ac:dyDescent="0.25">
      <c r="A118" s="149" t="s">
        <v>51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88"/>
      <c r="T118" s="85"/>
      <c r="U118" s="85"/>
      <c r="V118" s="85"/>
      <c r="W118" s="85"/>
      <c r="X118" s="85"/>
      <c r="Y118" s="85"/>
      <c r="Z118" s="89"/>
      <c r="AA118" s="8"/>
      <c r="AB118" s="87"/>
      <c r="AC118" s="87"/>
      <c r="AD118" s="87"/>
      <c r="AE118" s="87"/>
      <c r="AG118" s="79"/>
    </row>
    <row r="119" spans="1:43" s="98" customFormat="1" ht="33" customHeight="1" x14ac:dyDescent="0.3">
      <c r="A119" s="152" t="s">
        <v>52</v>
      </c>
      <c r="B119" s="152"/>
      <c r="C119" s="90"/>
      <c r="D119" s="90"/>
      <c r="E119" s="90"/>
      <c r="F119" s="91"/>
      <c r="G119" s="92" t="s">
        <v>53</v>
      </c>
      <c r="H119" s="92"/>
      <c r="I119" s="92"/>
      <c r="J119" s="92"/>
      <c r="K119" s="93"/>
      <c r="L119" s="93"/>
      <c r="M119" s="94"/>
      <c r="N119" s="93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6"/>
      <c r="AG119" s="97"/>
      <c r="AH119" s="97"/>
      <c r="AI119" s="97"/>
    </row>
    <row r="120" spans="1:43" s="104" customFormat="1" ht="39" customHeight="1" x14ac:dyDescent="0.3">
      <c r="A120" s="99"/>
      <c r="B120" s="100" t="s">
        <v>59</v>
      </c>
      <c r="C120" s="90"/>
      <c r="D120" s="90"/>
      <c r="E120" s="90"/>
      <c r="F120" s="101"/>
      <c r="G120" s="153"/>
      <c r="H120" s="153"/>
      <c r="I120" s="154" t="s">
        <v>54</v>
      </c>
      <c r="J120" s="154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03"/>
    </row>
    <row r="121" spans="1:43" s="104" customFormat="1" ht="19.5" customHeight="1" x14ac:dyDescent="0.25">
      <c r="A121" s="105" t="s">
        <v>55</v>
      </c>
      <c r="B121" s="102"/>
      <c r="C121" s="102"/>
      <c r="D121" s="102"/>
      <c r="E121" s="102"/>
      <c r="F121" s="102"/>
      <c r="G121" s="155" t="s">
        <v>55</v>
      </c>
      <c r="H121" s="155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6"/>
    </row>
    <row r="122" spans="1:43" s="104" customFormat="1" ht="24.75" customHeight="1" x14ac:dyDescent="0.3">
      <c r="A122" s="107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2"/>
      <c r="AF122" s="108"/>
    </row>
    <row r="123" spans="1:43" s="80" customFormat="1" ht="39" customHeight="1" x14ac:dyDescent="0.3">
      <c r="A123" s="156" t="s">
        <v>56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09"/>
      <c r="AB123" s="87"/>
      <c r="AC123" s="87"/>
      <c r="AD123" s="87"/>
      <c r="AE123" s="87"/>
      <c r="AF123" s="4"/>
      <c r="AG123" s="79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80" customFormat="1" x14ac:dyDescent="0.25">
      <c r="A124" s="110"/>
      <c r="B124" s="111"/>
      <c r="C124" s="111"/>
      <c r="D124" s="111"/>
      <c r="E124" s="111"/>
      <c r="F124" s="111"/>
      <c r="G124" s="111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113"/>
      <c r="V124" s="113"/>
      <c r="W124" s="113"/>
      <c r="X124" s="113"/>
      <c r="Y124" s="113"/>
      <c r="Z124" s="114"/>
      <c r="AA124" s="115"/>
      <c r="AB124" s="115"/>
      <c r="AC124" s="115"/>
      <c r="AD124" s="115"/>
      <c r="AE124" s="115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80" customFormat="1" x14ac:dyDescent="0.25">
      <c r="A125" s="81"/>
      <c r="B125" s="81"/>
      <c r="C125" s="81"/>
      <c r="D125" s="81"/>
      <c r="E125" s="81"/>
      <c r="F125" s="81"/>
      <c r="G125" s="8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Z125" s="115"/>
      <c r="AA125" s="115"/>
      <c r="AB125" s="115"/>
      <c r="AC125" s="115"/>
      <c r="AD125" s="115"/>
      <c r="AE125" s="115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80" customFormat="1" x14ac:dyDescent="0.25">
      <c r="A126" s="81"/>
      <c r="B126" s="81"/>
      <c r="C126" s="81"/>
      <c r="D126" s="81"/>
      <c r="E126" s="81"/>
      <c r="F126" s="81"/>
      <c r="G126" s="8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Z126" s="115"/>
      <c r="AA126" s="115"/>
      <c r="AB126" s="115"/>
      <c r="AC126" s="115"/>
      <c r="AD126" s="115"/>
      <c r="AE126" s="115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80" customFormat="1" x14ac:dyDescent="0.25">
      <c r="A127" s="81"/>
      <c r="B127" s="81"/>
      <c r="C127" s="81"/>
      <c r="D127" s="81"/>
      <c r="E127" s="81"/>
      <c r="F127" s="81"/>
      <c r="G127" s="8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Z127" s="115"/>
      <c r="AA127" s="115"/>
      <c r="AB127" s="115"/>
      <c r="AC127" s="115"/>
      <c r="AD127" s="115"/>
      <c r="AE127" s="115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80" customFormat="1" x14ac:dyDescent="0.25">
      <c r="A128" s="81"/>
      <c r="B128" s="81"/>
      <c r="C128" s="81"/>
      <c r="D128" s="81"/>
      <c r="E128" s="81"/>
      <c r="F128" s="81"/>
      <c r="G128" s="8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Z128" s="115"/>
      <c r="AA128" s="115"/>
      <c r="AB128" s="115"/>
      <c r="AC128" s="115"/>
      <c r="AD128" s="115"/>
      <c r="AE128" s="115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80" customFormat="1" x14ac:dyDescent="0.25">
      <c r="A129" s="81"/>
      <c r="B129" s="81"/>
      <c r="C129" s="81"/>
      <c r="D129" s="81"/>
      <c r="E129" s="81"/>
      <c r="F129" s="81"/>
      <c r="G129" s="8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Z129" s="115"/>
      <c r="AA129" s="115"/>
      <c r="AB129" s="115"/>
      <c r="AC129" s="115"/>
      <c r="AD129" s="115"/>
      <c r="AE129" s="115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80" customFormat="1" x14ac:dyDescent="0.25">
      <c r="A130" s="81"/>
      <c r="B130" s="81"/>
      <c r="C130" s="81"/>
      <c r="D130" s="81"/>
      <c r="E130" s="81"/>
      <c r="F130" s="81"/>
      <c r="G130" s="8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80" t="s">
        <v>57</v>
      </c>
      <c r="Z130" s="115"/>
      <c r="AA130" s="115"/>
      <c r="AB130" s="115"/>
      <c r="AC130" s="115"/>
      <c r="AD130" s="115"/>
      <c r="AE130" s="115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80" customFormat="1" x14ac:dyDescent="0.25">
      <c r="A131" s="81"/>
      <c r="B131" s="81"/>
      <c r="C131" s="81"/>
      <c r="D131" s="81"/>
      <c r="E131" s="81"/>
      <c r="F131" s="81"/>
      <c r="G131" s="8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Z131" s="115"/>
      <c r="AA131" s="115"/>
      <c r="AB131" s="115"/>
      <c r="AC131" s="115"/>
      <c r="AD131" s="115"/>
      <c r="AE131" s="115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80" customFormat="1" x14ac:dyDescent="0.25">
      <c r="A132" s="81"/>
      <c r="B132" s="81"/>
      <c r="C132" s="81"/>
      <c r="D132" s="81"/>
      <c r="E132" s="81"/>
      <c r="F132" s="81"/>
      <c r="G132" s="8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Z132" s="115"/>
      <c r="AA132" s="115"/>
      <c r="AB132" s="115"/>
      <c r="AC132" s="115"/>
      <c r="AD132" s="115"/>
      <c r="AE132" s="115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80" customFormat="1" x14ac:dyDescent="0.25">
      <c r="A133" s="81"/>
      <c r="B133" s="81"/>
      <c r="C133" s="81"/>
      <c r="D133" s="81"/>
      <c r="E133" s="81"/>
      <c r="F133" s="81"/>
      <c r="G133" s="8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Z133" s="115"/>
      <c r="AA133" s="115"/>
      <c r="AB133" s="115"/>
      <c r="AC133" s="115"/>
      <c r="AD133" s="115"/>
      <c r="AE133" s="115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80" customFormat="1" x14ac:dyDescent="0.25">
      <c r="A134" s="81"/>
      <c r="B134" s="81"/>
      <c r="C134" s="81"/>
      <c r="D134" s="81"/>
      <c r="E134" s="81"/>
      <c r="F134" s="81"/>
      <c r="G134" s="8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Z134" s="115"/>
      <c r="AA134" s="115"/>
      <c r="AB134" s="115"/>
      <c r="AC134" s="115"/>
      <c r="AD134" s="115"/>
      <c r="AE134" s="115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80" customFormat="1" x14ac:dyDescent="0.25">
      <c r="A135" s="81"/>
      <c r="B135" s="81"/>
      <c r="C135" s="81"/>
      <c r="D135" s="81"/>
      <c r="E135" s="81"/>
      <c r="F135" s="81"/>
      <c r="G135" s="8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Z135" s="115"/>
      <c r="AA135" s="115"/>
      <c r="AB135" s="115"/>
      <c r="AC135" s="115"/>
      <c r="AD135" s="115"/>
      <c r="AE135" s="115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80" customFormat="1" x14ac:dyDescent="0.25">
      <c r="A136" s="81"/>
      <c r="B136" s="81"/>
      <c r="C136" s="81"/>
      <c r="D136" s="81"/>
      <c r="E136" s="81"/>
      <c r="F136" s="81"/>
      <c r="G136" s="8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Z136" s="115"/>
      <c r="AA136" s="115"/>
      <c r="AB136" s="115"/>
      <c r="AC136" s="115"/>
      <c r="AD136" s="115"/>
      <c r="AE136" s="115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80" customFormat="1" x14ac:dyDescent="0.25">
      <c r="A137" s="81"/>
      <c r="B137" s="81"/>
      <c r="C137" s="81"/>
      <c r="D137" s="81"/>
      <c r="E137" s="81"/>
      <c r="F137" s="81"/>
      <c r="G137" s="8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Z137" s="115"/>
      <c r="AA137" s="115"/>
      <c r="AB137" s="115"/>
      <c r="AC137" s="115"/>
      <c r="AD137" s="115"/>
      <c r="AE137" s="115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80" customFormat="1" x14ac:dyDescent="0.25">
      <c r="A138" s="81"/>
      <c r="B138" s="81"/>
      <c r="C138" s="81"/>
      <c r="D138" s="81"/>
      <c r="E138" s="81"/>
      <c r="F138" s="81"/>
      <c r="G138" s="8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Z138" s="115"/>
      <c r="AA138" s="115"/>
      <c r="AB138" s="115"/>
      <c r="AC138" s="115"/>
      <c r="AD138" s="115"/>
      <c r="AE138" s="115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80" customFormat="1" x14ac:dyDescent="0.25">
      <c r="A139" s="81"/>
      <c r="B139" s="81"/>
      <c r="C139" s="81"/>
      <c r="D139" s="81"/>
      <c r="E139" s="81"/>
      <c r="F139" s="81"/>
      <c r="G139" s="8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Z139" s="115"/>
      <c r="AA139" s="115"/>
      <c r="AB139" s="115"/>
      <c r="AC139" s="115"/>
      <c r="AD139" s="115"/>
      <c r="AE139" s="115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80" customFormat="1" x14ac:dyDescent="0.25">
      <c r="A140" s="81"/>
      <c r="B140" s="81"/>
      <c r="C140" s="81"/>
      <c r="D140" s="81"/>
      <c r="E140" s="81"/>
      <c r="F140" s="81"/>
      <c r="G140" s="8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Z140" s="115"/>
      <c r="AA140" s="115"/>
      <c r="AB140" s="115"/>
      <c r="AC140" s="115"/>
      <c r="AD140" s="115"/>
      <c r="AE140" s="115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80" customFormat="1" x14ac:dyDescent="0.25">
      <c r="A141" s="81"/>
      <c r="B141" s="81"/>
      <c r="C141" s="81"/>
      <c r="D141" s="81"/>
      <c r="E141" s="81"/>
      <c r="F141" s="81"/>
      <c r="G141" s="8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Z141" s="115"/>
      <c r="AA141" s="115"/>
      <c r="AB141" s="115"/>
      <c r="AC141" s="115"/>
      <c r="AD141" s="115"/>
      <c r="AE141" s="115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80" customFormat="1" x14ac:dyDescent="0.25">
      <c r="A142" s="81"/>
      <c r="B142" s="81"/>
      <c r="C142" s="81"/>
      <c r="D142" s="81"/>
      <c r="E142" s="81"/>
      <c r="F142" s="81"/>
      <c r="G142" s="8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Z142" s="115"/>
      <c r="AA142" s="115"/>
      <c r="AB142" s="115"/>
      <c r="AC142" s="115"/>
      <c r="AD142" s="115"/>
      <c r="AE142" s="115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80" customFormat="1" x14ac:dyDescent="0.25">
      <c r="A143" s="81"/>
      <c r="B143" s="81"/>
      <c r="C143" s="81"/>
      <c r="D143" s="81"/>
      <c r="E143" s="81"/>
      <c r="F143" s="81"/>
      <c r="G143" s="8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Z143" s="115"/>
      <c r="AA143" s="115"/>
      <c r="AB143" s="115"/>
      <c r="AC143" s="115"/>
      <c r="AD143" s="115"/>
      <c r="AE143" s="115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80" customFormat="1" x14ac:dyDescent="0.25">
      <c r="A144" s="81"/>
      <c r="B144" s="81"/>
      <c r="C144" s="81"/>
      <c r="D144" s="81"/>
      <c r="E144" s="81"/>
      <c r="F144" s="81"/>
      <c r="G144" s="8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Z144" s="115"/>
      <c r="AA144" s="115"/>
      <c r="AB144" s="115"/>
      <c r="AC144" s="115"/>
      <c r="AD144" s="115"/>
      <c r="AE144" s="115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80" customFormat="1" x14ac:dyDescent="0.25">
      <c r="A145" s="81"/>
      <c r="B145" s="81"/>
      <c r="C145" s="81"/>
      <c r="D145" s="81"/>
      <c r="E145" s="81"/>
      <c r="F145" s="81"/>
      <c r="G145" s="8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Z145" s="115"/>
      <c r="AA145" s="115"/>
      <c r="AB145" s="115"/>
      <c r="AC145" s="115"/>
      <c r="AD145" s="115"/>
      <c r="AE145" s="115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80" customFormat="1" x14ac:dyDescent="0.25">
      <c r="A146" s="81"/>
      <c r="B146" s="81"/>
      <c r="C146" s="81"/>
      <c r="D146" s="81"/>
      <c r="E146" s="81"/>
      <c r="F146" s="81"/>
      <c r="G146" s="8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Z146" s="115"/>
      <c r="AA146" s="115"/>
      <c r="AB146" s="115"/>
      <c r="AC146" s="115"/>
      <c r="AD146" s="115"/>
      <c r="AE146" s="115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80" customFormat="1" x14ac:dyDescent="0.25">
      <c r="A147" s="81"/>
      <c r="B147" s="81"/>
      <c r="C147" s="81"/>
      <c r="D147" s="81"/>
      <c r="E147" s="81"/>
      <c r="F147" s="81"/>
      <c r="G147" s="8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Z147" s="115"/>
      <c r="AA147" s="115"/>
      <c r="AB147" s="115"/>
      <c r="AC147" s="115"/>
      <c r="AD147" s="115"/>
      <c r="AE147" s="115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80" customFormat="1" x14ac:dyDescent="0.25">
      <c r="A148" s="81"/>
      <c r="B148" s="81"/>
      <c r="C148" s="81"/>
      <c r="D148" s="81"/>
      <c r="E148" s="81"/>
      <c r="F148" s="81"/>
      <c r="G148" s="8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Z148" s="115"/>
      <c r="AA148" s="115"/>
      <c r="AB148" s="115"/>
      <c r="AC148" s="115"/>
      <c r="AD148" s="115"/>
      <c r="AE148" s="115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80" customFormat="1" x14ac:dyDescent="0.25">
      <c r="A149" s="81"/>
      <c r="B149" s="81"/>
      <c r="C149" s="81"/>
      <c r="D149" s="81"/>
      <c r="E149" s="81"/>
      <c r="F149" s="81"/>
      <c r="G149" s="8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Z149" s="115"/>
      <c r="AA149" s="115"/>
      <c r="AB149" s="115"/>
      <c r="AC149" s="115"/>
      <c r="AD149" s="115"/>
      <c r="AE149" s="115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80" customFormat="1" x14ac:dyDescent="0.25">
      <c r="A150" s="81"/>
      <c r="B150" s="81"/>
      <c r="C150" s="81"/>
      <c r="D150" s="81"/>
      <c r="E150" s="81"/>
      <c r="F150" s="81"/>
      <c r="G150" s="8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Z150" s="115"/>
      <c r="AA150" s="115"/>
      <c r="AB150" s="115"/>
      <c r="AC150" s="115"/>
      <c r="AD150" s="115"/>
      <c r="AE150" s="115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80" customFormat="1" x14ac:dyDescent="0.25">
      <c r="A151" s="81"/>
      <c r="B151" s="81"/>
      <c r="C151" s="81"/>
      <c r="D151" s="81"/>
      <c r="E151" s="81"/>
      <c r="F151" s="81"/>
      <c r="G151" s="8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Z151" s="115"/>
      <c r="AA151" s="115"/>
      <c r="AB151" s="115"/>
      <c r="AC151" s="115"/>
      <c r="AD151" s="115"/>
      <c r="AE151" s="115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80" customFormat="1" x14ac:dyDescent="0.25">
      <c r="A152" s="81"/>
      <c r="B152" s="81"/>
      <c r="C152" s="81"/>
      <c r="D152" s="81"/>
      <c r="E152" s="81"/>
      <c r="F152" s="81"/>
      <c r="G152" s="8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Z152" s="115"/>
      <c r="AA152" s="115"/>
      <c r="AB152" s="115"/>
      <c r="AC152" s="115"/>
      <c r="AD152" s="115"/>
      <c r="AE152" s="115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80" customFormat="1" x14ac:dyDescent="0.25">
      <c r="A153" s="81"/>
      <c r="B153" s="81"/>
      <c r="C153" s="81"/>
      <c r="D153" s="81"/>
      <c r="E153" s="81"/>
      <c r="F153" s="81"/>
      <c r="G153" s="8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Z153" s="115"/>
      <c r="AA153" s="115"/>
      <c r="AB153" s="115"/>
      <c r="AC153" s="115"/>
      <c r="AD153" s="115"/>
      <c r="AE153" s="115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80" customFormat="1" x14ac:dyDescent="0.25">
      <c r="A154" s="81"/>
      <c r="B154" s="81"/>
      <c r="C154" s="81"/>
      <c r="D154" s="81"/>
      <c r="E154" s="81"/>
      <c r="F154" s="81"/>
      <c r="G154" s="8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Z154" s="115"/>
      <c r="AA154" s="115"/>
      <c r="AB154" s="115"/>
      <c r="AC154" s="115"/>
      <c r="AD154" s="115"/>
      <c r="AE154" s="115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80" customFormat="1" x14ac:dyDescent="0.25">
      <c r="A155" s="81"/>
      <c r="B155" s="81"/>
      <c r="C155" s="81"/>
      <c r="D155" s="81"/>
      <c r="E155" s="81"/>
      <c r="F155" s="81"/>
      <c r="G155" s="8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Z155" s="115"/>
      <c r="AA155" s="115"/>
      <c r="AB155" s="115"/>
      <c r="AC155" s="115"/>
      <c r="AD155" s="115"/>
      <c r="AE155" s="115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80" customFormat="1" x14ac:dyDescent="0.25">
      <c r="A156" s="81"/>
      <c r="B156" s="81"/>
      <c r="C156" s="81"/>
      <c r="D156" s="81"/>
      <c r="E156" s="81"/>
      <c r="F156" s="81"/>
      <c r="G156" s="8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Z156" s="115"/>
      <c r="AA156" s="115"/>
      <c r="AB156" s="115"/>
      <c r="AC156" s="115"/>
      <c r="AD156" s="115"/>
      <c r="AE156" s="115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80" customFormat="1" x14ac:dyDescent="0.25">
      <c r="A157" s="81"/>
      <c r="B157" s="81"/>
      <c r="C157" s="81"/>
      <c r="D157" s="81"/>
      <c r="E157" s="81"/>
      <c r="F157" s="81"/>
      <c r="G157" s="8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Z157" s="115"/>
      <c r="AA157" s="115"/>
      <c r="AB157" s="115"/>
      <c r="AC157" s="115"/>
      <c r="AD157" s="115"/>
      <c r="AE157" s="115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80" customFormat="1" x14ac:dyDescent="0.25">
      <c r="A158" s="81"/>
      <c r="B158" s="81"/>
      <c r="C158" s="81"/>
      <c r="D158" s="81"/>
      <c r="E158" s="81"/>
      <c r="F158" s="81"/>
      <c r="G158" s="8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Z158" s="115"/>
      <c r="AA158" s="115"/>
      <c r="AB158" s="115"/>
      <c r="AC158" s="115"/>
      <c r="AD158" s="115"/>
      <c r="AE158" s="115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80" customFormat="1" x14ac:dyDescent="0.25">
      <c r="A159" s="81"/>
      <c r="B159" s="81"/>
      <c r="C159" s="81"/>
      <c r="D159" s="81"/>
      <c r="E159" s="81"/>
      <c r="F159" s="81"/>
      <c r="G159" s="8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Z159" s="115"/>
      <c r="AA159" s="115"/>
      <c r="AB159" s="115"/>
      <c r="AC159" s="115"/>
      <c r="AD159" s="115"/>
      <c r="AE159" s="115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80" customFormat="1" x14ac:dyDescent="0.25">
      <c r="A160" s="81"/>
      <c r="B160" s="81"/>
      <c r="C160" s="81"/>
      <c r="D160" s="81"/>
      <c r="E160" s="81"/>
      <c r="F160" s="81"/>
      <c r="G160" s="8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Z160" s="115"/>
      <c r="AA160" s="115"/>
      <c r="AB160" s="115"/>
      <c r="AC160" s="115"/>
      <c r="AD160" s="115"/>
      <c r="AE160" s="115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80" customFormat="1" x14ac:dyDescent="0.25">
      <c r="A161" s="81"/>
      <c r="B161" s="81"/>
      <c r="C161" s="81"/>
      <c r="D161" s="81"/>
      <c r="E161" s="81"/>
      <c r="F161" s="81"/>
      <c r="G161" s="8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Z161" s="115"/>
      <c r="AA161" s="115"/>
      <c r="AB161" s="115"/>
      <c r="AC161" s="115"/>
      <c r="AD161" s="115"/>
      <c r="AE161" s="115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80" customFormat="1" x14ac:dyDescent="0.25">
      <c r="A162" s="81"/>
      <c r="B162" s="81"/>
      <c r="C162" s="81"/>
      <c r="D162" s="81"/>
      <c r="E162" s="81"/>
      <c r="F162" s="81"/>
      <c r="G162" s="8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Z162" s="115"/>
      <c r="AA162" s="115"/>
      <c r="AB162" s="115"/>
      <c r="AC162" s="115"/>
      <c r="AD162" s="115"/>
      <c r="AE162" s="115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80" customFormat="1" x14ac:dyDescent="0.25">
      <c r="A163" s="81"/>
      <c r="B163" s="81"/>
      <c r="C163" s="81"/>
      <c r="D163" s="81"/>
      <c r="E163" s="81"/>
      <c r="F163" s="81"/>
      <c r="G163" s="8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Z163" s="115"/>
      <c r="AA163" s="115"/>
      <c r="AB163" s="115"/>
      <c r="AC163" s="115"/>
      <c r="AD163" s="115"/>
      <c r="AE163" s="115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80" customFormat="1" x14ac:dyDescent="0.25">
      <c r="A164" s="81"/>
      <c r="B164" s="81"/>
      <c r="C164" s="81"/>
      <c r="D164" s="81"/>
      <c r="E164" s="81"/>
      <c r="F164" s="81"/>
      <c r="G164" s="8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Z164" s="115"/>
      <c r="AA164" s="115"/>
      <c r="AB164" s="115"/>
      <c r="AC164" s="115"/>
      <c r="AD164" s="115"/>
      <c r="AE164" s="115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80" customFormat="1" x14ac:dyDescent="0.25">
      <c r="A165" s="81"/>
      <c r="B165" s="81"/>
      <c r="C165" s="81"/>
      <c r="D165" s="81"/>
      <c r="E165" s="81"/>
      <c r="F165" s="81"/>
      <c r="G165" s="8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Z165" s="115"/>
      <c r="AA165" s="115"/>
      <c r="AB165" s="115"/>
      <c r="AC165" s="115"/>
      <c r="AD165" s="115"/>
      <c r="AE165" s="115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80" customFormat="1" x14ac:dyDescent="0.25">
      <c r="A166" s="81"/>
      <c r="B166" s="81"/>
      <c r="C166" s="81"/>
      <c r="D166" s="81"/>
      <c r="E166" s="81"/>
      <c r="F166" s="81"/>
      <c r="G166" s="8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Z166" s="115"/>
      <c r="AA166" s="115"/>
      <c r="AB166" s="115"/>
      <c r="AC166" s="115"/>
      <c r="AD166" s="115"/>
      <c r="AE166" s="115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80" customFormat="1" x14ac:dyDescent="0.25">
      <c r="A167" s="81"/>
      <c r="B167" s="81"/>
      <c r="C167" s="81"/>
      <c r="D167" s="81"/>
      <c r="E167" s="81"/>
      <c r="F167" s="81"/>
      <c r="G167" s="8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Z167" s="115"/>
      <c r="AA167" s="115"/>
      <c r="AB167" s="115"/>
      <c r="AC167" s="115"/>
      <c r="AD167" s="115"/>
      <c r="AE167" s="115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80" customFormat="1" x14ac:dyDescent="0.25">
      <c r="A168" s="81"/>
      <c r="B168" s="81"/>
      <c r="C168" s="81"/>
      <c r="D168" s="81"/>
      <c r="E168" s="81"/>
      <c r="F168" s="81"/>
      <c r="G168" s="8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Z168" s="115"/>
      <c r="AA168" s="115"/>
      <c r="AB168" s="115"/>
      <c r="AC168" s="115"/>
      <c r="AD168" s="115"/>
      <c r="AE168" s="115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80" customFormat="1" x14ac:dyDescent="0.25">
      <c r="A169" s="81"/>
      <c r="B169" s="81"/>
      <c r="C169" s="81"/>
      <c r="D169" s="81"/>
      <c r="E169" s="81"/>
      <c r="F169" s="81"/>
      <c r="G169" s="8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Z169" s="115"/>
      <c r="AA169" s="115"/>
      <c r="AB169" s="115"/>
      <c r="AC169" s="115"/>
      <c r="AD169" s="115"/>
      <c r="AE169" s="115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80" customFormat="1" x14ac:dyDescent="0.25">
      <c r="A170" s="81"/>
      <c r="B170" s="81"/>
      <c r="C170" s="81"/>
      <c r="D170" s="81"/>
      <c r="E170" s="81"/>
      <c r="F170" s="81"/>
      <c r="G170" s="8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Z170" s="115"/>
      <c r="AA170" s="115"/>
      <c r="AB170" s="115"/>
      <c r="AC170" s="115"/>
      <c r="AD170" s="115"/>
      <c r="AE170" s="115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80" customFormat="1" x14ac:dyDescent="0.25">
      <c r="A171" s="81"/>
      <c r="B171" s="81"/>
      <c r="C171" s="81"/>
      <c r="D171" s="81"/>
      <c r="E171" s="81"/>
      <c r="F171" s="81"/>
      <c r="G171" s="8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Z171" s="115"/>
      <c r="AA171" s="115"/>
      <c r="AB171" s="115"/>
      <c r="AC171" s="115"/>
      <c r="AD171" s="115"/>
      <c r="AE171" s="115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80" customFormat="1" x14ac:dyDescent="0.25">
      <c r="A172" s="81"/>
      <c r="B172" s="81"/>
      <c r="C172" s="81"/>
      <c r="D172" s="81"/>
      <c r="E172" s="81"/>
      <c r="F172" s="81"/>
      <c r="G172" s="8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Z172" s="115"/>
      <c r="AA172" s="115"/>
      <c r="AB172" s="115"/>
      <c r="AC172" s="115"/>
      <c r="AD172" s="115"/>
      <c r="AE172" s="115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80" customFormat="1" x14ac:dyDescent="0.25">
      <c r="A173" s="81"/>
      <c r="B173" s="81"/>
      <c r="C173" s="81"/>
      <c r="D173" s="81"/>
      <c r="E173" s="81"/>
      <c r="F173" s="81"/>
      <c r="G173" s="8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Z173" s="115"/>
      <c r="AA173" s="115"/>
      <c r="AB173" s="115"/>
      <c r="AC173" s="115"/>
      <c r="AD173" s="115"/>
      <c r="AE173" s="115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80" customFormat="1" x14ac:dyDescent="0.25">
      <c r="A174" s="81"/>
      <c r="B174" s="81"/>
      <c r="C174" s="81"/>
      <c r="D174" s="81"/>
      <c r="E174" s="81"/>
      <c r="F174" s="81"/>
      <c r="G174" s="8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Z174" s="115"/>
      <c r="AA174" s="115"/>
      <c r="AB174" s="115"/>
      <c r="AC174" s="115"/>
      <c r="AD174" s="115"/>
      <c r="AE174" s="115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80" customFormat="1" x14ac:dyDescent="0.25">
      <c r="A175" s="81"/>
      <c r="B175" s="81"/>
      <c r="C175" s="81"/>
      <c r="D175" s="81"/>
      <c r="E175" s="81"/>
      <c r="F175" s="81"/>
      <c r="G175" s="8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Z175" s="115"/>
      <c r="AA175" s="115"/>
      <c r="AB175" s="115"/>
      <c r="AC175" s="115"/>
      <c r="AD175" s="115"/>
      <c r="AE175" s="115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80" customFormat="1" x14ac:dyDescent="0.25">
      <c r="A176" s="81"/>
      <c r="B176" s="81"/>
      <c r="C176" s="81"/>
      <c r="D176" s="81"/>
      <c r="E176" s="81"/>
      <c r="F176" s="81"/>
      <c r="G176" s="8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Z176" s="115"/>
      <c r="AA176" s="115"/>
      <c r="AB176" s="115"/>
      <c r="AC176" s="115"/>
      <c r="AD176" s="115"/>
      <c r="AE176" s="115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80" customFormat="1" x14ac:dyDescent="0.25">
      <c r="A177" s="81"/>
      <c r="B177" s="81"/>
      <c r="C177" s="81"/>
      <c r="D177" s="81"/>
      <c r="E177" s="81"/>
      <c r="F177" s="81"/>
      <c r="G177" s="8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Z177" s="115"/>
      <c r="AA177" s="115"/>
      <c r="AB177" s="115"/>
      <c r="AC177" s="115"/>
      <c r="AD177" s="115"/>
      <c r="AE177" s="115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80" customFormat="1" x14ac:dyDescent="0.25">
      <c r="A178" s="81"/>
      <c r="B178" s="81"/>
      <c r="C178" s="81"/>
      <c r="D178" s="81"/>
      <c r="E178" s="81"/>
      <c r="F178" s="81"/>
      <c r="G178" s="8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Z178" s="115"/>
      <c r="AA178" s="115"/>
      <c r="AB178" s="115"/>
      <c r="AC178" s="115"/>
      <c r="AD178" s="115"/>
      <c r="AE178" s="115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80" customFormat="1" x14ac:dyDescent="0.25">
      <c r="A179" s="81"/>
      <c r="B179" s="81"/>
      <c r="C179" s="81"/>
      <c r="D179" s="81"/>
      <c r="E179" s="81"/>
      <c r="F179" s="81"/>
      <c r="G179" s="8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Z179" s="115"/>
      <c r="AA179" s="115"/>
      <c r="AB179" s="115"/>
      <c r="AC179" s="115"/>
      <c r="AD179" s="115"/>
      <c r="AE179" s="115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80" customFormat="1" x14ac:dyDescent="0.25">
      <c r="A180" s="81"/>
      <c r="B180" s="81"/>
      <c r="C180" s="81"/>
      <c r="D180" s="81"/>
      <c r="E180" s="81"/>
      <c r="F180" s="81"/>
      <c r="G180" s="8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Z180" s="115"/>
      <c r="AA180" s="115"/>
      <c r="AB180" s="115"/>
      <c r="AC180" s="115"/>
      <c r="AD180" s="115"/>
      <c r="AE180" s="115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80" customFormat="1" x14ac:dyDescent="0.25">
      <c r="A181" s="81"/>
      <c r="B181" s="81"/>
      <c r="C181" s="81"/>
      <c r="D181" s="81"/>
      <c r="E181" s="81"/>
      <c r="F181" s="81"/>
      <c r="G181" s="8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Z181" s="115"/>
      <c r="AA181" s="115"/>
      <c r="AB181" s="115"/>
      <c r="AC181" s="115"/>
      <c r="AD181" s="115"/>
      <c r="AE181" s="115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80" customFormat="1" x14ac:dyDescent="0.25">
      <c r="A182" s="81"/>
      <c r="B182" s="81"/>
      <c r="C182" s="81"/>
      <c r="D182" s="81"/>
      <c r="E182" s="81"/>
      <c r="F182" s="81"/>
      <c r="G182" s="8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Z182" s="115"/>
      <c r="AA182" s="115"/>
      <c r="AB182" s="115"/>
      <c r="AC182" s="115"/>
      <c r="AD182" s="115"/>
      <c r="AE182" s="115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80" customFormat="1" x14ac:dyDescent="0.25">
      <c r="A183" s="81"/>
      <c r="B183" s="81"/>
      <c r="C183" s="81"/>
      <c r="D183" s="81"/>
      <c r="E183" s="81"/>
      <c r="F183" s="81"/>
      <c r="G183" s="8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Z183" s="115"/>
      <c r="AA183" s="115"/>
      <c r="AB183" s="115"/>
      <c r="AC183" s="115"/>
      <c r="AD183" s="115"/>
      <c r="AE183" s="115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80" customFormat="1" x14ac:dyDescent="0.25">
      <c r="A184" s="81"/>
      <c r="B184" s="81"/>
      <c r="C184" s="81"/>
      <c r="D184" s="81"/>
      <c r="E184" s="81"/>
      <c r="F184" s="81"/>
      <c r="G184" s="8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Z184" s="115"/>
      <c r="AA184" s="115"/>
      <c r="AB184" s="115"/>
      <c r="AC184" s="115"/>
      <c r="AD184" s="115"/>
      <c r="AE184" s="115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s="80" customFormat="1" x14ac:dyDescent="0.25">
      <c r="A185" s="81"/>
      <c r="B185" s="81"/>
      <c r="C185" s="81"/>
      <c r="D185" s="81"/>
      <c r="E185" s="81"/>
      <c r="F185" s="81"/>
      <c r="G185" s="8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Z185" s="115"/>
      <c r="AA185" s="115"/>
      <c r="AB185" s="115"/>
      <c r="AC185" s="115"/>
      <c r="AD185" s="115"/>
      <c r="AE185" s="115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3" s="80" customFormat="1" x14ac:dyDescent="0.25">
      <c r="A186" s="81"/>
      <c r="B186" s="81"/>
      <c r="C186" s="81"/>
      <c r="D186" s="81"/>
      <c r="E186" s="81"/>
      <c r="F186" s="81"/>
      <c r="G186" s="8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Z186" s="115"/>
      <c r="AA186" s="115"/>
      <c r="AB186" s="115"/>
      <c r="AC186" s="115"/>
      <c r="AD186" s="115"/>
      <c r="AE186" s="115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s="80" customFormat="1" x14ac:dyDescent="0.25">
      <c r="A187" s="81"/>
      <c r="B187" s="81"/>
      <c r="C187" s="81"/>
      <c r="D187" s="81"/>
      <c r="E187" s="81"/>
      <c r="F187" s="81"/>
      <c r="G187" s="8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Z187" s="115"/>
      <c r="AA187" s="115"/>
      <c r="AB187" s="115"/>
      <c r="AC187" s="115"/>
      <c r="AD187" s="115"/>
      <c r="AE187" s="115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s="80" customFormat="1" x14ac:dyDescent="0.25">
      <c r="A188" s="81"/>
      <c r="B188" s="81"/>
      <c r="C188" s="81"/>
      <c r="D188" s="81"/>
      <c r="E188" s="81"/>
      <c r="F188" s="81"/>
      <c r="G188" s="8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Z188" s="115"/>
      <c r="AA188" s="115"/>
      <c r="AB188" s="115"/>
      <c r="AC188" s="115"/>
      <c r="AD188" s="115"/>
      <c r="AE188" s="115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3" s="80" customFormat="1" x14ac:dyDescent="0.25">
      <c r="A189" s="81"/>
      <c r="B189" s="81"/>
      <c r="C189" s="81"/>
      <c r="D189" s="81"/>
      <c r="E189" s="81"/>
      <c r="F189" s="81"/>
      <c r="G189" s="8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Z189" s="115"/>
      <c r="AA189" s="115"/>
      <c r="AB189" s="115"/>
      <c r="AC189" s="115"/>
      <c r="AD189" s="115"/>
      <c r="AE189" s="115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s="80" customFormat="1" x14ac:dyDescent="0.25">
      <c r="A190" s="81"/>
      <c r="B190" s="81"/>
      <c r="C190" s="81"/>
      <c r="D190" s="81"/>
      <c r="E190" s="81"/>
      <c r="F190" s="81"/>
      <c r="G190" s="8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Z190" s="115"/>
      <c r="AA190" s="115"/>
      <c r="AB190" s="115"/>
      <c r="AC190" s="115"/>
      <c r="AD190" s="115"/>
      <c r="AE190" s="115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s="80" customFormat="1" x14ac:dyDescent="0.25">
      <c r="A191" s="81"/>
      <c r="B191" s="81"/>
      <c r="C191" s="81"/>
      <c r="D191" s="81"/>
      <c r="E191" s="81"/>
      <c r="F191" s="81"/>
      <c r="G191" s="8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Z191" s="115"/>
      <c r="AA191" s="115"/>
      <c r="AB191" s="115"/>
      <c r="AC191" s="115"/>
      <c r="AD191" s="115"/>
      <c r="AE191" s="115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3" s="80" customFormat="1" x14ac:dyDescent="0.25">
      <c r="A192" s="81"/>
      <c r="B192" s="81"/>
      <c r="C192" s="81"/>
      <c r="D192" s="81"/>
      <c r="E192" s="81"/>
      <c r="F192" s="81"/>
      <c r="G192" s="8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Z192" s="115"/>
      <c r="AA192" s="115"/>
      <c r="AB192" s="115"/>
      <c r="AC192" s="115"/>
      <c r="AD192" s="115"/>
      <c r="AE192" s="115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:43" s="80" customFormat="1" x14ac:dyDescent="0.25">
      <c r="A193" s="81"/>
      <c r="B193" s="81"/>
      <c r="C193" s="81"/>
      <c r="D193" s="81"/>
      <c r="E193" s="81"/>
      <c r="F193" s="81"/>
      <c r="G193" s="8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Z193" s="115"/>
      <c r="AA193" s="115"/>
      <c r="AB193" s="115"/>
      <c r="AC193" s="115"/>
      <c r="AD193" s="115"/>
      <c r="AE193" s="115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:43" s="80" customFormat="1" x14ac:dyDescent="0.25">
      <c r="A194" s="81"/>
      <c r="B194" s="81"/>
      <c r="C194" s="81"/>
      <c r="D194" s="81"/>
      <c r="E194" s="81"/>
      <c r="F194" s="81"/>
      <c r="G194" s="8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Z194" s="115"/>
      <c r="AA194" s="115"/>
      <c r="AB194" s="115"/>
      <c r="AC194" s="115"/>
      <c r="AD194" s="115"/>
      <c r="AE194" s="115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:43" s="80" customFormat="1" x14ac:dyDescent="0.25">
      <c r="A195" s="81"/>
      <c r="B195" s="81"/>
      <c r="C195" s="81"/>
      <c r="D195" s="81"/>
      <c r="E195" s="81"/>
      <c r="F195" s="81"/>
      <c r="G195" s="8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Z195" s="115"/>
      <c r="AA195" s="115"/>
      <c r="AB195" s="115"/>
      <c r="AC195" s="115"/>
      <c r="AD195" s="115"/>
      <c r="AE195" s="115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:43" s="80" customFormat="1" x14ac:dyDescent="0.25">
      <c r="A196" s="81"/>
      <c r="B196" s="81"/>
      <c r="C196" s="81"/>
      <c r="D196" s="81"/>
      <c r="E196" s="81"/>
      <c r="F196" s="81"/>
      <c r="G196" s="8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Z196" s="115"/>
      <c r="AA196" s="115"/>
      <c r="AB196" s="115"/>
      <c r="AC196" s="115"/>
      <c r="AD196" s="115"/>
      <c r="AE196" s="115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:43" s="80" customFormat="1" x14ac:dyDescent="0.25">
      <c r="A197" s="81"/>
      <c r="B197" s="81"/>
      <c r="C197" s="81"/>
      <c r="D197" s="81"/>
      <c r="E197" s="81"/>
      <c r="F197" s="81"/>
      <c r="G197" s="8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Z197" s="115"/>
      <c r="AA197" s="115"/>
      <c r="AB197" s="115"/>
      <c r="AC197" s="115"/>
      <c r="AD197" s="115"/>
      <c r="AE197" s="115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:43" s="80" customFormat="1" x14ac:dyDescent="0.25">
      <c r="A198" s="81"/>
      <c r="B198" s="81"/>
      <c r="C198" s="81"/>
      <c r="D198" s="81"/>
      <c r="E198" s="81"/>
      <c r="F198" s="81"/>
      <c r="G198" s="8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Z198" s="115"/>
      <c r="AA198" s="115"/>
      <c r="AB198" s="115"/>
      <c r="AC198" s="115"/>
      <c r="AD198" s="115"/>
      <c r="AE198" s="115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s="80" customFormat="1" x14ac:dyDescent="0.25">
      <c r="A199" s="81"/>
      <c r="B199" s="81"/>
      <c r="C199" s="81"/>
      <c r="D199" s="81"/>
      <c r="E199" s="81"/>
      <c r="F199" s="81"/>
      <c r="G199" s="8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Z199" s="115"/>
      <c r="AA199" s="115"/>
      <c r="AB199" s="115"/>
      <c r="AC199" s="115"/>
      <c r="AD199" s="115"/>
      <c r="AE199" s="115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s="80" customFormat="1" x14ac:dyDescent="0.25">
      <c r="A200" s="81"/>
      <c r="B200" s="81"/>
      <c r="C200" s="81"/>
      <c r="D200" s="81"/>
      <c r="E200" s="81"/>
      <c r="F200" s="81"/>
      <c r="G200" s="8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Z200" s="115"/>
      <c r="AA200" s="115"/>
      <c r="AB200" s="115"/>
      <c r="AC200" s="115"/>
      <c r="AD200" s="115"/>
      <c r="AE200" s="115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:43" s="80" customFormat="1" x14ac:dyDescent="0.25">
      <c r="A201" s="81"/>
      <c r="B201" s="81"/>
      <c r="C201" s="81"/>
      <c r="D201" s="81"/>
      <c r="E201" s="81"/>
      <c r="F201" s="81"/>
      <c r="G201" s="8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Z201" s="115"/>
      <c r="AA201" s="115"/>
      <c r="AB201" s="115"/>
      <c r="AC201" s="115"/>
      <c r="AD201" s="115"/>
      <c r="AE201" s="115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s="80" customFormat="1" x14ac:dyDescent="0.25">
      <c r="A202" s="81"/>
      <c r="B202" s="81"/>
      <c r="C202" s="81"/>
      <c r="D202" s="81"/>
      <c r="E202" s="81"/>
      <c r="F202" s="81"/>
      <c r="G202" s="8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Z202" s="115"/>
      <c r="AA202" s="115"/>
      <c r="AB202" s="115"/>
      <c r="AC202" s="115"/>
      <c r="AD202" s="115"/>
      <c r="AE202" s="115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s="80" customFormat="1" x14ac:dyDescent="0.25">
      <c r="A203" s="81"/>
      <c r="B203" s="81"/>
      <c r="C203" s="81"/>
      <c r="D203" s="81"/>
      <c r="E203" s="81"/>
      <c r="F203" s="81"/>
      <c r="G203" s="8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Z203" s="115"/>
      <c r="AA203" s="115"/>
      <c r="AB203" s="115"/>
      <c r="AC203" s="115"/>
      <c r="AD203" s="115"/>
      <c r="AE203" s="115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:43" s="80" customFormat="1" x14ac:dyDescent="0.25">
      <c r="A204" s="81"/>
      <c r="B204" s="81"/>
      <c r="C204" s="81"/>
      <c r="D204" s="81"/>
      <c r="E204" s="81"/>
      <c r="F204" s="81"/>
      <c r="G204" s="8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Z204" s="115"/>
      <c r="AA204" s="115"/>
      <c r="AB204" s="115"/>
      <c r="AC204" s="115"/>
      <c r="AD204" s="115"/>
      <c r="AE204" s="115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:43" s="80" customFormat="1" x14ac:dyDescent="0.25">
      <c r="A205" s="81"/>
      <c r="B205" s="81"/>
      <c r="C205" s="81"/>
      <c r="D205" s="81"/>
      <c r="E205" s="81"/>
      <c r="F205" s="81"/>
      <c r="G205" s="8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Z205" s="115"/>
      <c r="AA205" s="115"/>
      <c r="AB205" s="115"/>
      <c r="AC205" s="115"/>
      <c r="AD205" s="115"/>
      <c r="AE205" s="115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:43" s="80" customFormat="1" x14ac:dyDescent="0.25">
      <c r="A206" s="81"/>
      <c r="B206" s="81"/>
      <c r="C206" s="81"/>
      <c r="D206" s="81"/>
      <c r="E206" s="81"/>
      <c r="F206" s="81"/>
      <c r="G206" s="8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Z206" s="115"/>
      <c r="AA206" s="115"/>
      <c r="AB206" s="115"/>
      <c r="AC206" s="115"/>
      <c r="AD206" s="115"/>
      <c r="AE206" s="115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:43" s="80" customFormat="1" x14ac:dyDescent="0.25">
      <c r="A207" s="81"/>
      <c r="B207" s="81"/>
      <c r="C207" s="81"/>
      <c r="D207" s="81"/>
      <c r="E207" s="81"/>
      <c r="F207" s="81"/>
      <c r="G207" s="8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Z207" s="115"/>
      <c r="AA207" s="115"/>
      <c r="AB207" s="115"/>
      <c r="AC207" s="115"/>
      <c r="AD207" s="115"/>
      <c r="AE207" s="115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:43" s="80" customFormat="1" x14ac:dyDescent="0.25">
      <c r="A208" s="81"/>
      <c r="B208" s="81"/>
      <c r="C208" s="81"/>
      <c r="D208" s="81"/>
      <c r="E208" s="81"/>
      <c r="F208" s="81"/>
      <c r="G208" s="8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Z208" s="115"/>
      <c r="AA208" s="115"/>
      <c r="AB208" s="115"/>
      <c r="AC208" s="115"/>
      <c r="AD208" s="115"/>
      <c r="AE208" s="115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:43" s="80" customFormat="1" x14ac:dyDescent="0.25">
      <c r="A209" s="81"/>
      <c r="B209" s="81"/>
      <c r="C209" s="81"/>
      <c r="D209" s="81"/>
      <c r="E209" s="81"/>
      <c r="F209" s="81"/>
      <c r="G209" s="8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Z209" s="115"/>
      <c r="AA209" s="115"/>
      <c r="AB209" s="115"/>
      <c r="AC209" s="115"/>
      <c r="AD209" s="115"/>
      <c r="AE209" s="115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:43" s="80" customFormat="1" x14ac:dyDescent="0.25">
      <c r="A210" s="81"/>
      <c r="B210" s="81"/>
      <c r="C210" s="81"/>
      <c r="D210" s="81"/>
      <c r="E210" s="81"/>
      <c r="F210" s="81"/>
      <c r="G210" s="8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Z210" s="115"/>
      <c r="AA210" s="115"/>
      <c r="AB210" s="115"/>
      <c r="AC210" s="115"/>
      <c r="AD210" s="115"/>
      <c r="AE210" s="115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:43" s="80" customFormat="1" x14ac:dyDescent="0.25">
      <c r="A211" s="81"/>
      <c r="B211" s="81"/>
      <c r="C211" s="81"/>
      <c r="D211" s="81"/>
      <c r="E211" s="81"/>
      <c r="F211" s="81"/>
      <c r="G211" s="8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Z211" s="115"/>
      <c r="AA211" s="115"/>
      <c r="AB211" s="115"/>
      <c r="AC211" s="115"/>
      <c r="AD211" s="115"/>
      <c r="AE211" s="11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:43" s="80" customFormat="1" x14ac:dyDescent="0.25">
      <c r="A212" s="81"/>
      <c r="B212" s="81"/>
      <c r="C212" s="81"/>
      <c r="D212" s="81"/>
      <c r="E212" s="81"/>
      <c r="F212" s="81"/>
      <c r="G212" s="8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Z212" s="115"/>
      <c r="AA212" s="115"/>
      <c r="AB212" s="115"/>
      <c r="AC212" s="115"/>
      <c r="AD212" s="115"/>
      <c r="AE212" s="11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:43" s="80" customFormat="1" x14ac:dyDescent="0.25">
      <c r="A213" s="81"/>
      <c r="B213" s="81"/>
      <c r="C213" s="81"/>
      <c r="D213" s="81"/>
      <c r="E213" s="81"/>
      <c r="F213" s="81"/>
      <c r="G213" s="8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Z213" s="115"/>
      <c r="AA213" s="115"/>
      <c r="AB213" s="115"/>
      <c r="AC213" s="115"/>
      <c r="AD213" s="115"/>
      <c r="AE213" s="11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:43" s="80" customFormat="1" x14ac:dyDescent="0.25">
      <c r="A214" s="81"/>
      <c r="B214" s="81"/>
      <c r="C214" s="81"/>
      <c r="D214" s="81"/>
      <c r="E214" s="81"/>
      <c r="F214" s="81"/>
      <c r="G214" s="8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Z214" s="115"/>
      <c r="AA214" s="115"/>
      <c r="AB214" s="115"/>
      <c r="AC214" s="115"/>
      <c r="AD214" s="115"/>
      <c r="AE214" s="11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:43" s="80" customFormat="1" x14ac:dyDescent="0.25">
      <c r="A215" s="81"/>
      <c r="B215" s="81"/>
      <c r="C215" s="81"/>
      <c r="D215" s="81"/>
      <c r="E215" s="81"/>
      <c r="F215" s="81"/>
      <c r="G215" s="8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Z215" s="115"/>
      <c r="AA215" s="115"/>
      <c r="AB215" s="115"/>
      <c r="AC215" s="115"/>
      <c r="AD215" s="115"/>
      <c r="AE215" s="11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:43" s="80" customFormat="1" x14ac:dyDescent="0.25">
      <c r="A216" s="81"/>
      <c r="B216" s="81"/>
      <c r="C216" s="81"/>
      <c r="D216" s="81"/>
      <c r="E216" s="81"/>
      <c r="F216" s="81"/>
      <c r="G216" s="8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Z216" s="115"/>
      <c r="AA216" s="115"/>
      <c r="AB216" s="115"/>
      <c r="AC216" s="115"/>
      <c r="AD216" s="115"/>
      <c r="AE216" s="11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:43" s="80" customFormat="1" x14ac:dyDescent="0.25">
      <c r="A217" s="81"/>
      <c r="B217" s="81"/>
      <c r="C217" s="81"/>
      <c r="D217" s="81"/>
      <c r="E217" s="81"/>
      <c r="F217" s="81"/>
      <c r="G217" s="8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Z217" s="115"/>
      <c r="AA217" s="115"/>
      <c r="AB217" s="115"/>
      <c r="AC217" s="115"/>
      <c r="AD217" s="115"/>
      <c r="AE217" s="11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:43" s="80" customFormat="1" x14ac:dyDescent="0.25">
      <c r="A218" s="81"/>
      <c r="B218" s="81"/>
      <c r="C218" s="81"/>
      <c r="D218" s="81"/>
      <c r="E218" s="81"/>
      <c r="F218" s="81"/>
      <c r="G218" s="8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Z218" s="115"/>
      <c r="AA218" s="115"/>
      <c r="AB218" s="115"/>
      <c r="AC218" s="115"/>
      <c r="AD218" s="115"/>
      <c r="AE218" s="11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:43" s="80" customFormat="1" x14ac:dyDescent="0.25">
      <c r="A219" s="81"/>
      <c r="B219" s="81"/>
      <c r="C219" s="81"/>
      <c r="D219" s="81"/>
      <c r="E219" s="81"/>
      <c r="F219" s="81"/>
      <c r="G219" s="8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Z219" s="115"/>
      <c r="AA219" s="115"/>
      <c r="AB219" s="115"/>
      <c r="AC219" s="115"/>
      <c r="AD219" s="115"/>
      <c r="AE219" s="11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s="80" customFormat="1" x14ac:dyDescent="0.25">
      <c r="A220" s="81"/>
      <c r="B220" s="81"/>
      <c r="C220" s="81"/>
      <c r="D220" s="81"/>
      <c r="E220" s="81"/>
      <c r="F220" s="81"/>
      <c r="G220" s="8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Z220" s="115"/>
      <c r="AA220" s="115"/>
      <c r="AB220" s="115"/>
      <c r="AC220" s="115"/>
      <c r="AD220" s="115"/>
      <c r="AE220" s="11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:43" s="80" customFormat="1" x14ac:dyDescent="0.25">
      <c r="A221" s="81"/>
      <c r="B221" s="81"/>
      <c r="C221" s="81"/>
      <c r="D221" s="81"/>
      <c r="E221" s="81"/>
      <c r="F221" s="81"/>
      <c r="G221" s="8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Z221" s="115"/>
      <c r="AA221" s="115"/>
      <c r="AB221" s="115"/>
      <c r="AC221" s="115"/>
      <c r="AD221" s="115"/>
      <c r="AE221" s="11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s="80" customFormat="1" x14ac:dyDescent="0.25">
      <c r="A222" s="81"/>
      <c r="B222" s="81"/>
      <c r="C222" s="81"/>
      <c r="D222" s="81"/>
      <c r="E222" s="81"/>
      <c r="F222" s="81"/>
      <c r="G222" s="8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Z222" s="115"/>
      <c r="AA222" s="115"/>
      <c r="AB222" s="115"/>
      <c r="AC222" s="115"/>
      <c r="AD222" s="115"/>
      <c r="AE222" s="11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s="80" customFormat="1" x14ac:dyDescent="0.25">
      <c r="A223" s="81"/>
      <c r="B223" s="81"/>
      <c r="C223" s="81"/>
      <c r="D223" s="81"/>
      <c r="E223" s="81"/>
      <c r="F223" s="81"/>
      <c r="G223" s="8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Z223" s="115"/>
      <c r="AA223" s="115"/>
      <c r="AB223" s="115"/>
      <c r="AC223" s="115"/>
      <c r="AD223" s="115"/>
      <c r="AE223" s="11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:43" s="80" customFormat="1" x14ac:dyDescent="0.25">
      <c r="A224" s="81"/>
      <c r="B224" s="81"/>
      <c r="C224" s="81"/>
      <c r="D224" s="81"/>
      <c r="E224" s="81"/>
      <c r="F224" s="81"/>
      <c r="G224" s="8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Z224" s="115"/>
      <c r="AA224" s="115"/>
      <c r="AB224" s="115"/>
      <c r="AC224" s="115"/>
      <c r="AD224" s="115"/>
      <c r="AE224" s="11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s="80" customFormat="1" x14ac:dyDescent="0.25">
      <c r="A225" s="81"/>
      <c r="B225" s="81"/>
      <c r="C225" s="81"/>
      <c r="D225" s="81"/>
      <c r="E225" s="81"/>
      <c r="F225" s="81"/>
      <c r="G225" s="8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Z225" s="115"/>
      <c r="AA225" s="115"/>
      <c r="AB225" s="115"/>
      <c r="AC225" s="115"/>
      <c r="AD225" s="115"/>
      <c r="AE225" s="11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s="80" customFormat="1" x14ac:dyDescent="0.25">
      <c r="A226" s="81"/>
      <c r="B226" s="81"/>
      <c r="C226" s="81"/>
      <c r="D226" s="81"/>
      <c r="E226" s="81"/>
      <c r="F226" s="81"/>
      <c r="G226" s="8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Z226" s="115"/>
      <c r="AA226" s="115"/>
      <c r="AB226" s="115"/>
      <c r="AC226" s="115"/>
      <c r="AD226" s="115"/>
      <c r="AE226" s="11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s="80" customFormat="1" x14ac:dyDescent="0.25">
      <c r="A227" s="81"/>
      <c r="B227" s="81"/>
      <c r="C227" s="81"/>
      <c r="D227" s="81"/>
      <c r="E227" s="81"/>
      <c r="F227" s="81"/>
      <c r="G227" s="8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Z227" s="115"/>
      <c r="AA227" s="115"/>
      <c r="AB227" s="115"/>
      <c r="AC227" s="115"/>
      <c r="AD227" s="115"/>
      <c r="AE227" s="11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s="80" customFormat="1" x14ac:dyDescent="0.25">
      <c r="A228" s="81"/>
      <c r="B228" s="81"/>
      <c r="C228" s="81"/>
      <c r="D228" s="81"/>
      <c r="E228" s="81"/>
      <c r="F228" s="81"/>
      <c r="G228" s="8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Z228" s="115"/>
      <c r="AA228" s="115"/>
      <c r="AB228" s="115"/>
      <c r="AC228" s="115"/>
      <c r="AD228" s="115"/>
      <c r="AE228" s="11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:43" s="80" customFormat="1" x14ac:dyDescent="0.25">
      <c r="A229" s="81"/>
      <c r="B229" s="81"/>
      <c r="C229" s="81"/>
      <c r="D229" s="81"/>
      <c r="E229" s="81"/>
      <c r="F229" s="81"/>
      <c r="G229" s="8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Z229" s="115"/>
      <c r="AA229" s="115"/>
      <c r="AB229" s="115"/>
      <c r="AC229" s="115"/>
      <c r="AD229" s="115"/>
      <c r="AE229" s="11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:43" s="80" customFormat="1" x14ac:dyDescent="0.25">
      <c r="A230" s="81"/>
      <c r="B230" s="81"/>
      <c r="C230" s="81"/>
      <c r="D230" s="81"/>
      <c r="E230" s="81"/>
      <c r="F230" s="81"/>
      <c r="G230" s="8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Z230" s="115"/>
      <c r="AA230" s="115"/>
      <c r="AB230" s="115"/>
      <c r="AC230" s="115"/>
      <c r="AD230" s="115"/>
      <c r="AE230" s="11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:43" s="80" customFormat="1" x14ac:dyDescent="0.25">
      <c r="A231" s="81"/>
      <c r="B231" s="81"/>
      <c r="C231" s="81"/>
      <c r="D231" s="81"/>
      <c r="E231" s="81"/>
      <c r="F231" s="81"/>
      <c r="G231" s="8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Z231" s="115"/>
      <c r="AA231" s="115"/>
      <c r="AB231" s="115"/>
      <c r="AC231" s="115"/>
      <c r="AD231" s="115"/>
      <c r="AE231" s="11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:43" s="80" customFormat="1" x14ac:dyDescent="0.25">
      <c r="A232" s="81"/>
      <c r="B232" s="81"/>
      <c r="C232" s="81"/>
      <c r="D232" s="81"/>
      <c r="E232" s="81"/>
      <c r="F232" s="81"/>
      <c r="G232" s="8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Z232" s="115"/>
      <c r="AA232" s="115"/>
      <c r="AB232" s="115"/>
      <c r="AC232" s="115"/>
      <c r="AD232" s="115"/>
      <c r="AE232" s="11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:43" s="80" customFormat="1" x14ac:dyDescent="0.25">
      <c r="A233" s="81"/>
      <c r="B233" s="81"/>
      <c r="C233" s="81"/>
      <c r="D233" s="81"/>
      <c r="E233" s="81"/>
      <c r="F233" s="81"/>
      <c r="G233" s="8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Z233" s="115"/>
      <c r="AA233" s="115"/>
      <c r="AB233" s="115"/>
      <c r="AC233" s="115"/>
      <c r="AD233" s="115"/>
      <c r="AE233" s="11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:43" s="80" customFormat="1" x14ac:dyDescent="0.25">
      <c r="A234" s="81"/>
      <c r="B234" s="81"/>
      <c r="C234" s="81"/>
      <c r="D234" s="81"/>
      <c r="E234" s="81"/>
      <c r="F234" s="81"/>
      <c r="G234" s="8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Z234" s="115"/>
      <c r="AA234" s="115"/>
      <c r="AB234" s="115"/>
      <c r="AC234" s="115"/>
      <c r="AD234" s="115"/>
      <c r="AE234" s="11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:43" s="80" customFormat="1" x14ac:dyDescent="0.25">
      <c r="A235" s="81"/>
      <c r="B235" s="81"/>
      <c r="C235" s="81"/>
      <c r="D235" s="81"/>
      <c r="E235" s="81"/>
      <c r="F235" s="81"/>
      <c r="G235" s="8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Z235" s="115"/>
      <c r="AA235" s="115"/>
      <c r="AB235" s="115"/>
      <c r="AC235" s="115"/>
      <c r="AD235" s="115"/>
      <c r="AE235" s="11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:43" s="80" customFormat="1" x14ac:dyDescent="0.25">
      <c r="A236" s="81"/>
      <c r="B236" s="81"/>
      <c r="C236" s="81"/>
      <c r="D236" s="81"/>
      <c r="E236" s="81"/>
      <c r="F236" s="81"/>
      <c r="G236" s="8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Z236" s="115"/>
      <c r="AA236" s="115"/>
      <c r="AB236" s="115"/>
      <c r="AC236" s="115"/>
      <c r="AD236" s="115"/>
      <c r="AE236" s="11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:43" s="80" customFormat="1" x14ac:dyDescent="0.25">
      <c r="A237" s="81"/>
      <c r="B237" s="81"/>
      <c r="C237" s="81"/>
      <c r="D237" s="81"/>
      <c r="E237" s="81"/>
      <c r="F237" s="81"/>
      <c r="G237" s="8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Z237" s="115"/>
      <c r="AA237" s="115"/>
      <c r="AB237" s="115"/>
      <c r="AC237" s="115"/>
      <c r="AD237" s="115"/>
      <c r="AE237" s="11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:43" s="80" customFormat="1" x14ac:dyDescent="0.25">
      <c r="A238" s="81"/>
      <c r="B238" s="81"/>
      <c r="C238" s="81"/>
      <c r="D238" s="81"/>
      <c r="E238" s="81"/>
      <c r="F238" s="81"/>
      <c r="G238" s="8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Z238" s="115"/>
      <c r="AA238" s="115"/>
      <c r="AB238" s="115"/>
      <c r="AC238" s="115"/>
      <c r="AD238" s="115"/>
      <c r="AE238" s="11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:43" s="80" customFormat="1" x14ac:dyDescent="0.25">
      <c r="A239" s="81"/>
      <c r="B239" s="81"/>
      <c r="C239" s="81"/>
      <c r="D239" s="81"/>
      <c r="E239" s="81"/>
      <c r="F239" s="81"/>
      <c r="G239" s="8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Z239" s="115"/>
      <c r="AA239" s="115"/>
      <c r="AB239" s="115"/>
      <c r="AC239" s="115"/>
      <c r="AD239" s="115"/>
      <c r="AE239" s="11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:43" s="80" customFormat="1" x14ac:dyDescent="0.25">
      <c r="A240" s="81"/>
      <c r="B240" s="81"/>
      <c r="C240" s="81"/>
      <c r="D240" s="81"/>
      <c r="E240" s="81"/>
      <c r="F240" s="81"/>
      <c r="G240" s="8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Z240" s="115"/>
      <c r="AA240" s="115"/>
      <c r="AB240" s="115"/>
      <c r="AC240" s="115"/>
      <c r="AD240" s="115"/>
      <c r="AE240" s="11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:43" s="80" customFormat="1" x14ac:dyDescent="0.25">
      <c r="A241" s="81"/>
      <c r="B241" s="81"/>
      <c r="C241" s="81"/>
      <c r="D241" s="81"/>
      <c r="E241" s="81"/>
      <c r="F241" s="81"/>
      <c r="G241" s="8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Z241" s="115"/>
      <c r="AA241" s="115"/>
      <c r="AB241" s="115"/>
      <c r="AC241" s="115"/>
      <c r="AD241" s="115"/>
      <c r="AE241" s="11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:43" s="80" customFormat="1" x14ac:dyDescent="0.25">
      <c r="A242" s="81"/>
      <c r="B242" s="81"/>
      <c r="C242" s="81"/>
      <c r="D242" s="81"/>
      <c r="E242" s="81"/>
      <c r="F242" s="81"/>
      <c r="G242" s="8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Z242" s="115"/>
      <c r="AA242" s="115"/>
      <c r="AB242" s="115"/>
      <c r="AC242" s="115"/>
      <c r="AD242" s="115"/>
      <c r="AE242" s="11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:43" s="80" customFormat="1" x14ac:dyDescent="0.25">
      <c r="A243" s="81"/>
      <c r="B243" s="81"/>
      <c r="C243" s="81"/>
      <c r="D243" s="81"/>
      <c r="E243" s="81"/>
      <c r="F243" s="81"/>
      <c r="G243" s="8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Z243" s="115"/>
      <c r="AA243" s="115"/>
      <c r="AB243" s="115"/>
      <c r="AC243" s="115"/>
      <c r="AD243" s="115"/>
      <c r="AE243" s="11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:43" s="80" customFormat="1" x14ac:dyDescent="0.25">
      <c r="A244" s="81"/>
      <c r="B244" s="81"/>
      <c r="C244" s="81"/>
      <c r="D244" s="81"/>
      <c r="E244" s="81"/>
      <c r="F244" s="81"/>
      <c r="G244" s="8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Z244" s="115"/>
      <c r="AA244" s="115"/>
      <c r="AB244" s="115"/>
      <c r="AC244" s="115"/>
      <c r="AD244" s="115"/>
      <c r="AE244" s="11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:43" s="80" customFormat="1" x14ac:dyDescent="0.25">
      <c r="A245" s="81"/>
      <c r="B245" s="81"/>
      <c r="C245" s="81"/>
      <c r="D245" s="81"/>
      <c r="E245" s="81"/>
      <c r="F245" s="81"/>
      <c r="G245" s="8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Z245" s="115"/>
      <c r="AA245" s="115"/>
      <c r="AB245" s="115"/>
      <c r="AC245" s="115"/>
      <c r="AD245" s="115"/>
      <c r="AE245" s="11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:43" s="80" customFormat="1" x14ac:dyDescent="0.25">
      <c r="A246" s="81"/>
      <c r="B246" s="81"/>
      <c r="C246" s="81"/>
      <c r="D246" s="81"/>
      <c r="E246" s="81"/>
      <c r="F246" s="81"/>
      <c r="G246" s="8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Z246" s="115"/>
      <c r="AA246" s="115"/>
      <c r="AB246" s="115"/>
      <c r="AC246" s="115"/>
      <c r="AD246" s="115"/>
      <c r="AE246" s="11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:43" s="80" customFormat="1" x14ac:dyDescent="0.25">
      <c r="A247" s="81"/>
      <c r="B247" s="81"/>
      <c r="C247" s="81"/>
      <c r="D247" s="81"/>
      <c r="E247" s="81"/>
      <c r="F247" s="81"/>
      <c r="G247" s="8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Z247" s="115"/>
      <c r="AA247" s="115"/>
      <c r="AB247" s="115"/>
      <c r="AC247" s="115"/>
      <c r="AD247" s="115"/>
      <c r="AE247" s="11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:43" s="80" customFormat="1" x14ac:dyDescent="0.25">
      <c r="A248" s="81"/>
      <c r="B248" s="81"/>
      <c r="C248" s="81"/>
      <c r="D248" s="81"/>
      <c r="E248" s="81"/>
      <c r="F248" s="81"/>
      <c r="G248" s="8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Z248" s="115"/>
      <c r="AA248" s="115"/>
      <c r="AB248" s="115"/>
      <c r="AC248" s="115"/>
      <c r="AD248" s="115"/>
      <c r="AE248" s="11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:43" s="80" customFormat="1" x14ac:dyDescent="0.25">
      <c r="A249" s="81"/>
      <c r="B249" s="81"/>
      <c r="C249" s="81"/>
      <c r="D249" s="81"/>
      <c r="E249" s="81"/>
      <c r="F249" s="81"/>
      <c r="G249" s="8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Z249" s="115"/>
      <c r="AA249" s="115"/>
      <c r="AB249" s="115"/>
      <c r="AC249" s="115"/>
      <c r="AD249" s="115"/>
      <c r="AE249" s="11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1:43" s="80" customFormat="1" x14ac:dyDescent="0.25">
      <c r="A250" s="81"/>
      <c r="B250" s="81"/>
      <c r="C250" s="81"/>
      <c r="D250" s="81"/>
      <c r="E250" s="81"/>
      <c r="F250" s="81"/>
      <c r="G250" s="8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Z250" s="115"/>
      <c r="AA250" s="115"/>
      <c r="AB250" s="115"/>
      <c r="AC250" s="115"/>
      <c r="AD250" s="115"/>
      <c r="AE250" s="11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:43" s="80" customFormat="1" x14ac:dyDescent="0.25">
      <c r="A251" s="81"/>
      <c r="B251" s="81"/>
      <c r="C251" s="81"/>
      <c r="D251" s="81"/>
      <c r="E251" s="81"/>
      <c r="F251" s="81"/>
      <c r="G251" s="8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Z251" s="115"/>
      <c r="AA251" s="115"/>
      <c r="AB251" s="115"/>
      <c r="AC251" s="115"/>
      <c r="AD251" s="115"/>
      <c r="AE251" s="11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:43" s="80" customFormat="1" x14ac:dyDescent="0.25">
      <c r="A252" s="81"/>
      <c r="B252" s="81"/>
      <c r="C252" s="81"/>
      <c r="D252" s="81"/>
      <c r="E252" s="81"/>
      <c r="F252" s="81"/>
      <c r="G252" s="8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Z252" s="115"/>
      <c r="AA252" s="115"/>
      <c r="AB252" s="115"/>
      <c r="AC252" s="115"/>
      <c r="AD252" s="115"/>
      <c r="AE252" s="11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  <row r="253" spans="1:43" s="80" customFormat="1" x14ac:dyDescent="0.25">
      <c r="A253" s="81"/>
      <c r="B253" s="81"/>
      <c r="C253" s="81"/>
      <c r="D253" s="81"/>
      <c r="E253" s="81"/>
      <c r="F253" s="81"/>
      <c r="G253" s="8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Z253" s="115"/>
      <c r="AA253" s="115"/>
      <c r="AB253" s="115"/>
      <c r="AC253" s="115"/>
      <c r="AD253" s="115"/>
      <c r="AE253" s="11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</row>
    <row r="254" spans="1:43" s="80" customFormat="1" x14ac:dyDescent="0.25">
      <c r="A254" s="81"/>
      <c r="B254" s="81"/>
      <c r="C254" s="81"/>
      <c r="D254" s="81"/>
      <c r="E254" s="81"/>
      <c r="F254" s="81"/>
      <c r="G254" s="8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Z254" s="115"/>
      <c r="AA254" s="115"/>
      <c r="AB254" s="115"/>
      <c r="AC254" s="115"/>
      <c r="AD254" s="115"/>
      <c r="AE254" s="11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</row>
    <row r="255" spans="1:43" s="80" customFormat="1" x14ac:dyDescent="0.25">
      <c r="A255" s="81"/>
      <c r="B255" s="81"/>
      <c r="C255" s="81"/>
      <c r="D255" s="81"/>
      <c r="E255" s="81"/>
      <c r="F255" s="81"/>
      <c r="G255" s="8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Z255" s="115"/>
      <c r="AA255" s="115"/>
      <c r="AB255" s="115"/>
      <c r="AC255" s="115"/>
      <c r="AD255" s="115"/>
      <c r="AE255" s="11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</row>
    <row r="256" spans="1:43" s="80" customFormat="1" x14ac:dyDescent="0.25">
      <c r="A256" s="81"/>
      <c r="B256" s="81"/>
      <c r="C256" s="81"/>
      <c r="D256" s="81"/>
      <c r="E256" s="81"/>
      <c r="F256" s="81"/>
      <c r="G256" s="8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Z256" s="115"/>
      <c r="AA256" s="115"/>
      <c r="AB256" s="115"/>
      <c r="AC256" s="115"/>
      <c r="AD256" s="115"/>
      <c r="AE256" s="11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</row>
    <row r="257" spans="1:43" s="80" customFormat="1" x14ac:dyDescent="0.25">
      <c r="A257" s="81"/>
      <c r="B257" s="81"/>
      <c r="C257" s="81"/>
      <c r="D257" s="81"/>
      <c r="E257" s="81"/>
      <c r="F257" s="81"/>
      <c r="G257" s="8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Z257" s="115"/>
      <c r="AA257" s="115"/>
      <c r="AB257" s="115"/>
      <c r="AC257" s="115"/>
      <c r="AD257" s="115"/>
      <c r="AE257" s="11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</row>
    <row r="258" spans="1:43" s="80" customFormat="1" x14ac:dyDescent="0.25">
      <c r="A258" s="81"/>
      <c r="B258" s="81"/>
      <c r="C258" s="81"/>
      <c r="D258" s="81"/>
      <c r="E258" s="81"/>
      <c r="F258" s="81"/>
      <c r="G258" s="8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Z258" s="115"/>
      <c r="AA258" s="115"/>
      <c r="AB258" s="115"/>
      <c r="AC258" s="115"/>
      <c r="AD258" s="115"/>
      <c r="AE258" s="11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</row>
    <row r="259" spans="1:43" s="80" customFormat="1" x14ac:dyDescent="0.25">
      <c r="A259" s="81"/>
      <c r="B259" s="81"/>
      <c r="C259" s="81"/>
      <c r="D259" s="81"/>
      <c r="E259" s="81"/>
      <c r="F259" s="81"/>
      <c r="G259" s="8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Z259" s="115"/>
      <c r="AA259" s="115"/>
      <c r="AB259" s="115"/>
      <c r="AC259" s="115"/>
      <c r="AD259" s="115"/>
      <c r="AE259" s="11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</row>
    <row r="260" spans="1:43" s="80" customFormat="1" x14ac:dyDescent="0.25">
      <c r="A260" s="81"/>
      <c r="B260" s="81"/>
      <c r="C260" s="81"/>
      <c r="D260" s="81"/>
      <c r="E260" s="81"/>
      <c r="F260" s="81"/>
      <c r="G260" s="8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Z260" s="115"/>
      <c r="AA260" s="115"/>
      <c r="AB260" s="115"/>
      <c r="AC260" s="115"/>
      <c r="AD260" s="115"/>
      <c r="AE260" s="11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:43" s="80" customFormat="1" x14ac:dyDescent="0.25">
      <c r="A261" s="81"/>
      <c r="B261" s="81"/>
      <c r="C261" s="81"/>
      <c r="D261" s="81"/>
      <c r="E261" s="81"/>
      <c r="F261" s="81"/>
      <c r="G261" s="8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Z261" s="115"/>
      <c r="AA261" s="115"/>
      <c r="AB261" s="115"/>
      <c r="AC261" s="115"/>
      <c r="AD261" s="115"/>
      <c r="AE261" s="115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</row>
    <row r="262" spans="1:43" s="80" customFormat="1" x14ac:dyDescent="0.25">
      <c r="A262" s="81"/>
      <c r="B262" s="81"/>
      <c r="C262" s="81"/>
      <c r="D262" s="81"/>
      <c r="E262" s="81"/>
      <c r="F262" s="81"/>
      <c r="G262" s="8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Z262" s="115"/>
      <c r="AA262" s="115"/>
      <c r="AB262" s="115"/>
      <c r="AC262" s="115"/>
      <c r="AD262" s="115"/>
      <c r="AE262" s="115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</row>
    <row r="263" spans="1:43" s="80" customFormat="1" x14ac:dyDescent="0.25">
      <c r="A263" s="81"/>
      <c r="B263" s="81"/>
      <c r="C263" s="81"/>
      <c r="D263" s="81"/>
      <c r="E263" s="81"/>
      <c r="F263" s="81"/>
      <c r="G263" s="8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Z263" s="115"/>
      <c r="AA263" s="115"/>
      <c r="AB263" s="115"/>
      <c r="AC263" s="115"/>
      <c r="AD263" s="115"/>
      <c r="AE263" s="115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</row>
    <row r="264" spans="1:43" s="80" customFormat="1" x14ac:dyDescent="0.25">
      <c r="A264" s="81"/>
      <c r="B264" s="81"/>
      <c r="C264" s="81"/>
      <c r="D264" s="81"/>
      <c r="E264" s="81"/>
      <c r="F264" s="81"/>
      <c r="G264" s="8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Z264" s="115"/>
      <c r="AA264" s="115"/>
      <c r="AB264" s="115"/>
      <c r="AC264" s="115"/>
      <c r="AD264" s="115"/>
      <c r="AE264" s="115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</row>
    <row r="265" spans="1:43" s="80" customFormat="1" x14ac:dyDescent="0.25">
      <c r="A265" s="81"/>
      <c r="B265" s="81"/>
      <c r="C265" s="81"/>
      <c r="D265" s="81"/>
      <c r="E265" s="81"/>
      <c r="F265" s="81"/>
      <c r="G265" s="8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Z265" s="115"/>
      <c r="AA265" s="115"/>
      <c r="AB265" s="115"/>
      <c r="AC265" s="115"/>
      <c r="AD265" s="115"/>
      <c r="AE265" s="115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</row>
    <row r="266" spans="1:43" s="80" customFormat="1" x14ac:dyDescent="0.25">
      <c r="A266" s="81"/>
      <c r="B266" s="81"/>
      <c r="C266" s="81"/>
      <c r="D266" s="81"/>
      <c r="E266" s="81"/>
      <c r="F266" s="81"/>
      <c r="G266" s="8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Z266" s="115"/>
      <c r="AA266" s="115"/>
      <c r="AB266" s="115"/>
      <c r="AC266" s="115"/>
      <c r="AD266" s="115"/>
      <c r="AE266" s="115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</row>
    <row r="267" spans="1:43" s="80" customFormat="1" x14ac:dyDescent="0.25">
      <c r="A267" s="81"/>
      <c r="B267" s="81"/>
      <c r="C267" s="81"/>
      <c r="D267" s="81"/>
      <c r="E267" s="81"/>
      <c r="F267" s="81"/>
      <c r="G267" s="8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Z267" s="115"/>
      <c r="AA267" s="115"/>
      <c r="AB267" s="115"/>
      <c r="AC267" s="115"/>
      <c r="AD267" s="115"/>
      <c r="AE267" s="115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</row>
    <row r="268" spans="1:43" s="80" customFormat="1" x14ac:dyDescent="0.25">
      <c r="A268" s="81"/>
      <c r="B268" s="81"/>
      <c r="C268" s="81"/>
      <c r="D268" s="81"/>
      <c r="E268" s="81"/>
      <c r="F268" s="81"/>
      <c r="G268" s="8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Z268" s="115"/>
      <c r="AA268" s="115"/>
      <c r="AB268" s="115"/>
      <c r="AC268" s="115"/>
      <c r="AD268" s="115"/>
      <c r="AE268" s="115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</row>
    <row r="269" spans="1:43" s="80" customFormat="1" x14ac:dyDescent="0.25">
      <c r="A269" s="81"/>
      <c r="B269" s="81"/>
      <c r="C269" s="81"/>
      <c r="D269" s="81"/>
      <c r="E269" s="81"/>
      <c r="F269" s="81"/>
      <c r="G269" s="8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Z269" s="115"/>
      <c r="AA269" s="115"/>
      <c r="AB269" s="115"/>
      <c r="AC269" s="115"/>
      <c r="AD269" s="115"/>
      <c r="AE269" s="115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</row>
    <row r="270" spans="1:43" s="80" customFormat="1" x14ac:dyDescent="0.25">
      <c r="A270" s="81"/>
      <c r="B270" s="81"/>
      <c r="C270" s="81"/>
      <c r="D270" s="81"/>
      <c r="E270" s="81"/>
      <c r="F270" s="81"/>
      <c r="G270" s="8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Z270" s="115"/>
      <c r="AA270" s="115"/>
      <c r="AB270" s="115"/>
      <c r="AC270" s="115"/>
      <c r="AD270" s="115"/>
      <c r="AE270" s="115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:43" s="80" customFormat="1" x14ac:dyDescent="0.25">
      <c r="A271" s="81"/>
      <c r="B271" s="81"/>
      <c r="C271" s="81"/>
      <c r="D271" s="81"/>
      <c r="E271" s="81"/>
      <c r="F271" s="81"/>
      <c r="G271" s="8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Z271" s="115"/>
      <c r="AA271" s="115"/>
      <c r="AB271" s="115"/>
      <c r="AC271" s="115"/>
      <c r="AD271" s="115"/>
      <c r="AE271" s="115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</row>
    <row r="272" spans="1:43" s="80" customFormat="1" x14ac:dyDescent="0.25">
      <c r="A272" s="81"/>
      <c r="B272" s="81"/>
      <c r="C272" s="81"/>
      <c r="D272" s="81"/>
      <c r="E272" s="81"/>
      <c r="F272" s="81"/>
      <c r="G272" s="8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Z272" s="115"/>
      <c r="AA272" s="115"/>
      <c r="AB272" s="115"/>
      <c r="AC272" s="115"/>
      <c r="AD272" s="115"/>
      <c r="AE272" s="115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</row>
    <row r="273" spans="1:43" s="80" customFormat="1" x14ac:dyDescent="0.25">
      <c r="A273" s="81"/>
      <c r="B273" s="81"/>
      <c r="C273" s="81"/>
      <c r="D273" s="81"/>
      <c r="E273" s="81"/>
      <c r="F273" s="81"/>
      <c r="G273" s="8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Z273" s="115"/>
      <c r="AA273" s="115"/>
      <c r="AB273" s="115"/>
      <c r="AC273" s="115"/>
      <c r="AD273" s="115"/>
      <c r="AE273" s="115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:43" s="80" customFormat="1" x14ac:dyDescent="0.25">
      <c r="A274" s="81"/>
      <c r="B274" s="81"/>
      <c r="C274" s="81"/>
      <c r="D274" s="81"/>
      <c r="E274" s="81"/>
      <c r="F274" s="81"/>
      <c r="G274" s="8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Z274" s="115"/>
      <c r="AA274" s="115"/>
      <c r="AB274" s="115"/>
      <c r="AC274" s="115"/>
      <c r="AD274" s="115"/>
      <c r="AE274" s="115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</row>
    <row r="275" spans="1:43" s="80" customFormat="1" x14ac:dyDescent="0.25">
      <c r="A275" s="81"/>
      <c r="B275" s="81"/>
      <c r="C275" s="81"/>
      <c r="D275" s="81"/>
      <c r="E275" s="81"/>
      <c r="F275" s="81"/>
      <c r="G275" s="8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Z275" s="115"/>
      <c r="AA275" s="115"/>
      <c r="AB275" s="115"/>
      <c r="AC275" s="115"/>
      <c r="AD275" s="115"/>
      <c r="AE275" s="115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</row>
    <row r="276" spans="1:43" s="80" customFormat="1" x14ac:dyDescent="0.25">
      <c r="A276" s="81"/>
      <c r="B276" s="81"/>
      <c r="C276" s="81"/>
      <c r="D276" s="81"/>
      <c r="E276" s="81"/>
      <c r="F276" s="81"/>
      <c r="G276" s="8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Z276" s="115"/>
      <c r="AA276" s="115"/>
      <c r="AB276" s="115"/>
      <c r="AC276" s="115"/>
      <c r="AD276" s="115"/>
      <c r="AE276" s="115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</row>
    <row r="277" spans="1:43" s="80" customFormat="1" x14ac:dyDescent="0.25">
      <c r="A277" s="81"/>
      <c r="B277" s="81"/>
      <c r="C277" s="81"/>
      <c r="D277" s="81"/>
      <c r="E277" s="81"/>
      <c r="F277" s="81"/>
      <c r="G277" s="8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Z277" s="115"/>
      <c r="AA277" s="115"/>
      <c r="AB277" s="115"/>
      <c r="AC277" s="115"/>
      <c r="AD277" s="115"/>
      <c r="AE277" s="115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</row>
    <row r="278" spans="1:43" s="80" customFormat="1" x14ac:dyDescent="0.25">
      <c r="A278" s="81"/>
      <c r="B278" s="81"/>
      <c r="C278" s="81"/>
      <c r="D278" s="81"/>
      <c r="E278" s="81"/>
      <c r="F278" s="81"/>
      <c r="G278" s="8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Z278" s="115"/>
      <c r="AA278" s="115"/>
      <c r="AB278" s="115"/>
      <c r="AC278" s="115"/>
      <c r="AD278" s="115"/>
      <c r="AE278" s="115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</row>
    <row r="279" spans="1:43" s="80" customFormat="1" x14ac:dyDescent="0.25">
      <c r="A279" s="81"/>
      <c r="B279" s="81"/>
      <c r="C279" s="81"/>
      <c r="D279" s="81"/>
      <c r="E279" s="81"/>
      <c r="F279" s="81"/>
      <c r="G279" s="8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Z279" s="115"/>
      <c r="AA279" s="115"/>
      <c r="AB279" s="115"/>
      <c r="AC279" s="115"/>
      <c r="AD279" s="115"/>
      <c r="AE279" s="115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</row>
    <row r="280" spans="1:43" s="80" customFormat="1" x14ac:dyDescent="0.25">
      <c r="A280" s="81"/>
      <c r="B280" s="81"/>
      <c r="C280" s="81"/>
      <c r="D280" s="81"/>
      <c r="E280" s="81"/>
      <c r="F280" s="81"/>
      <c r="G280" s="8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Z280" s="115"/>
      <c r="AA280" s="115"/>
      <c r="AB280" s="115"/>
      <c r="AC280" s="115"/>
      <c r="AD280" s="115"/>
      <c r="AE280" s="115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</row>
    <row r="281" spans="1:43" s="80" customFormat="1" x14ac:dyDescent="0.25">
      <c r="A281" s="81"/>
      <c r="B281" s="81"/>
      <c r="C281" s="81"/>
      <c r="D281" s="81"/>
      <c r="E281" s="81"/>
      <c r="F281" s="81"/>
      <c r="G281" s="8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Z281" s="115"/>
      <c r="AA281" s="115"/>
      <c r="AB281" s="115"/>
      <c r="AC281" s="115"/>
      <c r="AD281" s="115"/>
      <c r="AE281" s="115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</row>
    <row r="282" spans="1:43" s="80" customFormat="1" x14ac:dyDescent="0.25">
      <c r="A282" s="81"/>
      <c r="B282" s="81"/>
      <c r="C282" s="81"/>
      <c r="D282" s="81"/>
      <c r="E282" s="81"/>
      <c r="F282" s="81"/>
      <c r="G282" s="8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Z282" s="115"/>
      <c r="AA282" s="115"/>
      <c r="AB282" s="115"/>
      <c r="AC282" s="115"/>
      <c r="AD282" s="115"/>
      <c r="AE282" s="115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</row>
    <row r="283" spans="1:43" s="80" customFormat="1" x14ac:dyDescent="0.25">
      <c r="A283" s="81"/>
      <c r="B283" s="81"/>
      <c r="C283" s="81"/>
      <c r="D283" s="81"/>
      <c r="E283" s="81"/>
      <c r="F283" s="81"/>
      <c r="G283" s="8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Z283" s="115"/>
      <c r="AA283" s="115"/>
      <c r="AB283" s="115"/>
      <c r="AC283" s="115"/>
      <c r="AD283" s="115"/>
      <c r="AE283" s="115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</row>
    <row r="284" spans="1:43" s="80" customFormat="1" x14ac:dyDescent="0.25">
      <c r="A284" s="81"/>
      <c r="B284" s="81"/>
      <c r="C284" s="81"/>
      <c r="D284" s="81"/>
      <c r="E284" s="81"/>
      <c r="F284" s="81"/>
      <c r="G284" s="8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Z284" s="115"/>
      <c r="AA284" s="115"/>
      <c r="AB284" s="115"/>
      <c r="AC284" s="115"/>
      <c r="AD284" s="115"/>
      <c r="AE284" s="115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</row>
    <row r="285" spans="1:43" s="80" customFormat="1" x14ac:dyDescent="0.25">
      <c r="A285" s="81"/>
      <c r="B285" s="81"/>
      <c r="C285" s="81"/>
      <c r="D285" s="81"/>
      <c r="E285" s="81"/>
      <c r="F285" s="81"/>
      <c r="G285" s="8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Z285" s="115"/>
      <c r="AA285" s="115"/>
      <c r="AB285" s="115"/>
      <c r="AC285" s="115"/>
      <c r="AD285" s="115"/>
      <c r="AE285" s="115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</row>
    <row r="286" spans="1:43" s="80" customFormat="1" x14ac:dyDescent="0.25">
      <c r="A286" s="81"/>
      <c r="B286" s="81"/>
      <c r="C286" s="81"/>
      <c r="D286" s="81"/>
      <c r="E286" s="81"/>
      <c r="F286" s="81"/>
      <c r="G286" s="8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Z286" s="115"/>
      <c r="AA286" s="115"/>
      <c r="AB286" s="115"/>
      <c r="AC286" s="115"/>
      <c r="AD286" s="115"/>
      <c r="AE286" s="115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</row>
    <row r="287" spans="1:43" s="80" customFormat="1" x14ac:dyDescent="0.25">
      <c r="A287" s="81"/>
      <c r="B287" s="81"/>
      <c r="C287" s="81"/>
      <c r="D287" s="81"/>
      <c r="E287" s="81"/>
      <c r="F287" s="81"/>
      <c r="G287" s="8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Z287" s="115"/>
      <c r="AA287" s="115"/>
      <c r="AB287" s="115"/>
      <c r="AC287" s="115"/>
      <c r="AD287" s="115"/>
      <c r="AE287" s="115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</row>
    <row r="288" spans="1:43" s="80" customFormat="1" x14ac:dyDescent="0.25">
      <c r="A288" s="81"/>
      <c r="B288" s="81"/>
      <c r="C288" s="81"/>
      <c r="D288" s="81"/>
      <c r="E288" s="81"/>
      <c r="F288" s="81"/>
      <c r="G288" s="8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Z288" s="115"/>
      <c r="AA288" s="115"/>
      <c r="AB288" s="115"/>
      <c r="AC288" s="115"/>
      <c r="AD288" s="115"/>
      <c r="AE288" s="115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</row>
    <row r="289" spans="1:43" s="80" customFormat="1" x14ac:dyDescent="0.25">
      <c r="A289" s="81"/>
      <c r="B289" s="81"/>
      <c r="C289" s="81"/>
      <c r="D289" s="81"/>
      <c r="E289" s="81"/>
      <c r="F289" s="81"/>
      <c r="G289" s="8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Z289" s="115"/>
      <c r="AA289" s="115"/>
      <c r="AB289" s="115"/>
      <c r="AC289" s="115"/>
      <c r="AD289" s="115"/>
      <c r="AE289" s="115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</row>
    <row r="290" spans="1:43" s="80" customFormat="1" x14ac:dyDescent="0.25">
      <c r="A290" s="81"/>
      <c r="B290" s="81"/>
      <c r="C290" s="81"/>
      <c r="D290" s="81"/>
      <c r="E290" s="81"/>
      <c r="F290" s="81"/>
      <c r="G290" s="8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Z290" s="115"/>
      <c r="AA290" s="115"/>
      <c r="AB290" s="115"/>
      <c r="AC290" s="115"/>
      <c r="AD290" s="115"/>
      <c r="AE290" s="115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</row>
    <row r="291" spans="1:43" s="80" customFormat="1" x14ac:dyDescent="0.25">
      <c r="A291" s="81"/>
      <c r="B291" s="81"/>
      <c r="C291" s="81"/>
      <c r="D291" s="81"/>
      <c r="E291" s="81"/>
      <c r="F291" s="81"/>
      <c r="G291" s="8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Z291" s="115"/>
      <c r="AA291" s="115"/>
      <c r="AB291" s="115"/>
      <c r="AC291" s="115"/>
      <c r="AD291" s="115"/>
      <c r="AE291" s="115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</row>
    <row r="292" spans="1:43" s="80" customFormat="1" x14ac:dyDescent="0.25">
      <c r="A292" s="81"/>
      <c r="B292" s="81"/>
      <c r="C292" s="81"/>
      <c r="D292" s="81"/>
      <c r="E292" s="81"/>
      <c r="F292" s="81"/>
      <c r="G292" s="8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Z292" s="115"/>
      <c r="AA292" s="115"/>
      <c r="AB292" s="115"/>
      <c r="AC292" s="115"/>
      <c r="AD292" s="115"/>
      <c r="AE292" s="115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</row>
    <row r="293" spans="1:43" s="80" customFormat="1" x14ac:dyDescent="0.25">
      <c r="A293" s="81"/>
      <c r="B293" s="81"/>
      <c r="C293" s="81"/>
      <c r="D293" s="81"/>
      <c r="E293" s="81"/>
      <c r="F293" s="81"/>
      <c r="G293" s="8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Z293" s="115"/>
      <c r="AA293" s="115"/>
      <c r="AB293" s="115"/>
      <c r="AC293" s="115"/>
      <c r="AD293" s="115"/>
      <c r="AE293" s="115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</row>
    <row r="294" spans="1:43" s="80" customFormat="1" x14ac:dyDescent="0.25">
      <c r="A294" s="81"/>
      <c r="B294" s="81"/>
      <c r="C294" s="81"/>
      <c r="D294" s="81"/>
      <c r="E294" s="81"/>
      <c r="F294" s="81"/>
      <c r="G294" s="8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Z294" s="115"/>
      <c r="AA294" s="115"/>
      <c r="AB294" s="115"/>
      <c r="AC294" s="115"/>
      <c r="AD294" s="115"/>
      <c r="AE294" s="115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</row>
    <row r="295" spans="1:43" s="80" customFormat="1" x14ac:dyDescent="0.25">
      <c r="A295" s="81"/>
      <c r="B295" s="81"/>
      <c r="C295" s="81"/>
      <c r="D295" s="81"/>
      <c r="E295" s="81"/>
      <c r="F295" s="81"/>
      <c r="G295" s="8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Z295" s="115"/>
      <c r="AA295" s="115"/>
      <c r="AB295" s="115"/>
      <c r="AC295" s="115"/>
      <c r="AD295" s="115"/>
      <c r="AE295" s="115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</row>
    <row r="296" spans="1:43" s="80" customFormat="1" x14ac:dyDescent="0.25">
      <c r="A296" s="81"/>
      <c r="B296" s="81"/>
      <c r="C296" s="81"/>
      <c r="D296" s="81"/>
      <c r="E296" s="81"/>
      <c r="F296" s="81"/>
      <c r="G296" s="8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Z296" s="115"/>
      <c r="AA296" s="115"/>
      <c r="AB296" s="115"/>
      <c r="AC296" s="115"/>
      <c r="AD296" s="115"/>
      <c r="AE296" s="115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</row>
    <row r="297" spans="1:43" s="80" customFormat="1" x14ac:dyDescent="0.25">
      <c r="A297" s="81"/>
      <c r="B297" s="81"/>
      <c r="C297" s="81"/>
      <c r="D297" s="81"/>
      <c r="E297" s="81"/>
      <c r="F297" s="81"/>
      <c r="G297" s="8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Z297" s="115"/>
      <c r="AA297" s="115"/>
      <c r="AB297" s="115"/>
      <c r="AC297" s="115"/>
      <c r="AD297" s="115"/>
      <c r="AE297" s="115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</row>
    <row r="298" spans="1:43" s="80" customFormat="1" x14ac:dyDescent="0.25">
      <c r="A298" s="81"/>
      <c r="B298" s="81"/>
      <c r="C298" s="81"/>
      <c r="D298" s="81"/>
      <c r="E298" s="81"/>
      <c r="F298" s="81"/>
      <c r="G298" s="8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Z298" s="115"/>
      <c r="AA298" s="115"/>
      <c r="AB298" s="115"/>
      <c r="AC298" s="115"/>
      <c r="AD298" s="115"/>
      <c r="AE298" s="115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</row>
    <row r="299" spans="1:43" s="80" customFormat="1" x14ac:dyDescent="0.25">
      <c r="A299" s="81"/>
      <c r="B299" s="81"/>
      <c r="C299" s="81"/>
      <c r="D299" s="81"/>
      <c r="E299" s="81"/>
      <c r="F299" s="81"/>
      <c r="G299" s="8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Z299" s="115"/>
      <c r="AA299" s="115"/>
      <c r="AB299" s="115"/>
      <c r="AC299" s="115"/>
      <c r="AD299" s="115"/>
      <c r="AE299" s="115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</row>
    <row r="300" spans="1:43" s="80" customFormat="1" x14ac:dyDescent="0.25">
      <c r="A300" s="81"/>
      <c r="B300" s="81"/>
      <c r="C300" s="81"/>
      <c r="D300" s="81"/>
      <c r="E300" s="81"/>
      <c r="F300" s="81"/>
      <c r="G300" s="8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Z300" s="115"/>
      <c r="AA300" s="115"/>
      <c r="AB300" s="115"/>
      <c r="AC300" s="115"/>
      <c r="AD300" s="115"/>
      <c r="AE300" s="115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</row>
    <row r="301" spans="1:43" s="80" customFormat="1" x14ac:dyDescent="0.25">
      <c r="A301" s="81"/>
      <c r="B301" s="81"/>
      <c r="C301" s="81"/>
      <c r="D301" s="81"/>
      <c r="E301" s="81"/>
      <c r="F301" s="81"/>
      <c r="G301" s="8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Z301" s="115"/>
      <c r="AA301" s="115"/>
      <c r="AB301" s="115"/>
      <c r="AC301" s="115"/>
      <c r="AD301" s="115"/>
      <c r="AE301" s="115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</row>
    <row r="302" spans="1:43" s="80" customFormat="1" x14ac:dyDescent="0.25">
      <c r="A302" s="81"/>
      <c r="B302" s="81"/>
      <c r="C302" s="81"/>
      <c r="D302" s="81"/>
      <c r="E302" s="81"/>
      <c r="F302" s="81"/>
      <c r="G302" s="8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Z302" s="115"/>
      <c r="AA302" s="115"/>
      <c r="AB302" s="115"/>
      <c r="AC302" s="115"/>
      <c r="AD302" s="115"/>
      <c r="AE302" s="115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</row>
    <row r="303" spans="1:43" s="80" customFormat="1" x14ac:dyDescent="0.25">
      <c r="A303" s="81"/>
      <c r="B303" s="81"/>
      <c r="C303" s="81"/>
      <c r="D303" s="81"/>
      <c r="E303" s="81"/>
      <c r="F303" s="81"/>
      <c r="G303" s="8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Z303" s="115"/>
      <c r="AA303" s="115"/>
      <c r="AB303" s="115"/>
      <c r="AC303" s="115"/>
      <c r="AD303" s="115"/>
      <c r="AE303" s="115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</row>
    <row r="304" spans="1:43" s="80" customFormat="1" x14ac:dyDescent="0.25">
      <c r="A304" s="81"/>
      <c r="B304" s="81"/>
      <c r="C304" s="81"/>
      <c r="D304" s="81"/>
      <c r="E304" s="81"/>
      <c r="F304" s="81"/>
      <c r="G304" s="8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Z304" s="115"/>
      <c r="AA304" s="115"/>
      <c r="AB304" s="115"/>
      <c r="AC304" s="115"/>
      <c r="AD304" s="115"/>
      <c r="AE304" s="115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</row>
    <row r="305" spans="1:43" s="80" customFormat="1" x14ac:dyDescent="0.25">
      <c r="A305" s="81"/>
      <c r="B305" s="81"/>
      <c r="C305" s="81"/>
      <c r="D305" s="81"/>
      <c r="E305" s="81"/>
      <c r="F305" s="81"/>
      <c r="G305" s="8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Z305" s="115"/>
      <c r="AA305" s="115"/>
      <c r="AB305" s="115"/>
      <c r="AC305" s="115"/>
      <c r="AD305" s="115"/>
      <c r="AE305" s="115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</row>
    <row r="306" spans="1:43" s="80" customFormat="1" x14ac:dyDescent="0.25">
      <c r="A306" s="81"/>
      <c r="B306" s="81"/>
      <c r="C306" s="81"/>
      <c r="D306" s="81"/>
      <c r="E306" s="81"/>
      <c r="F306" s="81"/>
      <c r="G306" s="8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Z306" s="115"/>
      <c r="AA306" s="115"/>
      <c r="AB306" s="115"/>
      <c r="AC306" s="115"/>
      <c r="AD306" s="115"/>
      <c r="AE306" s="115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</row>
    <row r="307" spans="1:43" s="80" customFormat="1" x14ac:dyDescent="0.25">
      <c r="A307" s="81"/>
      <c r="B307" s="81"/>
      <c r="C307" s="81"/>
      <c r="D307" s="81"/>
      <c r="E307" s="81"/>
      <c r="F307" s="81"/>
      <c r="G307" s="8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Z307" s="115"/>
      <c r="AA307" s="115"/>
      <c r="AB307" s="115"/>
      <c r="AC307" s="115"/>
      <c r="AD307" s="115"/>
      <c r="AE307" s="115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</row>
    <row r="308" spans="1:43" s="80" customFormat="1" x14ac:dyDescent="0.25">
      <c r="A308" s="81"/>
      <c r="B308" s="81"/>
      <c r="C308" s="81"/>
      <c r="D308" s="81"/>
      <c r="E308" s="81"/>
      <c r="F308" s="81"/>
      <c r="G308" s="8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Z308" s="115"/>
      <c r="AA308" s="115"/>
      <c r="AB308" s="115"/>
      <c r="AC308" s="115"/>
      <c r="AD308" s="115"/>
      <c r="AE308" s="115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</row>
    <row r="309" spans="1:43" s="80" customFormat="1" x14ac:dyDescent="0.25">
      <c r="A309" s="81"/>
      <c r="B309" s="81"/>
      <c r="C309" s="81"/>
      <c r="D309" s="81"/>
      <c r="E309" s="81"/>
      <c r="F309" s="81"/>
      <c r="G309" s="8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Z309" s="115"/>
      <c r="AA309" s="115"/>
      <c r="AB309" s="115"/>
      <c r="AC309" s="115"/>
      <c r="AD309" s="115"/>
      <c r="AE309" s="115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</row>
    <row r="310" spans="1:43" s="80" customFormat="1" x14ac:dyDescent="0.25">
      <c r="A310" s="81"/>
      <c r="B310" s="81"/>
      <c r="C310" s="81"/>
      <c r="D310" s="81"/>
      <c r="E310" s="81"/>
      <c r="F310" s="81"/>
      <c r="G310" s="8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Z310" s="115"/>
      <c r="AA310" s="115"/>
      <c r="AB310" s="115"/>
      <c r="AC310" s="115"/>
      <c r="AD310" s="115"/>
      <c r="AE310" s="115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</row>
    <row r="311" spans="1:43" s="80" customFormat="1" x14ac:dyDescent="0.25">
      <c r="A311" s="81"/>
      <c r="B311" s="81"/>
      <c r="C311" s="81"/>
      <c r="D311" s="81"/>
      <c r="E311" s="81"/>
      <c r="F311" s="81"/>
      <c r="G311" s="8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Z311" s="115"/>
      <c r="AA311" s="115"/>
      <c r="AB311" s="115"/>
      <c r="AC311" s="115"/>
      <c r="AD311" s="115"/>
      <c r="AE311" s="115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</row>
    <row r="312" spans="1:43" s="80" customFormat="1" x14ac:dyDescent="0.25">
      <c r="A312" s="81"/>
      <c r="B312" s="81"/>
      <c r="C312" s="81"/>
      <c r="D312" s="81"/>
      <c r="E312" s="81"/>
      <c r="F312" s="81"/>
      <c r="G312" s="8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Z312" s="115"/>
      <c r="AA312" s="115"/>
      <c r="AB312" s="115"/>
      <c r="AC312" s="115"/>
      <c r="AD312" s="115"/>
      <c r="AE312" s="115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</row>
    <row r="313" spans="1:43" s="80" customFormat="1" x14ac:dyDescent="0.25">
      <c r="A313" s="81"/>
      <c r="B313" s="81"/>
      <c r="C313" s="81"/>
      <c r="D313" s="81"/>
      <c r="E313" s="81"/>
      <c r="F313" s="81"/>
      <c r="G313" s="8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Z313" s="115"/>
      <c r="AA313" s="115"/>
      <c r="AB313" s="115"/>
      <c r="AC313" s="115"/>
      <c r="AD313" s="115"/>
      <c r="AE313" s="115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</row>
    <row r="314" spans="1:43" s="80" customFormat="1" x14ac:dyDescent="0.25">
      <c r="A314" s="81"/>
      <c r="B314" s="81"/>
      <c r="C314" s="81"/>
      <c r="D314" s="81"/>
      <c r="E314" s="81"/>
      <c r="F314" s="81"/>
      <c r="G314" s="8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Z314" s="115"/>
      <c r="AA314" s="115"/>
      <c r="AB314" s="115"/>
      <c r="AC314" s="115"/>
      <c r="AD314" s="115"/>
      <c r="AE314" s="115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:43" s="80" customFormat="1" x14ac:dyDescent="0.25">
      <c r="A315" s="81"/>
      <c r="B315" s="81"/>
      <c r="C315" s="81"/>
      <c r="D315" s="81"/>
      <c r="E315" s="81"/>
      <c r="F315" s="81"/>
      <c r="G315" s="8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Z315" s="115"/>
      <c r="AA315" s="115"/>
      <c r="AB315" s="115"/>
      <c r="AC315" s="115"/>
      <c r="AD315" s="115"/>
      <c r="AE315" s="115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:43" s="80" customFormat="1" x14ac:dyDescent="0.25">
      <c r="A316" s="81"/>
      <c r="B316" s="81"/>
      <c r="C316" s="81"/>
      <c r="D316" s="81"/>
      <c r="E316" s="81"/>
      <c r="F316" s="81"/>
      <c r="G316" s="8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Z316" s="115"/>
      <c r="AA316" s="115"/>
      <c r="AB316" s="115"/>
      <c r="AC316" s="115"/>
      <c r="AD316" s="115"/>
      <c r="AE316" s="115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:43" s="80" customFormat="1" x14ac:dyDescent="0.25">
      <c r="A317" s="81"/>
      <c r="B317" s="81"/>
      <c r="C317" s="81"/>
      <c r="D317" s="81"/>
      <c r="E317" s="81"/>
      <c r="F317" s="81"/>
      <c r="G317" s="8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Z317" s="115"/>
      <c r="AA317" s="115"/>
      <c r="AB317" s="115"/>
      <c r="AC317" s="115"/>
      <c r="AD317" s="115"/>
      <c r="AE317" s="115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s="80" customFormat="1" x14ac:dyDescent="0.25">
      <c r="A318" s="81"/>
      <c r="B318" s="81"/>
      <c r="C318" s="81"/>
      <c r="D318" s="81"/>
      <c r="E318" s="81"/>
      <c r="F318" s="81"/>
      <c r="G318" s="8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Z318" s="115"/>
      <c r="AA318" s="115"/>
      <c r="AB318" s="115"/>
      <c r="AC318" s="115"/>
      <c r="AD318" s="115"/>
      <c r="AE318" s="115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:43" s="80" customFormat="1" x14ac:dyDescent="0.25">
      <c r="A319" s="81"/>
      <c r="B319" s="81"/>
      <c r="C319" s="81"/>
      <c r="D319" s="81"/>
      <c r="E319" s="81"/>
      <c r="F319" s="81"/>
      <c r="G319" s="8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Z319" s="115"/>
      <c r="AA319" s="115"/>
      <c r="AB319" s="115"/>
      <c r="AC319" s="115"/>
      <c r="AD319" s="115"/>
      <c r="AE319" s="115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:43" s="80" customFormat="1" x14ac:dyDescent="0.25">
      <c r="A320" s="81"/>
      <c r="B320" s="81"/>
      <c r="C320" s="81"/>
      <c r="D320" s="81"/>
      <c r="E320" s="81"/>
      <c r="F320" s="81"/>
      <c r="G320" s="8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Z320" s="115"/>
      <c r="AA320" s="115"/>
      <c r="AB320" s="115"/>
      <c r="AC320" s="115"/>
      <c r="AD320" s="115"/>
      <c r="AE320" s="115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:43" s="80" customFormat="1" x14ac:dyDescent="0.25">
      <c r="A321" s="81"/>
      <c r="B321" s="81"/>
      <c r="C321" s="81"/>
      <c r="D321" s="81"/>
      <c r="E321" s="81"/>
      <c r="F321" s="81"/>
      <c r="G321" s="8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Z321" s="115"/>
      <c r="AA321" s="115"/>
      <c r="AB321" s="115"/>
      <c r="AC321" s="115"/>
      <c r="AD321" s="115"/>
      <c r="AE321" s="115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:43" s="80" customFormat="1" x14ac:dyDescent="0.25">
      <c r="A322" s="81"/>
      <c r="B322" s="81"/>
      <c r="C322" s="81"/>
      <c r="D322" s="81"/>
      <c r="E322" s="81"/>
      <c r="F322" s="81"/>
      <c r="G322" s="8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Z322" s="115"/>
      <c r="AA322" s="115"/>
      <c r="AB322" s="115"/>
      <c r="AC322" s="115"/>
      <c r="AD322" s="115"/>
      <c r="AE322" s="115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:43" s="80" customFormat="1" x14ac:dyDescent="0.25">
      <c r="A323" s="81"/>
      <c r="B323" s="81"/>
      <c r="C323" s="81"/>
      <c r="D323" s="81"/>
      <c r="E323" s="81"/>
      <c r="F323" s="81"/>
      <c r="G323" s="8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Z323" s="115"/>
      <c r="AA323" s="115"/>
      <c r="AB323" s="115"/>
      <c r="AC323" s="115"/>
      <c r="AD323" s="115"/>
      <c r="AE323" s="115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:43" s="80" customFormat="1" x14ac:dyDescent="0.25">
      <c r="A324" s="81"/>
      <c r="B324" s="81"/>
      <c r="C324" s="81"/>
      <c r="D324" s="81"/>
      <c r="E324" s="81"/>
      <c r="F324" s="81"/>
      <c r="G324" s="8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Z324" s="115"/>
      <c r="AA324" s="115"/>
      <c r="AB324" s="115"/>
      <c r="AC324" s="115"/>
      <c r="AD324" s="115"/>
      <c r="AE324" s="115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1:43" s="80" customFormat="1" x14ac:dyDescent="0.25">
      <c r="A325" s="81"/>
      <c r="B325" s="81"/>
      <c r="C325" s="81"/>
      <c r="D325" s="81"/>
      <c r="E325" s="81"/>
      <c r="F325" s="81"/>
      <c r="G325" s="8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Z325" s="115"/>
      <c r="AA325" s="115"/>
      <c r="AB325" s="115"/>
      <c r="AC325" s="115"/>
      <c r="AD325" s="115"/>
      <c r="AE325" s="115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</row>
    <row r="326" spans="1:43" s="80" customFormat="1" x14ac:dyDescent="0.25">
      <c r="A326" s="81"/>
      <c r="B326" s="81"/>
      <c r="C326" s="81"/>
      <c r="D326" s="81"/>
      <c r="E326" s="81"/>
      <c r="F326" s="81"/>
      <c r="G326" s="8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Z326" s="115"/>
      <c r="AA326" s="115"/>
      <c r="AB326" s="115"/>
      <c r="AC326" s="115"/>
      <c r="AD326" s="115"/>
      <c r="AE326" s="115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:43" s="80" customFormat="1" x14ac:dyDescent="0.25">
      <c r="A327" s="81"/>
      <c r="B327" s="81"/>
      <c r="C327" s="81"/>
      <c r="D327" s="81"/>
      <c r="E327" s="81"/>
      <c r="F327" s="81"/>
      <c r="G327" s="8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Z327" s="115"/>
      <c r="AA327" s="115"/>
      <c r="AB327" s="115"/>
      <c r="AC327" s="115"/>
      <c r="AD327" s="115"/>
      <c r="AE327" s="115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:43" s="80" customFormat="1" x14ac:dyDescent="0.25">
      <c r="A328" s="81"/>
      <c r="B328" s="81"/>
      <c r="C328" s="81"/>
      <c r="D328" s="81"/>
      <c r="E328" s="81"/>
      <c r="F328" s="81"/>
      <c r="G328" s="8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Z328" s="115"/>
      <c r="AA328" s="115"/>
      <c r="AB328" s="115"/>
      <c r="AC328" s="115"/>
      <c r="AD328" s="115"/>
      <c r="AE328" s="115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:43" s="80" customFormat="1" x14ac:dyDescent="0.25">
      <c r="A329" s="81"/>
      <c r="B329" s="81"/>
      <c r="C329" s="81"/>
      <c r="D329" s="81"/>
      <c r="E329" s="81"/>
      <c r="F329" s="81"/>
      <c r="G329" s="8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Z329" s="115"/>
      <c r="AA329" s="115"/>
      <c r="AB329" s="115"/>
      <c r="AC329" s="115"/>
      <c r="AD329" s="115"/>
      <c r="AE329" s="115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:43" s="80" customFormat="1" x14ac:dyDescent="0.25">
      <c r="A330" s="81"/>
      <c r="B330" s="81"/>
      <c r="C330" s="81"/>
      <c r="D330" s="81"/>
      <c r="E330" s="81"/>
      <c r="F330" s="81"/>
      <c r="G330" s="8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Z330" s="115"/>
      <c r="AA330" s="115"/>
      <c r="AB330" s="115"/>
      <c r="AC330" s="115"/>
      <c r="AD330" s="115"/>
      <c r="AE330" s="115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:43" s="80" customFormat="1" x14ac:dyDescent="0.25">
      <c r="A331" s="81"/>
      <c r="B331" s="81"/>
      <c r="C331" s="81"/>
      <c r="D331" s="81"/>
      <c r="E331" s="81"/>
      <c r="F331" s="81"/>
      <c r="G331" s="8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Z331" s="115"/>
      <c r="AA331" s="115"/>
      <c r="AB331" s="115"/>
      <c r="AC331" s="115"/>
      <c r="AD331" s="115"/>
      <c r="AE331" s="115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:43" s="80" customFormat="1" x14ac:dyDescent="0.25">
      <c r="A332" s="81"/>
      <c r="B332" s="81"/>
      <c r="C332" s="81"/>
      <c r="D332" s="81"/>
      <c r="E332" s="81"/>
      <c r="F332" s="81"/>
      <c r="G332" s="8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Z332" s="115"/>
      <c r="AA332" s="115"/>
      <c r="AB332" s="115"/>
      <c r="AC332" s="115"/>
      <c r="AD332" s="115"/>
      <c r="AE332" s="115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:43" s="80" customFormat="1" x14ac:dyDescent="0.25">
      <c r="A333" s="81"/>
      <c r="B333" s="81"/>
      <c r="C333" s="81"/>
      <c r="D333" s="81"/>
      <c r="E333" s="81"/>
      <c r="F333" s="81"/>
      <c r="G333" s="8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Z333" s="115"/>
      <c r="AA333" s="115"/>
      <c r="AB333" s="115"/>
      <c r="AC333" s="115"/>
      <c r="AD333" s="115"/>
      <c r="AE333" s="115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:43" s="80" customFormat="1" x14ac:dyDescent="0.25">
      <c r="A334" s="81"/>
      <c r="B334" s="81"/>
      <c r="C334" s="81"/>
      <c r="D334" s="81"/>
      <c r="E334" s="81"/>
      <c r="F334" s="81"/>
      <c r="G334" s="8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Z334" s="115"/>
      <c r="AA334" s="115"/>
      <c r="AB334" s="115"/>
      <c r="AC334" s="115"/>
      <c r="AD334" s="115"/>
      <c r="AE334" s="115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:43" s="80" customFormat="1" x14ac:dyDescent="0.25">
      <c r="A335" s="81"/>
      <c r="B335" s="81"/>
      <c r="C335" s="81"/>
      <c r="D335" s="81"/>
      <c r="E335" s="81"/>
      <c r="F335" s="81"/>
      <c r="G335" s="8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Z335" s="115"/>
      <c r="AA335" s="115"/>
      <c r="AB335" s="115"/>
      <c r="AC335" s="115"/>
      <c r="AD335" s="115"/>
      <c r="AE335" s="115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:43" s="80" customFormat="1" x14ac:dyDescent="0.25">
      <c r="A336" s="81"/>
      <c r="B336" s="81"/>
      <c r="C336" s="81"/>
      <c r="D336" s="81"/>
      <c r="E336" s="81"/>
      <c r="F336" s="81"/>
      <c r="G336" s="8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Z336" s="115"/>
      <c r="AA336" s="115"/>
      <c r="AB336" s="115"/>
      <c r="AC336" s="115"/>
      <c r="AD336" s="115"/>
      <c r="AE336" s="115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:43" s="80" customFormat="1" x14ac:dyDescent="0.25">
      <c r="A337" s="81"/>
      <c r="B337" s="81"/>
      <c r="C337" s="81"/>
      <c r="D337" s="81"/>
      <c r="E337" s="81"/>
      <c r="F337" s="81"/>
      <c r="G337" s="8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Z337" s="115"/>
      <c r="AA337" s="115"/>
      <c r="AB337" s="115"/>
      <c r="AC337" s="115"/>
      <c r="AD337" s="115"/>
      <c r="AE337" s="115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:43" s="80" customFormat="1" x14ac:dyDescent="0.25">
      <c r="A338" s="81"/>
      <c r="B338" s="81"/>
      <c r="C338" s="81"/>
      <c r="D338" s="81"/>
      <c r="E338" s="81"/>
      <c r="F338" s="81"/>
      <c r="G338" s="8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Z338" s="115"/>
      <c r="AA338" s="115"/>
      <c r="AB338" s="115"/>
      <c r="AC338" s="115"/>
      <c r="AD338" s="115"/>
      <c r="AE338" s="115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:43" s="80" customFormat="1" x14ac:dyDescent="0.25">
      <c r="A339" s="81"/>
      <c r="B339" s="81"/>
      <c r="C339" s="81"/>
      <c r="D339" s="81"/>
      <c r="E339" s="81"/>
      <c r="F339" s="81"/>
      <c r="G339" s="8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Z339" s="115"/>
      <c r="AA339" s="115"/>
      <c r="AB339" s="115"/>
      <c r="AC339" s="115"/>
      <c r="AD339" s="115"/>
      <c r="AE339" s="115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:43" s="80" customFormat="1" x14ac:dyDescent="0.25">
      <c r="A340" s="81"/>
      <c r="B340" s="81"/>
      <c r="C340" s="81"/>
      <c r="D340" s="81"/>
      <c r="E340" s="81"/>
      <c r="F340" s="81"/>
      <c r="G340" s="8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Z340" s="115"/>
      <c r="AA340" s="115"/>
      <c r="AB340" s="115"/>
      <c r="AC340" s="115"/>
      <c r="AD340" s="115"/>
      <c r="AE340" s="115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:43" s="80" customFormat="1" x14ac:dyDescent="0.25">
      <c r="A341" s="81"/>
      <c r="B341" s="81"/>
      <c r="C341" s="81"/>
      <c r="D341" s="81"/>
      <c r="E341" s="81"/>
      <c r="F341" s="81"/>
      <c r="G341" s="8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Z341" s="115"/>
      <c r="AA341" s="115"/>
      <c r="AB341" s="115"/>
      <c r="AC341" s="115"/>
      <c r="AD341" s="115"/>
      <c r="AE341" s="115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:43" s="80" customFormat="1" x14ac:dyDescent="0.25">
      <c r="A342" s="81"/>
      <c r="B342" s="81"/>
      <c r="C342" s="81"/>
      <c r="D342" s="81"/>
      <c r="E342" s="81"/>
      <c r="F342" s="81"/>
      <c r="G342" s="8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Z342" s="115"/>
      <c r="AA342" s="115"/>
      <c r="AB342" s="115"/>
      <c r="AC342" s="115"/>
      <c r="AD342" s="115"/>
      <c r="AE342" s="115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:43" s="80" customFormat="1" x14ac:dyDescent="0.25">
      <c r="A343" s="81"/>
      <c r="B343" s="81"/>
      <c r="C343" s="81"/>
      <c r="D343" s="81"/>
      <c r="E343" s="81"/>
      <c r="F343" s="81"/>
      <c r="G343" s="8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Z343" s="115"/>
      <c r="AA343" s="115"/>
      <c r="AB343" s="115"/>
      <c r="AC343" s="115"/>
      <c r="AD343" s="115"/>
      <c r="AE343" s="115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:43" s="80" customFormat="1" x14ac:dyDescent="0.25">
      <c r="A344" s="81"/>
      <c r="B344" s="81"/>
      <c r="C344" s="81"/>
      <c r="D344" s="81"/>
      <c r="E344" s="81"/>
      <c r="F344" s="81"/>
      <c r="G344" s="8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Z344" s="115"/>
      <c r="AA344" s="115"/>
      <c r="AB344" s="115"/>
      <c r="AC344" s="115"/>
      <c r="AD344" s="115"/>
      <c r="AE344" s="115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:43" s="80" customFormat="1" x14ac:dyDescent="0.25">
      <c r="A345" s="81"/>
      <c r="B345" s="81"/>
      <c r="C345" s="81"/>
      <c r="D345" s="81"/>
      <c r="E345" s="81"/>
      <c r="F345" s="81"/>
      <c r="G345" s="8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Z345" s="115"/>
      <c r="AA345" s="115"/>
      <c r="AB345" s="115"/>
      <c r="AC345" s="115"/>
      <c r="AD345" s="115"/>
      <c r="AE345" s="115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:43" s="80" customFormat="1" x14ac:dyDescent="0.25">
      <c r="A346" s="81"/>
      <c r="B346" s="81"/>
      <c r="C346" s="81"/>
      <c r="D346" s="81"/>
      <c r="E346" s="81"/>
      <c r="F346" s="81"/>
      <c r="G346" s="8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Z346" s="115"/>
      <c r="AA346" s="115"/>
      <c r="AB346" s="115"/>
      <c r="AC346" s="115"/>
      <c r="AD346" s="115"/>
      <c r="AE346" s="115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:43" s="80" customFormat="1" x14ac:dyDescent="0.25">
      <c r="A347" s="81"/>
      <c r="B347" s="81"/>
      <c r="C347" s="81"/>
      <c r="D347" s="81"/>
      <c r="E347" s="81"/>
      <c r="F347" s="81"/>
      <c r="G347" s="8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Z347" s="115"/>
      <c r="AA347" s="115"/>
      <c r="AB347" s="115"/>
      <c r="AC347" s="115"/>
      <c r="AD347" s="115"/>
      <c r="AE347" s="115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:43" s="80" customFormat="1" x14ac:dyDescent="0.25">
      <c r="A348" s="81"/>
      <c r="B348" s="81"/>
      <c r="C348" s="81"/>
      <c r="D348" s="81"/>
      <c r="E348" s="81"/>
      <c r="F348" s="81"/>
      <c r="G348" s="8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Z348" s="115"/>
      <c r="AA348" s="115"/>
      <c r="AB348" s="115"/>
      <c r="AC348" s="115"/>
      <c r="AD348" s="115"/>
      <c r="AE348" s="115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:43" s="80" customFormat="1" x14ac:dyDescent="0.25">
      <c r="A349" s="81"/>
      <c r="B349" s="81"/>
      <c r="C349" s="81"/>
      <c r="D349" s="81"/>
      <c r="E349" s="81"/>
      <c r="F349" s="81"/>
      <c r="G349" s="8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Z349" s="115"/>
      <c r="AA349" s="115"/>
      <c r="AB349" s="115"/>
      <c r="AC349" s="115"/>
      <c r="AD349" s="115"/>
      <c r="AE349" s="115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:43" s="80" customFormat="1" x14ac:dyDescent="0.25">
      <c r="A350" s="81"/>
      <c r="B350" s="81"/>
      <c r="C350" s="81"/>
      <c r="D350" s="81"/>
      <c r="E350" s="81"/>
      <c r="F350" s="81"/>
      <c r="G350" s="8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Z350" s="115"/>
      <c r="AA350" s="115"/>
      <c r="AB350" s="115"/>
      <c r="AC350" s="115"/>
      <c r="AD350" s="115"/>
      <c r="AE350" s="115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:43" s="80" customFormat="1" x14ac:dyDescent="0.25">
      <c r="A351" s="81"/>
      <c r="B351" s="81"/>
      <c r="C351" s="81"/>
      <c r="D351" s="81"/>
      <c r="E351" s="81"/>
      <c r="F351" s="81"/>
      <c r="G351" s="8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Z351" s="115"/>
      <c r="AA351" s="115"/>
      <c r="AB351" s="115"/>
      <c r="AC351" s="115"/>
      <c r="AD351" s="115"/>
      <c r="AE351" s="115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:43" s="80" customFormat="1" x14ac:dyDescent="0.25">
      <c r="A352" s="81"/>
      <c r="B352" s="81"/>
      <c r="C352" s="81"/>
      <c r="D352" s="81"/>
      <c r="E352" s="81"/>
      <c r="F352" s="81"/>
      <c r="G352" s="8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Z352" s="115"/>
      <c r="AA352" s="115"/>
      <c r="AB352" s="115"/>
      <c r="AC352" s="115"/>
      <c r="AD352" s="115"/>
      <c r="AE352" s="115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:43" s="80" customFormat="1" x14ac:dyDescent="0.25">
      <c r="A353" s="81"/>
      <c r="B353" s="81"/>
      <c r="C353" s="81"/>
      <c r="D353" s="81"/>
      <c r="E353" s="81"/>
      <c r="F353" s="81"/>
      <c r="G353" s="8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Z353" s="115"/>
      <c r="AA353" s="115"/>
      <c r="AB353" s="115"/>
      <c r="AC353" s="115"/>
      <c r="AD353" s="115"/>
      <c r="AE353" s="115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:43" s="80" customFormat="1" x14ac:dyDescent="0.25">
      <c r="A354" s="81"/>
      <c r="B354" s="81"/>
      <c r="C354" s="81"/>
      <c r="D354" s="81"/>
      <c r="E354" s="81"/>
      <c r="F354" s="81"/>
      <c r="G354" s="8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Z354" s="115"/>
      <c r="AA354" s="115"/>
      <c r="AB354" s="115"/>
      <c r="AC354" s="115"/>
      <c r="AD354" s="115"/>
      <c r="AE354" s="115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:43" s="80" customFormat="1" x14ac:dyDescent="0.25">
      <c r="A355" s="81"/>
      <c r="B355" s="81"/>
      <c r="C355" s="81"/>
      <c r="D355" s="81"/>
      <c r="E355" s="81"/>
      <c r="F355" s="81"/>
      <c r="G355" s="8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Z355" s="115"/>
      <c r="AA355" s="115"/>
      <c r="AB355" s="115"/>
      <c r="AC355" s="115"/>
      <c r="AD355" s="115"/>
      <c r="AE355" s="115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:43" s="80" customFormat="1" x14ac:dyDescent="0.25">
      <c r="A356" s="81"/>
      <c r="B356" s="81"/>
      <c r="C356" s="81"/>
      <c r="D356" s="81"/>
      <c r="E356" s="81"/>
      <c r="F356" s="81"/>
      <c r="G356" s="8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Z356" s="115"/>
      <c r="AA356" s="115"/>
      <c r="AB356" s="115"/>
      <c r="AC356" s="115"/>
      <c r="AD356" s="115"/>
      <c r="AE356" s="115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:43" s="80" customFormat="1" x14ac:dyDescent="0.25">
      <c r="A357" s="81"/>
      <c r="B357" s="81"/>
      <c r="C357" s="81"/>
      <c r="D357" s="81"/>
      <c r="E357" s="81"/>
      <c r="F357" s="81"/>
      <c r="G357" s="8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Z357" s="115"/>
      <c r="AA357" s="115"/>
      <c r="AB357" s="115"/>
      <c r="AC357" s="115"/>
      <c r="AD357" s="115"/>
      <c r="AE357" s="115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:43" s="80" customFormat="1" x14ac:dyDescent="0.25">
      <c r="A358" s="81"/>
      <c r="B358" s="81"/>
      <c r="C358" s="81"/>
      <c r="D358" s="81"/>
      <c r="E358" s="81"/>
      <c r="F358" s="81"/>
      <c r="G358" s="8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Z358" s="115"/>
      <c r="AA358" s="115"/>
      <c r="AB358" s="115"/>
      <c r="AC358" s="115"/>
      <c r="AD358" s="115"/>
      <c r="AE358" s="115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:43" s="80" customFormat="1" x14ac:dyDescent="0.25">
      <c r="A359" s="81"/>
      <c r="B359" s="81"/>
      <c r="C359" s="81"/>
      <c r="D359" s="81"/>
      <c r="E359" s="81"/>
      <c r="F359" s="81"/>
      <c r="G359" s="8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Z359" s="115"/>
      <c r="AA359" s="115"/>
      <c r="AB359" s="115"/>
      <c r="AC359" s="115"/>
      <c r="AD359" s="115"/>
      <c r="AE359" s="115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:43" s="80" customFormat="1" x14ac:dyDescent="0.25">
      <c r="A360" s="81"/>
      <c r="B360" s="81"/>
      <c r="C360" s="81"/>
      <c r="D360" s="81"/>
      <c r="E360" s="81"/>
      <c r="F360" s="81"/>
      <c r="G360" s="8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Z360" s="115"/>
      <c r="AA360" s="115"/>
      <c r="AB360" s="115"/>
      <c r="AC360" s="115"/>
      <c r="AD360" s="115"/>
      <c r="AE360" s="115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:43" s="80" customFormat="1" x14ac:dyDescent="0.25">
      <c r="A361" s="81"/>
      <c r="B361" s="81"/>
      <c r="C361" s="81"/>
      <c r="D361" s="81"/>
      <c r="E361" s="81"/>
      <c r="F361" s="81"/>
      <c r="G361" s="8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Z361" s="115"/>
      <c r="AA361" s="115"/>
      <c r="AB361" s="115"/>
      <c r="AC361" s="115"/>
      <c r="AD361" s="115"/>
      <c r="AE361" s="115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:43" s="80" customFormat="1" x14ac:dyDescent="0.25">
      <c r="A362" s="81"/>
      <c r="B362" s="81"/>
      <c r="C362" s="81"/>
      <c r="D362" s="81"/>
      <c r="E362" s="81"/>
      <c r="F362" s="81"/>
      <c r="G362" s="8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Z362" s="115"/>
      <c r="AA362" s="115"/>
      <c r="AB362" s="115"/>
      <c r="AC362" s="115"/>
      <c r="AD362" s="115"/>
      <c r="AE362" s="115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:43" s="80" customFormat="1" x14ac:dyDescent="0.25">
      <c r="A363" s="81"/>
      <c r="B363" s="81"/>
      <c r="C363" s="81"/>
      <c r="D363" s="81"/>
      <c r="E363" s="81"/>
      <c r="F363" s="81"/>
      <c r="G363" s="8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Z363" s="115"/>
      <c r="AA363" s="115"/>
      <c r="AB363" s="115"/>
      <c r="AC363" s="115"/>
      <c r="AD363" s="115"/>
      <c r="AE363" s="115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:43" s="80" customFormat="1" x14ac:dyDescent="0.25">
      <c r="A364" s="81"/>
      <c r="B364" s="81"/>
      <c r="C364" s="81"/>
      <c r="D364" s="81"/>
      <c r="E364" s="81"/>
      <c r="F364" s="81"/>
      <c r="G364" s="8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Z364" s="115"/>
      <c r="AA364" s="115"/>
      <c r="AB364" s="115"/>
      <c r="AC364" s="115"/>
      <c r="AD364" s="115"/>
      <c r="AE364" s="115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:43" s="80" customFormat="1" x14ac:dyDescent="0.25">
      <c r="A365" s="81"/>
      <c r="B365" s="81"/>
      <c r="C365" s="81"/>
      <c r="D365" s="81"/>
      <c r="E365" s="81"/>
      <c r="F365" s="81"/>
      <c r="G365" s="8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Z365" s="115"/>
      <c r="AA365" s="115"/>
      <c r="AB365" s="115"/>
      <c r="AC365" s="115"/>
      <c r="AD365" s="115"/>
      <c r="AE365" s="115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:43" s="80" customFormat="1" x14ac:dyDescent="0.25">
      <c r="A366" s="81"/>
      <c r="B366" s="81"/>
      <c r="C366" s="81"/>
      <c r="D366" s="81"/>
      <c r="E366" s="81"/>
      <c r="F366" s="81"/>
      <c r="G366" s="8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Z366" s="115"/>
      <c r="AA366" s="115"/>
      <c r="AB366" s="115"/>
      <c r="AC366" s="115"/>
      <c r="AD366" s="115"/>
      <c r="AE366" s="115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:43" s="80" customFormat="1" x14ac:dyDescent="0.25">
      <c r="A367" s="81"/>
      <c r="B367" s="81"/>
      <c r="C367" s="81"/>
      <c r="D367" s="81"/>
      <c r="E367" s="81"/>
      <c r="F367" s="81"/>
      <c r="G367" s="8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Z367" s="115"/>
      <c r="AA367" s="115"/>
      <c r="AB367" s="115"/>
      <c r="AC367" s="115"/>
      <c r="AD367" s="115"/>
      <c r="AE367" s="115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:43" s="80" customFormat="1" x14ac:dyDescent="0.25">
      <c r="A368" s="81"/>
      <c r="B368" s="81"/>
      <c r="C368" s="81"/>
      <c r="D368" s="81"/>
      <c r="E368" s="81"/>
      <c r="F368" s="81"/>
      <c r="G368" s="8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Z368" s="115"/>
      <c r="AA368" s="115"/>
      <c r="AB368" s="115"/>
      <c r="AC368" s="115"/>
      <c r="AD368" s="115"/>
      <c r="AE368" s="115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:43" s="80" customFormat="1" x14ac:dyDescent="0.25">
      <c r="A369" s="81"/>
      <c r="B369" s="81"/>
      <c r="C369" s="81"/>
      <c r="D369" s="81"/>
      <c r="E369" s="81"/>
      <c r="F369" s="81"/>
      <c r="G369" s="8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Z369" s="115"/>
      <c r="AA369" s="115"/>
      <c r="AB369" s="115"/>
      <c r="AC369" s="115"/>
      <c r="AD369" s="115"/>
      <c r="AE369" s="115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:43" s="80" customFormat="1" x14ac:dyDescent="0.25">
      <c r="A370" s="81"/>
      <c r="B370" s="81"/>
      <c r="C370" s="81"/>
      <c r="D370" s="81"/>
      <c r="E370" s="81"/>
      <c r="F370" s="81"/>
      <c r="G370" s="8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Z370" s="115"/>
      <c r="AA370" s="115"/>
      <c r="AB370" s="115"/>
      <c r="AC370" s="115"/>
      <c r="AD370" s="115"/>
      <c r="AE370" s="115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:43" s="80" customFormat="1" x14ac:dyDescent="0.25">
      <c r="A371" s="81"/>
      <c r="B371" s="81"/>
      <c r="C371" s="81"/>
      <c r="D371" s="81"/>
      <c r="E371" s="81"/>
      <c r="F371" s="81"/>
      <c r="G371" s="8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Z371" s="115"/>
      <c r="AA371" s="115"/>
      <c r="AB371" s="115"/>
      <c r="AC371" s="115"/>
      <c r="AD371" s="115"/>
      <c r="AE371" s="115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:43" s="80" customFormat="1" x14ac:dyDescent="0.25">
      <c r="A372" s="81"/>
      <c r="B372" s="81"/>
      <c r="C372" s="81"/>
      <c r="D372" s="81"/>
      <c r="E372" s="81"/>
      <c r="F372" s="81"/>
      <c r="G372" s="8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Z372" s="115"/>
      <c r="AA372" s="115"/>
      <c r="AB372" s="115"/>
      <c r="AC372" s="115"/>
      <c r="AD372" s="115"/>
      <c r="AE372" s="115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:43" s="80" customFormat="1" x14ac:dyDescent="0.25">
      <c r="A373" s="81"/>
      <c r="B373" s="81"/>
      <c r="C373" s="81"/>
      <c r="D373" s="81"/>
      <c r="E373" s="81"/>
      <c r="F373" s="81"/>
      <c r="G373" s="8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Z373" s="115"/>
      <c r="AA373" s="115"/>
      <c r="AB373" s="115"/>
      <c r="AC373" s="115"/>
      <c r="AD373" s="115"/>
      <c r="AE373" s="115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:43" s="80" customFormat="1" x14ac:dyDescent="0.25">
      <c r="A374" s="81"/>
      <c r="B374" s="81"/>
      <c r="C374" s="81"/>
      <c r="D374" s="81"/>
      <c r="E374" s="81"/>
      <c r="F374" s="81"/>
      <c r="G374" s="8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Z374" s="115"/>
      <c r="AA374" s="115"/>
      <c r="AB374" s="115"/>
      <c r="AC374" s="115"/>
      <c r="AD374" s="115"/>
      <c r="AE374" s="115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:43" s="80" customFormat="1" x14ac:dyDescent="0.25">
      <c r="A375" s="81"/>
      <c r="B375" s="81"/>
      <c r="C375" s="81"/>
      <c r="D375" s="81"/>
      <c r="E375" s="81"/>
      <c r="F375" s="81"/>
      <c r="G375" s="8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Z375" s="115"/>
      <c r="AA375" s="115"/>
      <c r="AB375" s="115"/>
      <c r="AC375" s="115"/>
      <c r="AD375" s="115"/>
      <c r="AE375" s="115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:43" s="80" customFormat="1" x14ac:dyDescent="0.25">
      <c r="A376" s="81"/>
      <c r="B376" s="81"/>
      <c r="C376" s="81"/>
      <c r="D376" s="81"/>
      <c r="E376" s="81"/>
      <c r="F376" s="81"/>
      <c r="G376" s="8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Z376" s="115"/>
      <c r="AA376" s="115"/>
      <c r="AB376" s="115"/>
      <c r="AC376" s="115"/>
      <c r="AD376" s="115"/>
      <c r="AE376" s="115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:43" s="80" customFormat="1" x14ac:dyDescent="0.25">
      <c r="A377" s="81"/>
      <c r="B377" s="81"/>
      <c r="C377" s="81"/>
      <c r="D377" s="81"/>
      <c r="E377" s="81"/>
      <c r="F377" s="81"/>
      <c r="G377" s="8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Z377" s="115"/>
      <c r="AA377" s="115"/>
      <c r="AB377" s="115"/>
      <c r="AC377" s="115"/>
      <c r="AD377" s="115"/>
      <c r="AE377" s="115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:43" s="80" customFormat="1" x14ac:dyDescent="0.25">
      <c r="A378" s="81"/>
      <c r="B378" s="81"/>
      <c r="C378" s="81"/>
      <c r="D378" s="81"/>
      <c r="E378" s="81"/>
      <c r="F378" s="81"/>
      <c r="G378" s="8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Z378" s="115"/>
      <c r="AA378" s="115"/>
      <c r="AB378" s="115"/>
      <c r="AC378" s="115"/>
      <c r="AD378" s="115"/>
      <c r="AE378" s="115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:43" s="80" customFormat="1" x14ac:dyDescent="0.25">
      <c r="A379" s="81"/>
      <c r="B379" s="81"/>
      <c r="C379" s="81"/>
      <c r="D379" s="81"/>
      <c r="E379" s="81"/>
      <c r="F379" s="81"/>
      <c r="G379" s="8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Z379" s="115"/>
      <c r="AA379" s="115"/>
      <c r="AB379" s="115"/>
      <c r="AC379" s="115"/>
      <c r="AD379" s="115"/>
      <c r="AE379" s="115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:43" s="80" customFormat="1" x14ac:dyDescent="0.25">
      <c r="A380" s="81"/>
      <c r="B380" s="81"/>
      <c r="C380" s="81"/>
      <c r="D380" s="81"/>
      <c r="E380" s="81"/>
      <c r="F380" s="81"/>
      <c r="G380" s="8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Z380" s="115"/>
      <c r="AA380" s="115"/>
      <c r="AB380" s="115"/>
      <c r="AC380" s="115"/>
      <c r="AD380" s="115"/>
      <c r="AE380" s="115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:43" s="80" customFormat="1" x14ac:dyDescent="0.25">
      <c r="A381" s="81"/>
      <c r="B381" s="81"/>
      <c r="C381" s="81"/>
      <c r="D381" s="81"/>
      <c r="E381" s="81"/>
      <c r="F381" s="81"/>
      <c r="G381" s="8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Z381" s="115"/>
      <c r="AA381" s="115"/>
      <c r="AB381" s="115"/>
      <c r="AC381" s="115"/>
      <c r="AD381" s="115"/>
      <c r="AE381" s="115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:43" s="80" customFormat="1" x14ac:dyDescent="0.25">
      <c r="A382" s="81"/>
      <c r="B382" s="81"/>
      <c r="C382" s="81"/>
      <c r="D382" s="81"/>
      <c r="E382" s="81"/>
      <c r="F382" s="81"/>
      <c r="G382" s="8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Z382" s="115"/>
      <c r="AA382" s="115"/>
      <c r="AB382" s="115"/>
      <c r="AC382" s="115"/>
      <c r="AD382" s="115"/>
      <c r="AE382" s="115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:43" s="80" customFormat="1" x14ac:dyDescent="0.25">
      <c r="A383" s="81"/>
      <c r="B383" s="81"/>
      <c r="C383" s="81"/>
      <c r="D383" s="81"/>
      <c r="E383" s="81"/>
      <c r="F383" s="81"/>
      <c r="G383" s="8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Z383" s="115"/>
      <c r="AA383" s="115"/>
      <c r="AB383" s="115"/>
      <c r="AC383" s="115"/>
      <c r="AD383" s="115"/>
      <c r="AE383" s="115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:43" s="80" customFormat="1" x14ac:dyDescent="0.25">
      <c r="A384" s="81"/>
      <c r="B384" s="81"/>
      <c r="C384" s="81"/>
      <c r="D384" s="81"/>
      <c r="E384" s="81"/>
      <c r="F384" s="81"/>
      <c r="G384" s="8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Z384" s="115"/>
      <c r="AA384" s="115"/>
      <c r="AB384" s="115"/>
      <c r="AC384" s="115"/>
      <c r="AD384" s="115"/>
      <c r="AE384" s="115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:43" s="80" customFormat="1" x14ac:dyDescent="0.25">
      <c r="A385" s="81"/>
      <c r="B385" s="81"/>
      <c r="C385" s="81"/>
      <c r="D385" s="81"/>
      <c r="E385" s="81"/>
      <c r="F385" s="81"/>
      <c r="G385" s="8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Z385" s="115"/>
      <c r="AA385" s="115"/>
      <c r="AB385" s="115"/>
      <c r="AC385" s="115"/>
      <c r="AD385" s="115"/>
      <c r="AE385" s="115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:43" s="80" customFormat="1" x14ac:dyDescent="0.25">
      <c r="A386" s="81"/>
      <c r="B386" s="81"/>
      <c r="C386" s="81"/>
      <c r="D386" s="81"/>
      <c r="E386" s="81"/>
      <c r="F386" s="81"/>
      <c r="G386" s="8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Z386" s="115"/>
      <c r="AA386" s="115"/>
      <c r="AB386" s="115"/>
      <c r="AC386" s="115"/>
      <c r="AD386" s="115"/>
      <c r="AE386" s="115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:43" s="80" customFormat="1" x14ac:dyDescent="0.25">
      <c r="A387" s="81"/>
      <c r="B387" s="81"/>
      <c r="C387" s="81"/>
      <c r="D387" s="81"/>
      <c r="E387" s="81"/>
      <c r="F387" s="81"/>
      <c r="G387" s="8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Z387" s="115"/>
      <c r="AA387" s="115"/>
      <c r="AB387" s="115"/>
      <c r="AC387" s="115"/>
      <c r="AD387" s="115"/>
      <c r="AE387" s="115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:43" s="80" customFormat="1" x14ac:dyDescent="0.25">
      <c r="A388" s="81"/>
      <c r="B388" s="81"/>
      <c r="C388" s="81"/>
      <c r="D388" s="81"/>
      <c r="E388" s="81"/>
      <c r="F388" s="81"/>
      <c r="G388" s="8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Z388" s="115"/>
      <c r="AA388" s="115"/>
      <c r="AB388" s="115"/>
      <c r="AC388" s="115"/>
      <c r="AD388" s="115"/>
      <c r="AE388" s="115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:43" s="80" customFormat="1" x14ac:dyDescent="0.25">
      <c r="A389" s="81"/>
      <c r="B389" s="81"/>
      <c r="C389" s="81"/>
      <c r="D389" s="81"/>
      <c r="E389" s="81"/>
      <c r="F389" s="81"/>
      <c r="G389" s="8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Z389" s="115"/>
      <c r="AA389" s="115"/>
      <c r="AB389" s="115"/>
      <c r="AC389" s="115"/>
      <c r="AD389" s="115"/>
      <c r="AE389" s="115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:43" s="80" customFormat="1" x14ac:dyDescent="0.25">
      <c r="A390" s="81"/>
      <c r="B390" s="81"/>
      <c r="C390" s="81"/>
      <c r="D390" s="81"/>
      <c r="E390" s="81"/>
      <c r="F390" s="81"/>
      <c r="G390" s="8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Z390" s="115"/>
      <c r="AA390" s="115"/>
      <c r="AB390" s="115"/>
      <c r="AC390" s="115"/>
      <c r="AD390" s="115"/>
      <c r="AE390" s="115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:43" s="80" customFormat="1" x14ac:dyDescent="0.25">
      <c r="A391" s="81"/>
      <c r="B391" s="81"/>
      <c r="C391" s="81"/>
      <c r="D391" s="81"/>
      <c r="E391" s="81"/>
      <c r="F391" s="81"/>
      <c r="G391" s="8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Z391" s="115"/>
      <c r="AA391" s="115"/>
      <c r="AB391" s="115"/>
      <c r="AC391" s="115"/>
      <c r="AD391" s="115"/>
      <c r="AE391" s="115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:43" s="80" customFormat="1" x14ac:dyDescent="0.25">
      <c r="A392" s="81"/>
      <c r="B392" s="81"/>
      <c r="C392" s="81"/>
      <c r="D392" s="81"/>
      <c r="E392" s="81"/>
      <c r="F392" s="81"/>
      <c r="G392" s="8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Z392" s="115"/>
      <c r="AA392" s="115"/>
      <c r="AB392" s="115"/>
      <c r="AC392" s="115"/>
      <c r="AD392" s="115"/>
      <c r="AE392" s="115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:43" s="80" customFormat="1" x14ac:dyDescent="0.25">
      <c r="A393" s="81"/>
      <c r="B393" s="81"/>
      <c r="C393" s="81"/>
      <c r="D393" s="81"/>
      <c r="E393" s="81"/>
      <c r="F393" s="81"/>
      <c r="G393" s="8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Z393" s="115"/>
      <c r="AA393" s="115"/>
      <c r="AB393" s="115"/>
      <c r="AC393" s="115"/>
      <c r="AD393" s="115"/>
      <c r="AE393" s="115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:43" s="80" customFormat="1" x14ac:dyDescent="0.25">
      <c r="A394" s="81"/>
      <c r="B394" s="81"/>
      <c r="C394" s="81"/>
      <c r="D394" s="81"/>
      <c r="E394" s="81"/>
      <c r="F394" s="81"/>
      <c r="G394" s="8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Z394" s="115"/>
      <c r="AA394" s="115"/>
      <c r="AB394" s="115"/>
      <c r="AC394" s="115"/>
      <c r="AD394" s="115"/>
      <c r="AE394" s="115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:43" s="80" customFormat="1" x14ac:dyDescent="0.25">
      <c r="A395" s="81"/>
      <c r="B395" s="81"/>
      <c r="C395" s="81"/>
      <c r="D395" s="81"/>
      <c r="E395" s="81"/>
      <c r="F395" s="81"/>
      <c r="G395" s="8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Z395" s="115"/>
      <c r="AA395" s="115"/>
      <c r="AB395" s="115"/>
      <c r="AC395" s="115"/>
      <c r="AD395" s="115"/>
      <c r="AE395" s="115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:43" s="80" customFormat="1" x14ac:dyDescent="0.25">
      <c r="A396" s="81"/>
      <c r="B396" s="81"/>
      <c r="C396" s="81"/>
      <c r="D396" s="81"/>
      <c r="E396" s="81"/>
      <c r="F396" s="81"/>
      <c r="G396" s="8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Z396" s="115"/>
      <c r="AA396" s="115"/>
      <c r="AB396" s="115"/>
      <c r="AC396" s="115"/>
      <c r="AD396" s="115"/>
      <c r="AE396" s="115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:43" s="80" customFormat="1" x14ac:dyDescent="0.25">
      <c r="A397" s="81"/>
      <c r="B397" s="81"/>
      <c r="C397" s="81"/>
      <c r="D397" s="81"/>
      <c r="E397" s="81"/>
      <c r="F397" s="81"/>
      <c r="G397" s="8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Z397" s="115"/>
      <c r="AA397" s="115"/>
      <c r="AB397" s="115"/>
      <c r="AC397" s="115"/>
      <c r="AD397" s="115"/>
      <c r="AE397" s="115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:43" s="80" customFormat="1" x14ac:dyDescent="0.25">
      <c r="A398" s="81"/>
      <c r="B398" s="81"/>
      <c r="C398" s="81"/>
      <c r="D398" s="81"/>
      <c r="E398" s="81"/>
      <c r="F398" s="81"/>
      <c r="G398" s="8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Z398" s="115"/>
      <c r="AA398" s="115"/>
      <c r="AB398" s="115"/>
      <c r="AC398" s="115"/>
      <c r="AD398" s="115"/>
      <c r="AE398" s="115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:43" s="80" customFormat="1" x14ac:dyDescent="0.25">
      <c r="A399" s="81"/>
      <c r="B399" s="81"/>
      <c r="C399" s="81"/>
      <c r="D399" s="81"/>
      <c r="E399" s="81"/>
      <c r="F399" s="81"/>
      <c r="G399" s="8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Z399" s="115"/>
      <c r="AA399" s="115"/>
      <c r="AB399" s="115"/>
      <c r="AC399" s="115"/>
      <c r="AD399" s="115"/>
      <c r="AE399" s="115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:43" s="80" customFormat="1" x14ac:dyDescent="0.25">
      <c r="A400" s="81"/>
      <c r="B400" s="81"/>
      <c r="C400" s="81"/>
      <c r="D400" s="81"/>
      <c r="E400" s="81"/>
      <c r="F400" s="81"/>
      <c r="G400" s="8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Z400" s="115"/>
      <c r="AA400" s="115"/>
      <c r="AB400" s="115"/>
      <c r="AC400" s="115"/>
      <c r="AD400" s="115"/>
      <c r="AE400" s="115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:43" s="80" customFormat="1" x14ac:dyDescent="0.25">
      <c r="A401" s="81"/>
      <c r="B401" s="81"/>
      <c r="C401" s="81"/>
      <c r="D401" s="81"/>
      <c r="E401" s="81"/>
      <c r="F401" s="81"/>
      <c r="G401" s="8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Z401" s="115"/>
      <c r="AA401" s="115"/>
      <c r="AB401" s="115"/>
      <c r="AC401" s="115"/>
      <c r="AD401" s="115"/>
      <c r="AE401" s="115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:43" s="80" customFormat="1" x14ac:dyDescent="0.25">
      <c r="A402" s="81"/>
      <c r="B402" s="81"/>
      <c r="C402" s="81"/>
      <c r="D402" s="81"/>
      <c r="E402" s="81"/>
      <c r="F402" s="81"/>
      <c r="G402" s="8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Z402" s="115"/>
      <c r="AA402" s="115"/>
      <c r="AB402" s="115"/>
      <c r="AC402" s="115"/>
      <c r="AD402" s="115"/>
      <c r="AE402" s="115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:43" s="80" customFormat="1" x14ac:dyDescent="0.25">
      <c r="A403" s="81"/>
      <c r="B403" s="81"/>
      <c r="C403" s="81"/>
      <c r="D403" s="81"/>
      <c r="E403" s="81"/>
      <c r="F403" s="81"/>
      <c r="G403" s="8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Z403" s="115"/>
      <c r="AA403" s="115"/>
      <c r="AB403" s="115"/>
      <c r="AC403" s="115"/>
      <c r="AD403" s="115"/>
      <c r="AE403" s="115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:43" s="80" customFormat="1" x14ac:dyDescent="0.25">
      <c r="A404" s="81"/>
      <c r="B404" s="81"/>
      <c r="C404" s="81"/>
      <c r="D404" s="81"/>
      <c r="E404" s="81"/>
      <c r="F404" s="81"/>
      <c r="G404" s="8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Z404" s="115"/>
      <c r="AA404" s="115"/>
      <c r="AB404" s="115"/>
      <c r="AC404" s="115"/>
      <c r="AD404" s="115"/>
      <c r="AE404" s="115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:43" s="80" customFormat="1" x14ac:dyDescent="0.25">
      <c r="A405" s="81"/>
      <c r="B405" s="81"/>
      <c r="C405" s="81"/>
      <c r="D405" s="81"/>
      <c r="E405" s="81"/>
      <c r="F405" s="81"/>
      <c r="G405" s="8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Z405" s="115"/>
      <c r="AA405" s="115"/>
      <c r="AB405" s="115"/>
      <c r="AC405" s="115"/>
      <c r="AD405" s="115"/>
      <c r="AE405" s="115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:43" s="80" customFormat="1" x14ac:dyDescent="0.25">
      <c r="A406" s="81"/>
      <c r="B406" s="81"/>
      <c r="C406" s="81"/>
      <c r="D406" s="81"/>
      <c r="E406" s="81"/>
      <c r="F406" s="81"/>
      <c r="G406" s="8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Z406" s="115"/>
      <c r="AA406" s="115"/>
      <c r="AB406" s="115"/>
      <c r="AC406" s="115"/>
      <c r="AD406" s="115"/>
      <c r="AE406" s="115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:43" s="80" customFormat="1" x14ac:dyDescent="0.25">
      <c r="A407" s="81"/>
      <c r="B407" s="81"/>
      <c r="C407" s="81"/>
      <c r="D407" s="81"/>
      <c r="E407" s="81"/>
      <c r="F407" s="81"/>
      <c r="G407" s="8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Z407" s="115"/>
      <c r="AA407" s="115"/>
      <c r="AB407" s="115"/>
      <c r="AC407" s="115"/>
      <c r="AD407" s="115"/>
      <c r="AE407" s="115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:43" s="80" customFormat="1" x14ac:dyDescent="0.25">
      <c r="A408" s="81"/>
      <c r="B408" s="81"/>
      <c r="C408" s="81"/>
      <c r="D408" s="81"/>
      <c r="E408" s="81"/>
      <c r="F408" s="81"/>
      <c r="G408" s="8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Z408" s="115"/>
      <c r="AA408" s="115"/>
      <c r="AB408" s="115"/>
      <c r="AC408" s="115"/>
      <c r="AD408" s="115"/>
      <c r="AE408" s="115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:43" s="80" customFormat="1" x14ac:dyDescent="0.25">
      <c r="A409" s="81"/>
      <c r="B409" s="81"/>
      <c r="C409" s="81"/>
      <c r="D409" s="81"/>
      <c r="E409" s="81"/>
      <c r="F409" s="81"/>
      <c r="G409" s="8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Z409" s="115"/>
      <c r="AA409" s="115"/>
      <c r="AB409" s="115"/>
      <c r="AC409" s="115"/>
      <c r="AD409" s="115"/>
      <c r="AE409" s="115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:43" s="80" customFormat="1" x14ac:dyDescent="0.25">
      <c r="A410" s="81"/>
      <c r="B410" s="81"/>
      <c r="C410" s="81"/>
      <c r="D410" s="81"/>
      <c r="E410" s="81"/>
      <c r="F410" s="81"/>
      <c r="G410" s="8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Z410" s="115"/>
      <c r="AA410" s="115"/>
      <c r="AB410" s="115"/>
      <c r="AC410" s="115"/>
      <c r="AD410" s="115"/>
      <c r="AE410" s="115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:43" s="80" customFormat="1" x14ac:dyDescent="0.25">
      <c r="A411" s="81"/>
      <c r="B411" s="81"/>
      <c r="C411" s="81"/>
      <c r="D411" s="81"/>
      <c r="E411" s="81"/>
      <c r="F411" s="81"/>
      <c r="G411" s="8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Z411" s="115"/>
      <c r="AA411" s="115"/>
      <c r="AB411" s="115"/>
      <c r="AC411" s="115"/>
      <c r="AD411" s="115"/>
      <c r="AE411" s="115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:43" s="80" customFormat="1" x14ac:dyDescent="0.25">
      <c r="A412" s="81"/>
      <c r="B412" s="81"/>
      <c r="C412" s="81"/>
      <c r="D412" s="81"/>
      <c r="E412" s="81"/>
      <c r="F412" s="81"/>
      <c r="G412" s="8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Z412" s="115"/>
      <c r="AA412" s="115"/>
      <c r="AB412" s="115"/>
      <c r="AC412" s="115"/>
      <c r="AD412" s="115"/>
      <c r="AE412" s="115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:43" s="80" customFormat="1" x14ac:dyDescent="0.25">
      <c r="A413" s="81"/>
      <c r="B413" s="81"/>
      <c r="C413" s="81"/>
      <c r="D413" s="81"/>
      <c r="E413" s="81"/>
      <c r="F413" s="81"/>
      <c r="G413" s="8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Z413" s="115"/>
      <c r="AA413" s="115"/>
      <c r="AB413" s="115"/>
      <c r="AC413" s="115"/>
      <c r="AD413" s="115"/>
      <c r="AE413" s="115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:43" s="80" customFormat="1" x14ac:dyDescent="0.25">
      <c r="A414" s="81"/>
      <c r="B414" s="81"/>
      <c r="C414" s="81"/>
      <c r="D414" s="81"/>
      <c r="E414" s="81"/>
      <c r="F414" s="81"/>
      <c r="G414" s="8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Z414" s="115"/>
      <c r="AA414" s="115"/>
      <c r="AB414" s="115"/>
      <c r="AC414" s="115"/>
      <c r="AD414" s="115"/>
      <c r="AE414" s="115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:43" s="80" customFormat="1" x14ac:dyDescent="0.25">
      <c r="A415" s="81"/>
      <c r="B415" s="81"/>
      <c r="C415" s="81"/>
      <c r="D415" s="81"/>
      <c r="E415" s="81"/>
      <c r="F415" s="81"/>
      <c r="G415" s="8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Z415" s="115"/>
      <c r="AA415" s="115"/>
      <c r="AB415" s="115"/>
      <c r="AC415" s="115"/>
      <c r="AD415" s="115"/>
      <c r="AE415" s="115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:43" s="80" customFormat="1" x14ac:dyDescent="0.25">
      <c r="A416" s="81"/>
      <c r="B416" s="81"/>
      <c r="C416" s="81"/>
      <c r="D416" s="81"/>
      <c r="E416" s="81"/>
      <c r="F416" s="81"/>
      <c r="G416" s="8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Z416" s="115"/>
      <c r="AA416" s="115"/>
      <c r="AB416" s="115"/>
      <c r="AC416" s="115"/>
      <c r="AD416" s="115"/>
      <c r="AE416" s="115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:43" s="80" customFormat="1" x14ac:dyDescent="0.25">
      <c r="A417" s="81"/>
      <c r="B417" s="81"/>
      <c r="C417" s="81"/>
      <c r="D417" s="81"/>
      <c r="E417" s="81"/>
      <c r="F417" s="81"/>
      <c r="G417" s="8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Z417" s="115"/>
      <c r="AA417" s="115"/>
      <c r="AB417" s="115"/>
      <c r="AC417" s="115"/>
      <c r="AD417" s="115"/>
      <c r="AE417" s="115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:43" s="80" customFormat="1" x14ac:dyDescent="0.25">
      <c r="A418" s="81"/>
      <c r="B418" s="81"/>
      <c r="C418" s="81"/>
      <c r="D418" s="81"/>
      <c r="E418" s="81"/>
      <c r="F418" s="81"/>
      <c r="G418" s="8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Z418" s="115"/>
      <c r="AA418" s="115"/>
      <c r="AB418" s="115"/>
      <c r="AC418" s="115"/>
      <c r="AD418" s="115"/>
      <c r="AE418" s="115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:43" s="80" customFormat="1" x14ac:dyDescent="0.25">
      <c r="A419" s="81"/>
      <c r="B419" s="81"/>
      <c r="C419" s="81"/>
      <c r="D419" s="81"/>
      <c r="E419" s="81"/>
      <c r="F419" s="81"/>
      <c r="G419" s="8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Z419" s="115"/>
      <c r="AA419" s="115"/>
      <c r="AB419" s="115"/>
      <c r="AC419" s="115"/>
      <c r="AD419" s="115"/>
      <c r="AE419" s="115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:43" s="80" customFormat="1" x14ac:dyDescent="0.25">
      <c r="A420" s="81"/>
      <c r="B420" s="81"/>
      <c r="C420" s="81"/>
      <c r="D420" s="81"/>
      <c r="E420" s="81"/>
      <c r="F420" s="81"/>
      <c r="G420" s="8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Z420" s="115"/>
      <c r="AA420" s="115"/>
      <c r="AB420" s="115"/>
      <c r="AC420" s="115"/>
      <c r="AD420" s="115"/>
      <c r="AE420" s="115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:43" s="80" customFormat="1" x14ac:dyDescent="0.25">
      <c r="A421" s="81"/>
      <c r="B421" s="81"/>
      <c r="C421" s="81"/>
      <c r="D421" s="81"/>
      <c r="E421" s="81"/>
      <c r="F421" s="81"/>
      <c r="G421" s="8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Z421" s="115"/>
      <c r="AA421" s="115"/>
      <c r="AB421" s="115"/>
      <c r="AC421" s="115"/>
      <c r="AD421" s="115"/>
      <c r="AE421" s="115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:43" s="80" customFormat="1" x14ac:dyDescent="0.25">
      <c r="A422" s="81"/>
      <c r="B422" s="81"/>
      <c r="C422" s="81"/>
      <c r="D422" s="81"/>
      <c r="E422" s="81"/>
      <c r="F422" s="81"/>
      <c r="G422" s="8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Z422" s="115"/>
      <c r="AA422" s="115"/>
      <c r="AB422" s="115"/>
      <c r="AC422" s="115"/>
      <c r="AD422" s="115"/>
      <c r="AE422" s="115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:43" s="80" customFormat="1" x14ac:dyDescent="0.25">
      <c r="A423" s="81"/>
      <c r="B423" s="81"/>
      <c r="C423" s="81"/>
      <c r="D423" s="81"/>
      <c r="E423" s="81"/>
      <c r="F423" s="81"/>
      <c r="G423" s="8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Z423" s="115"/>
      <c r="AA423" s="115"/>
      <c r="AB423" s="115"/>
      <c r="AC423" s="115"/>
      <c r="AD423" s="115"/>
      <c r="AE423" s="115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:43" s="80" customFormat="1" x14ac:dyDescent="0.25">
      <c r="A424" s="81"/>
      <c r="B424" s="81"/>
      <c r="C424" s="81"/>
      <c r="D424" s="81"/>
      <c r="E424" s="81"/>
      <c r="F424" s="81"/>
      <c r="G424" s="8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Z424" s="115"/>
      <c r="AA424" s="115"/>
      <c r="AB424" s="115"/>
      <c r="AC424" s="115"/>
      <c r="AD424" s="115"/>
      <c r="AE424" s="115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:43" s="80" customFormat="1" x14ac:dyDescent="0.25">
      <c r="A425" s="81"/>
      <c r="B425" s="81"/>
      <c r="C425" s="81"/>
      <c r="D425" s="81"/>
      <c r="E425" s="81"/>
      <c r="F425" s="81"/>
      <c r="G425" s="8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Z425" s="115"/>
      <c r="AA425" s="115"/>
      <c r="AB425" s="115"/>
      <c r="AC425" s="115"/>
      <c r="AD425" s="115"/>
      <c r="AE425" s="115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:43" s="80" customFormat="1" x14ac:dyDescent="0.25">
      <c r="A426" s="81"/>
      <c r="B426" s="81"/>
      <c r="C426" s="81"/>
      <c r="D426" s="81"/>
      <c r="E426" s="81"/>
      <c r="F426" s="81"/>
      <c r="G426" s="8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Z426" s="115"/>
      <c r="AA426" s="115"/>
      <c r="AB426" s="115"/>
      <c r="AC426" s="115"/>
      <c r="AD426" s="115"/>
      <c r="AE426" s="115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:43" s="80" customFormat="1" x14ac:dyDescent="0.25">
      <c r="A427" s="81"/>
      <c r="B427" s="81"/>
      <c r="C427" s="81"/>
      <c r="D427" s="81"/>
      <c r="E427" s="81"/>
      <c r="F427" s="81"/>
      <c r="G427" s="8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Z427" s="115"/>
      <c r="AA427" s="115"/>
      <c r="AB427" s="115"/>
      <c r="AC427" s="115"/>
      <c r="AD427" s="115"/>
      <c r="AE427" s="115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:43" s="80" customFormat="1" x14ac:dyDescent="0.25">
      <c r="A428" s="81"/>
      <c r="B428" s="81"/>
      <c r="C428" s="81"/>
      <c r="D428" s="81"/>
      <c r="E428" s="81"/>
      <c r="F428" s="81"/>
      <c r="G428" s="8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Z428" s="115"/>
      <c r="AA428" s="115"/>
      <c r="AB428" s="115"/>
      <c r="AC428" s="115"/>
      <c r="AD428" s="115"/>
      <c r="AE428" s="115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:43" s="80" customFormat="1" x14ac:dyDescent="0.25">
      <c r="A429" s="81"/>
      <c r="B429" s="81"/>
      <c r="C429" s="81"/>
      <c r="D429" s="81"/>
      <c r="E429" s="81"/>
      <c r="F429" s="81"/>
      <c r="G429" s="8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Z429" s="115"/>
      <c r="AA429" s="115"/>
      <c r="AB429" s="115"/>
      <c r="AC429" s="115"/>
      <c r="AD429" s="115"/>
      <c r="AE429" s="115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:43" s="80" customFormat="1" x14ac:dyDescent="0.25">
      <c r="A430" s="81"/>
      <c r="B430" s="81"/>
      <c r="C430" s="81"/>
      <c r="D430" s="81"/>
      <c r="E430" s="81"/>
      <c r="F430" s="81"/>
      <c r="G430" s="8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Z430" s="115"/>
      <c r="AA430" s="115"/>
      <c r="AB430" s="115"/>
      <c r="AC430" s="115"/>
      <c r="AD430" s="115"/>
      <c r="AE430" s="115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:43" s="80" customFormat="1" x14ac:dyDescent="0.25">
      <c r="A431" s="81"/>
      <c r="B431" s="81"/>
      <c r="C431" s="81"/>
      <c r="D431" s="81"/>
      <c r="E431" s="81"/>
      <c r="F431" s="81"/>
      <c r="G431" s="8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Z431" s="115"/>
      <c r="AA431" s="115"/>
      <c r="AB431" s="115"/>
      <c r="AC431" s="115"/>
      <c r="AD431" s="115"/>
      <c r="AE431" s="115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:43" s="80" customFormat="1" x14ac:dyDescent="0.25">
      <c r="A432" s="81"/>
      <c r="B432" s="81"/>
      <c r="C432" s="81"/>
      <c r="D432" s="81"/>
      <c r="E432" s="81"/>
      <c r="F432" s="81"/>
      <c r="G432" s="8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Z432" s="115"/>
      <c r="AA432" s="115"/>
      <c r="AB432" s="115"/>
      <c r="AC432" s="115"/>
      <c r="AD432" s="115"/>
      <c r="AE432" s="115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:43" s="80" customFormat="1" x14ac:dyDescent="0.25">
      <c r="A433" s="81"/>
      <c r="B433" s="81"/>
      <c r="C433" s="81"/>
      <c r="D433" s="81"/>
      <c r="E433" s="81"/>
      <c r="F433" s="81"/>
      <c r="G433" s="8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Z433" s="115"/>
      <c r="AA433" s="115"/>
      <c r="AB433" s="115"/>
      <c r="AC433" s="115"/>
      <c r="AD433" s="115"/>
      <c r="AE433" s="115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:43" s="80" customFormat="1" x14ac:dyDescent="0.25">
      <c r="A434" s="81"/>
      <c r="B434" s="81"/>
      <c r="C434" s="81"/>
      <c r="D434" s="81"/>
      <c r="E434" s="81"/>
      <c r="F434" s="81"/>
      <c r="G434" s="8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Z434" s="115"/>
      <c r="AA434" s="115"/>
      <c r="AB434" s="115"/>
      <c r="AC434" s="115"/>
      <c r="AD434" s="115"/>
      <c r="AE434" s="115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:43" s="80" customFormat="1" x14ac:dyDescent="0.25">
      <c r="A435" s="81"/>
      <c r="B435" s="81"/>
      <c r="C435" s="81"/>
      <c r="D435" s="81"/>
      <c r="E435" s="81"/>
      <c r="F435" s="81"/>
      <c r="G435" s="8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Z435" s="115"/>
      <c r="AA435" s="115"/>
      <c r="AB435" s="115"/>
      <c r="AC435" s="115"/>
      <c r="AD435" s="115"/>
      <c r="AE435" s="115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:43" s="80" customFormat="1" x14ac:dyDescent="0.25">
      <c r="A436" s="81"/>
      <c r="B436" s="81"/>
      <c r="C436" s="81"/>
      <c r="D436" s="81"/>
      <c r="E436" s="81"/>
      <c r="F436" s="81"/>
      <c r="G436" s="8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Z436" s="115"/>
      <c r="AA436" s="115"/>
      <c r="AB436" s="115"/>
      <c r="AC436" s="115"/>
      <c r="AD436" s="115"/>
      <c r="AE436" s="115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:43" s="80" customFormat="1" x14ac:dyDescent="0.25">
      <c r="A437" s="81"/>
      <c r="B437" s="81"/>
      <c r="C437" s="81"/>
      <c r="D437" s="81"/>
      <c r="E437" s="81"/>
      <c r="F437" s="81"/>
      <c r="G437" s="8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Z437" s="115"/>
      <c r="AA437" s="115"/>
      <c r="AB437" s="115"/>
      <c r="AC437" s="115"/>
      <c r="AD437" s="115"/>
      <c r="AE437" s="115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:43" s="80" customFormat="1" x14ac:dyDescent="0.25">
      <c r="A438" s="81"/>
      <c r="B438" s="81"/>
      <c r="C438" s="81"/>
      <c r="D438" s="81"/>
      <c r="E438" s="81"/>
      <c r="F438" s="81"/>
      <c r="G438" s="8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Z438" s="115"/>
      <c r="AA438" s="115"/>
      <c r="AB438" s="115"/>
      <c r="AC438" s="115"/>
      <c r="AD438" s="115"/>
      <c r="AE438" s="115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:43" s="80" customFormat="1" x14ac:dyDescent="0.25">
      <c r="A439" s="81"/>
      <c r="B439" s="81"/>
      <c r="C439" s="81"/>
      <c r="D439" s="81"/>
      <c r="E439" s="81"/>
      <c r="F439" s="81"/>
      <c r="G439" s="8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Z439" s="115"/>
      <c r="AA439" s="115"/>
      <c r="AB439" s="115"/>
      <c r="AC439" s="115"/>
      <c r="AD439" s="115"/>
      <c r="AE439" s="115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:43" s="80" customFormat="1" x14ac:dyDescent="0.25">
      <c r="A440" s="81"/>
      <c r="B440" s="81"/>
      <c r="C440" s="81"/>
      <c r="D440" s="81"/>
      <c r="E440" s="81"/>
      <c r="F440" s="81"/>
      <c r="G440" s="8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Z440" s="115"/>
      <c r="AA440" s="115"/>
      <c r="AB440" s="115"/>
      <c r="AC440" s="115"/>
      <c r="AD440" s="115"/>
      <c r="AE440" s="115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</row>
    <row r="441" spans="1:43" s="80" customFormat="1" x14ac:dyDescent="0.25">
      <c r="A441" s="81"/>
      <c r="B441" s="81"/>
      <c r="C441" s="81"/>
      <c r="D441" s="81"/>
      <c r="E441" s="81"/>
      <c r="F441" s="81"/>
      <c r="G441" s="8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Z441" s="115"/>
      <c r="AA441" s="115"/>
      <c r="AB441" s="115"/>
      <c r="AC441" s="115"/>
      <c r="AD441" s="115"/>
      <c r="AE441" s="115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</row>
    <row r="442" spans="1:43" s="80" customFormat="1" x14ac:dyDescent="0.25">
      <c r="A442" s="81"/>
      <c r="B442" s="81"/>
      <c r="C442" s="81"/>
      <c r="D442" s="81"/>
      <c r="E442" s="81"/>
      <c r="F442" s="81"/>
      <c r="G442" s="8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Z442" s="115"/>
      <c r="AA442" s="115"/>
      <c r="AB442" s="115"/>
      <c r="AC442" s="115"/>
      <c r="AD442" s="115"/>
      <c r="AE442" s="115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</row>
    <row r="443" spans="1:43" s="80" customFormat="1" x14ac:dyDescent="0.25">
      <c r="A443" s="81"/>
      <c r="B443" s="81"/>
      <c r="C443" s="81"/>
      <c r="D443" s="81"/>
      <c r="E443" s="81"/>
      <c r="F443" s="81"/>
      <c r="G443" s="8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Z443" s="115"/>
      <c r="AA443" s="115"/>
      <c r="AB443" s="115"/>
      <c r="AC443" s="115"/>
      <c r="AD443" s="115"/>
      <c r="AE443" s="115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:43" s="80" customFormat="1" x14ac:dyDescent="0.25">
      <c r="A444" s="81"/>
      <c r="B444" s="81"/>
      <c r="C444" s="81"/>
      <c r="D444" s="81"/>
      <c r="E444" s="81"/>
      <c r="F444" s="81"/>
      <c r="G444" s="8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Z444" s="115"/>
      <c r="AA444" s="115"/>
      <c r="AB444" s="115"/>
      <c r="AC444" s="115"/>
      <c r="AD444" s="115"/>
      <c r="AE444" s="115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</row>
    <row r="445" spans="1:43" s="80" customFormat="1" x14ac:dyDescent="0.25">
      <c r="A445" s="81"/>
      <c r="B445" s="81"/>
      <c r="C445" s="81"/>
      <c r="D445" s="81"/>
      <c r="E445" s="81"/>
      <c r="F445" s="81"/>
      <c r="G445" s="8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Z445" s="115"/>
      <c r="AA445" s="115"/>
      <c r="AB445" s="115"/>
      <c r="AC445" s="115"/>
      <c r="AD445" s="115"/>
      <c r="AE445" s="115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</row>
    <row r="446" spans="1:43" s="80" customFormat="1" x14ac:dyDescent="0.25">
      <c r="A446" s="81"/>
      <c r="B446" s="81"/>
      <c r="C446" s="81"/>
      <c r="D446" s="81"/>
      <c r="E446" s="81"/>
      <c r="F446" s="81"/>
      <c r="G446" s="8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Z446" s="115"/>
      <c r="AA446" s="115"/>
      <c r="AB446" s="115"/>
      <c r="AC446" s="115"/>
      <c r="AD446" s="115"/>
      <c r="AE446" s="115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</row>
    <row r="447" spans="1:43" s="80" customFormat="1" x14ac:dyDescent="0.25">
      <c r="A447" s="81"/>
      <c r="B447" s="81"/>
      <c r="C447" s="81"/>
      <c r="D447" s="81"/>
      <c r="E447" s="81"/>
      <c r="F447" s="81"/>
      <c r="G447" s="8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Z447" s="115"/>
      <c r="AA447" s="115"/>
      <c r="AB447" s="115"/>
      <c r="AC447" s="115"/>
      <c r="AD447" s="115"/>
      <c r="AE447" s="115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:43" s="80" customFormat="1" x14ac:dyDescent="0.25">
      <c r="A448" s="81"/>
      <c r="B448" s="81"/>
      <c r="C448" s="81"/>
      <c r="D448" s="81"/>
      <c r="E448" s="81"/>
      <c r="F448" s="81"/>
      <c r="G448" s="8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Z448" s="115"/>
      <c r="AA448" s="115"/>
      <c r="AB448" s="115"/>
      <c r="AC448" s="115"/>
      <c r="AD448" s="115"/>
      <c r="AE448" s="115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:43" s="80" customFormat="1" x14ac:dyDescent="0.25">
      <c r="A449" s="81"/>
      <c r="B449" s="81"/>
      <c r="C449" s="81"/>
      <c r="D449" s="81"/>
      <c r="E449" s="81"/>
      <c r="F449" s="81"/>
      <c r="G449" s="8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Z449" s="115"/>
      <c r="AA449" s="115"/>
      <c r="AB449" s="115"/>
      <c r="AC449" s="115"/>
      <c r="AD449" s="115"/>
      <c r="AE449" s="115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</row>
    <row r="450" spans="1:43" s="80" customFormat="1" x14ac:dyDescent="0.25">
      <c r="A450" s="81"/>
      <c r="B450" s="81"/>
      <c r="C450" s="81"/>
      <c r="D450" s="81"/>
      <c r="E450" s="81"/>
      <c r="F450" s="81"/>
      <c r="G450" s="8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Z450" s="115"/>
      <c r="AA450" s="115"/>
      <c r="AB450" s="115"/>
      <c r="AC450" s="115"/>
      <c r="AD450" s="115"/>
      <c r="AE450" s="115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</row>
    <row r="451" spans="1:43" s="80" customFormat="1" x14ac:dyDescent="0.25">
      <c r="A451" s="81"/>
      <c r="B451" s="81"/>
      <c r="C451" s="81"/>
      <c r="D451" s="81"/>
      <c r="E451" s="81"/>
      <c r="F451" s="81"/>
      <c r="G451" s="8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Z451" s="115"/>
      <c r="AA451" s="115"/>
      <c r="AB451" s="115"/>
      <c r="AC451" s="115"/>
      <c r="AD451" s="115"/>
      <c r="AE451" s="115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</row>
    <row r="452" spans="1:43" s="80" customFormat="1" x14ac:dyDescent="0.25">
      <c r="A452" s="81"/>
      <c r="B452" s="81"/>
      <c r="C452" s="81"/>
      <c r="D452" s="81"/>
      <c r="E452" s="81"/>
      <c r="F452" s="81"/>
      <c r="G452" s="8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Z452" s="115"/>
      <c r="AA452" s="115"/>
      <c r="AB452" s="115"/>
      <c r="AC452" s="115"/>
      <c r="AD452" s="115"/>
      <c r="AE452" s="115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</row>
    <row r="453" spans="1:43" s="80" customFormat="1" x14ac:dyDescent="0.25">
      <c r="A453" s="81"/>
      <c r="B453" s="81"/>
      <c r="C453" s="81"/>
      <c r="D453" s="81"/>
      <c r="E453" s="81"/>
      <c r="F453" s="81"/>
      <c r="G453" s="8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Z453" s="115"/>
      <c r="AA453" s="115"/>
      <c r="AB453" s="115"/>
      <c r="AC453" s="115"/>
      <c r="AD453" s="115"/>
      <c r="AE453" s="115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</row>
    <row r="454" spans="1:43" s="80" customFormat="1" x14ac:dyDescent="0.25">
      <c r="A454" s="81"/>
      <c r="B454" s="81"/>
      <c r="C454" s="81"/>
      <c r="D454" s="81"/>
      <c r="E454" s="81"/>
      <c r="F454" s="81"/>
      <c r="G454" s="8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Z454" s="115"/>
      <c r="AA454" s="115"/>
      <c r="AB454" s="115"/>
      <c r="AC454" s="115"/>
      <c r="AD454" s="115"/>
      <c r="AE454" s="115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</row>
    <row r="455" spans="1:43" s="80" customFormat="1" x14ac:dyDescent="0.25">
      <c r="A455" s="81"/>
      <c r="B455" s="81"/>
      <c r="C455" s="81"/>
      <c r="D455" s="81"/>
      <c r="E455" s="81"/>
      <c r="F455" s="81"/>
      <c r="G455" s="8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Z455" s="115"/>
      <c r="AA455" s="115"/>
      <c r="AB455" s="115"/>
      <c r="AC455" s="115"/>
      <c r="AD455" s="115"/>
      <c r="AE455" s="115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</row>
    <row r="456" spans="1:43" s="80" customFormat="1" x14ac:dyDescent="0.25">
      <c r="A456" s="81"/>
      <c r="B456" s="81"/>
      <c r="C456" s="81"/>
      <c r="D456" s="81"/>
      <c r="E456" s="81"/>
      <c r="F456" s="81"/>
      <c r="G456" s="8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Z456" s="115"/>
      <c r="AA456" s="115"/>
      <c r="AB456" s="115"/>
      <c r="AC456" s="115"/>
      <c r="AD456" s="115"/>
      <c r="AE456" s="115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</row>
    <row r="457" spans="1:43" s="80" customFormat="1" x14ac:dyDescent="0.25">
      <c r="A457" s="81"/>
      <c r="B457" s="81"/>
      <c r="C457" s="81"/>
      <c r="D457" s="81"/>
      <c r="E457" s="81"/>
      <c r="F457" s="81"/>
      <c r="G457" s="8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Z457" s="115"/>
      <c r="AA457" s="115"/>
      <c r="AB457" s="115"/>
      <c r="AC457" s="115"/>
      <c r="AD457" s="115"/>
      <c r="AE457" s="115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</row>
    <row r="458" spans="1:43" s="80" customFormat="1" x14ac:dyDescent="0.25">
      <c r="A458" s="81"/>
      <c r="B458" s="81"/>
      <c r="C458" s="81"/>
      <c r="D458" s="81"/>
      <c r="E458" s="81"/>
      <c r="F458" s="81"/>
      <c r="G458" s="8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Z458" s="115"/>
      <c r="AA458" s="115"/>
      <c r="AB458" s="115"/>
      <c r="AC458" s="115"/>
      <c r="AD458" s="115"/>
      <c r="AE458" s="115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</row>
    <row r="459" spans="1:43" s="80" customFormat="1" x14ac:dyDescent="0.25">
      <c r="A459" s="81"/>
      <c r="B459" s="81"/>
      <c r="C459" s="81"/>
      <c r="D459" s="81"/>
      <c r="E459" s="81"/>
      <c r="F459" s="81"/>
      <c r="G459" s="8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Z459" s="115"/>
      <c r="AA459" s="115"/>
      <c r="AB459" s="115"/>
      <c r="AC459" s="115"/>
      <c r="AD459" s="115"/>
      <c r="AE459" s="115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</row>
    <row r="460" spans="1:43" s="80" customFormat="1" x14ac:dyDescent="0.25">
      <c r="A460" s="81"/>
      <c r="B460" s="81"/>
      <c r="C460" s="81"/>
      <c r="D460" s="81"/>
      <c r="E460" s="81"/>
      <c r="F460" s="81"/>
      <c r="G460" s="8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Z460" s="115"/>
      <c r="AA460" s="115"/>
      <c r="AB460" s="115"/>
      <c r="AC460" s="115"/>
      <c r="AD460" s="115"/>
      <c r="AE460" s="115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</row>
    <row r="461" spans="1:43" s="80" customFormat="1" x14ac:dyDescent="0.25">
      <c r="A461" s="81"/>
      <c r="B461" s="81"/>
      <c r="C461" s="81"/>
      <c r="D461" s="81"/>
      <c r="E461" s="81"/>
      <c r="F461" s="81"/>
      <c r="G461" s="8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Z461" s="115"/>
      <c r="AA461" s="115"/>
      <c r="AB461" s="115"/>
      <c r="AC461" s="115"/>
      <c r="AD461" s="115"/>
      <c r="AE461" s="115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</row>
    <row r="462" spans="1:43" s="80" customFormat="1" x14ac:dyDescent="0.25">
      <c r="A462" s="81"/>
      <c r="B462" s="81"/>
      <c r="C462" s="81"/>
      <c r="D462" s="81"/>
      <c r="E462" s="81"/>
      <c r="F462" s="81"/>
      <c r="G462" s="8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Z462" s="115"/>
      <c r="AA462" s="115"/>
      <c r="AB462" s="115"/>
      <c r="AC462" s="115"/>
      <c r="AD462" s="115"/>
      <c r="AE462" s="115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</row>
    <row r="463" spans="1:43" s="80" customFormat="1" x14ac:dyDescent="0.25">
      <c r="A463" s="81"/>
      <c r="B463" s="81"/>
      <c r="C463" s="81"/>
      <c r="D463" s="81"/>
      <c r="E463" s="81"/>
      <c r="F463" s="81"/>
      <c r="G463" s="8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Z463" s="115"/>
      <c r="AA463" s="115"/>
      <c r="AB463" s="115"/>
      <c r="AC463" s="115"/>
      <c r="AD463" s="115"/>
      <c r="AE463" s="115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</row>
    <row r="464" spans="1:43" s="80" customFormat="1" x14ac:dyDescent="0.25">
      <c r="A464" s="81"/>
      <c r="B464" s="81"/>
      <c r="C464" s="81"/>
      <c r="D464" s="81"/>
      <c r="E464" s="81"/>
      <c r="F464" s="81"/>
      <c r="G464" s="8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Z464" s="115"/>
      <c r="AA464" s="115"/>
      <c r="AB464" s="115"/>
      <c r="AC464" s="115"/>
      <c r="AD464" s="115"/>
      <c r="AE464" s="115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</row>
    <row r="465" spans="1:43" s="80" customFormat="1" x14ac:dyDescent="0.25">
      <c r="A465" s="81"/>
      <c r="B465" s="81"/>
      <c r="C465" s="81"/>
      <c r="D465" s="81"/>
      <c r="E465" s="81"/>
      <c r="F465" s="81"/>
      <c r="G465" s="8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Z465" s="115"/>
      <c r="AA465" s="115"/>
      <c r="AB465" s="115"/>
      <c r="AC465" s="115"/>
      <c r="AD465" s="115"/>
      <c r="AE465" s="115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</row>
    <row r="466" spans="1:43" s="80" customFormat="1" x14ac:dyDescent="0.25">
      <c r="A466" s="81"/>
      <c r="B466" s="81"/>
      <c r="C466" s="81"/>
      <c r="D466" s="81"/>
      <c r="E466" s="81"/>
      <c r="F466" s="81"/>
      <c r="G466" s="8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Z466" s="115"/>
      <c r="AA466" s="115"/>
      <c r="AB466" s="115"/>
      <c r="AC466" s="115"/>
      <c r="AD466" s="115"/>
      <c r="AE466" s="115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</row>
    <row r="467" spans="1:43" s="80" customFormat="1" x14ac:dyDescent="0.25">
      <c r="A467" s="81"/>
      <c r="B467" s="81"/>
      <c r="C467" s="81"/>
      <c r="D467" s="81"/>
      <c r="E467" s="81"/>
      <c r="F467" s="81"/>
      <c r="G467" s="8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Z467" s="115"/>
      <c r="AA467" s="115"/>
      <c r="AB467" s="115"/>
      <c r="AC467" s="115"/>
      <c r="AD467" s="115"/>
      <c r="AE467" s="115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</row>
    <row r="468" spans="1:43" s="80" customFormat="1" x14ac:dyDescent="0.25">
      <c r="A468" s="81"/>
      <c r="B468" s="81"/>
      <c r="C468" s="81"/>
      <c r="D468" s="81"/>
      <c r="E468" s="81"/>
      <c r="F468" s="81"/>
      <c r="G468" s="8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Z468" s="115"/>
      <c r="AA468" s="115"/>
      <c r="AB468" s="115"/>
      <c r="AC468" s="115"/>
      <c r="AD468" s="115"/>
      <c r="AE468" s="115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</row>
    <row r="469" spans="1:43" s="80" customFormat="1" x14ac:dyDescent="0.25">
      <c r="A469" s="81"/>
      <c r="B469" s="81"/>
      <c r="C469" s="81"/>
      <c r="D469" s="81"/>
      <c r="E469" s="81"/>
      <c r="F469" s="81"/>
      <c r="G469" s="8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Z469" s="115"/>
      <c r="AA469" s="115"/>
      <c r="AB469" s="115"/>
      <c r="AC469" s="115"/>
      <c r="AD469" s="115"/>
      <c r="AE469" s="115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</row>
    <row r="470" spans="1:43" s="80" customFormat="1" x14ac:dyDescent="0.25">
      <c r="A470" s="81"/>
      <c r="B470" s="81"/>
      <c r="C470" s="81"/>
      <c r="D470" s="81"/>
      <c r="E470" s="81"/>
      <c r="F470" s="81"/>
      <c r="G470" s="8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Z470" s="115"/>
      <c r="AA470" s="115"/>
      <c r="AB470" s="115"/>
      <c r="AC470" s="115"/>
      <c r="AD470" s="115"/>
      <c r="AE470" s="115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</row>
    <row r="471" spans="1:43" s="80" customFormat="1" x14ac:dyDescent="0.25">
      <c r="A471" s="81"/>
      <c r="B471" s="81"/>
      <c r="C471" s="81"/>
      <c r="D471" s="81"/>
      <c r="E471" s="81"/>
      <c r="F471" s="81"/>
      <c r="G471" s="8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Z471" s="115"/>
      <c r="AA471" s="115"/>
      <c r="AB471" s="115"/>
      <c r="AC471" s="115"/>
      <c r="AD471" s="115"/>
      <c r="AE471" s="115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</row>
    <row r="472" spans="1:43" s="80" customFormat="1" x14ac:dyDescent="0.25">
      <c r="A472" s="81"/>
      <c r="B472" s="81"/>
      <c r="C472" s="81"/>
      <c r="D472" s="81"/>
      <c r="E472" s="81"/>
      <c r="F472" s="81"/>
      <c r="G472" s="8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Z472" s="115"/>
      <c r="AA472" s="115"/>
      <c r="AB472" s="115"/>
      <c r="AC472" s="115"/>
      <c r="AD472" s="115"/>
      <c r="AE472" s="115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</row>
    <row r="473" spans="1:43" s="80" customFormat="1" x14ac:dyDescent="0.25">
      <c r="A473" s="81"/>
      <c r="B473" s="81"/>
      <c r="C473" s="81"/>
      <c r="D473" s="81"/>
      <c r="E473" s="81"/>
      <c r="F473" s="81"/>
      <c r="G473" s="8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Z473" s="115"/>
      <c r="AA473" s="115"/>
      <c r="AB473" s="115"/>
      <c r="AC473" s="115"/>
      <c r="AD473" s="115"/>
      <c r="AE473" s="115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</row>
    <row r="474" spans="1:43" s="80" customFormat="1" x14ac:dyDescent="0.25">
      <c r="A474" s="81"/>
      <c r="B474" s="81"/>
      <c r="C474" s="81"/>
      <c r="D474" s="81"/>
      <c r="E474" s="81"/>
      <c r="F474" s="81"/>
      <c r="G474" s="8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Z474" s="115"/>
      <c r="AA474" s="115"/>
      <c r="AB474" s="115"/>
      <c r="AC474" s="115"/>
      <c r="AD474" s="115"/>
      <c r="AE474" s="115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</row>
    <row r="475" spans="1:43" s="80" customFormat="1" x14ac:dyDescent="0.25">
      <c r="A475" s="81"/>
      <c r="B475" s="81"/>
      <c r="C475" s="81"/>
      <c r="D475" s="81"/>
      <c r="E475" s="81"/>
      <c r="F475" s="81"/>
      <c r="G475" s="8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Z475" s="115"/>
      <c r="AA475" s="115"/>
      <c r="AB475" s="115"/>
      <c r="AC475" s="115"/>
      <c r="AD475" s="115"/>
      <c r="AE475" s="115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</row>
    <row r="476" spans="1:43" s="80" customFormat="1" x14ac:dyDescent="0.25">
      <c r="A476" s="81"/>
      <c r="B476" s="81"/>
      <c r="C476" s="81"/>
      <c r="D476" s="81"/>
      <c r="E476" s="81"/>
      <c r="F476" s="81"/>
      <c r="G476" s="8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Z476" s="115"/>
      <c r="AA476" s="115"/>
      <c r="AB476" s="115"/>
      <c r="AC476" s="115"/>
      <c r="AD476" s="115"/>
      <c r="AE476" s="115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</row>
    <row r="477" spans="1:43" s="80" customFormat="1" x14ac:dyDescent="0.25">
      <c r="A477" s="81"/>
      <c r="B477" s="81"/>
      <c r="C477" s="81"/>
      <c r="D477" s="81"/>
      <c r="E477" s="81"/>
      <c r="F477" s="81"/>
      <c r="G477" s="8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Z477" s="115"/>
      <c r="AA477" s="115"/>
      <c r="AB477" s="115"/>
      <c r="AC477" s="115"/>
      <c r="AD477" s="115"/>
      <c r="AE477" s="115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</row>
    <row r="478" spans="1:43" s="80" customFormat="1" x14ac:dyDescent="0.25">
      <c r="A478" s="81"/>
      <c r="B478" s="81"/>
      <c r="C478" s="81"/>
      <c r="D478" s="81"/>
      <c r="E478" s="81"/>
      <c r="F478" s="81"/>
      <c r="G478" s="8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Z478" s="115"/>
      <c r="AA478" s="115"/>
      <c r="AB478" s="115"/>
      <c r="AC478" s="115"/>
      <c r="AD478" s="115"/>
      <c r="AE478" s="115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</row>
    <row r="479" spans="1:43" s="80" customFormat="1" x14ac:dyDescent="0.25">
      <c r="A479" s="81"/>
      <c r="B479" s="81"/>
      <c r="C479" s="81"/>
      <c r="D479" s="81"/>
      <c r="E479" s="81"/>
      <c r="F479" s="81"/>
      <c r="G479" s="8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Z479" s="115"/>
      <c r="AA479" s="115"/>
      <c r="AB479" s="115"/>
      <c r="AC479" s="115"/>
      <c r="AD479" s="115"/>
      <c r="AE479" s="115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</row>
    <row r="480" spans="1:43" s="80" customFormat="1" x14ac:dyDescent="0.25">
      <c r="A480" s="81"/>
      <c r="B480" s="81"/>
      <c r="C480" s="81"/>
      <c r="D480" s="81"/>
      <c r="E480" s="81"/>
      <c r="F480" s="81"/>
      <c r="G480" s="8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Z480" s="115"/>
      <c r="AA480" s="115"/>
      <c r="AB480" s="115"/>
      <c r="AC480" s="115"/>
      <c r="AD480" s="115"/>
      <c r="AE480" s="115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</row>
    <row r="481" spans="1:43" s="80" customFormat="1" x14ac:dyDescent="0.25">
      <c r="A481" s="81"/>
      <c r="B481" s="81"/>
      <c r="C481" s="81"/>
      <c r="D481" s="81"/>
      <c r="E481" s="81"/>
      <c r="F481" s="81"/>
      <c r="G481" s="8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Z481" s="115"/>
      <c r="AA481" s="115"/>
      <c r="AB481" s="115"/>
      <c r="AC481" s="115"/>
      <c r="AD481" s="115"/>
      <c r="AE481" s="115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</row>
    <row r="482" spans="1:43" s="80" customFormat="1" x14ac:dyDescent="0.25">
      <c r="A482" s="81"/>
      <c r="B482" s="81"/>
      <c r="C482" s="81"/>
      <c r="D482" s="81"/>
      <c r="E482" s="81"/>
      <c r="F482" s="81"/>
      <c r="G482" s="8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Z482" s="115"/>
      <c r="AA482" s="115"/>
      <c r="AB482" s="115"/>
      <c r="AC482" s="115"/>
      <c r="AD482" s="115"/>
      <c r="AE482" s="115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</row>
    <row r="483" spans="1:43" s="80" customFormat="1" x14ac:dyDescent="0.25">
      <c r="A483" s="81"/>
      <c r="B483" s="81"/>
      <c r="C483" s="81"/>
      <c r="D483" s="81"/>
      <c r="E483" s="81"/>
      <c r="F483" s="81"/>
      <c r="G483" s="8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Z483" s="115"/>
      <c r="AA483" s="115"/>
      <c r="AB483" s="115"/>
      <c r="AC483" s="115"/>
      <c r="AD483" s="115"/>
      <c r="AE483" s="115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</row>
    <row r="484" spans="1:43" s="80" customFormat="1" x14ac:dyDescent="0.25">
      <c r="A484" s="81"/>
      <c r="B484" s="81"/>
      <c r="C484" s="81"/>
      <c r="D484" s="81"/>
      <c r="E484" s="81"/>
      <c r="F484" s="81"/>
      <c r="G484" s="8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Z484" s="115"/>
      <c r="AA484" s="115"/>
      <c r="AB484" s="115"/>
      <c r="AC484" s="115"/>
      <c r="AD484" s="115"/>
      <c r="AE484" s="115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</row>
    <row r="485" spans="1:43" s="80" customFormat="1" x14ac:dyDescent="0.25">
      <c r="A485" s="81"/>
      <c r="B485" s="81"/>
      <c r="C485" s="81"/>
      <c r="D485" s="81"/>
      <c r="E485" s="81"/>
      <c r="F485" s="81"/>
      <c r="G485" s="8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Z485" s="115"/>
      <c r="AA485" s="115"/>
      <c r="AB485" s="115"/>
      <c r="AC485" s="115"/>
      <c r="AD485" s="115"/>
      <c r="AE485" s="115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</row>
    <row r="486" spans="1:43" s="80" customFormat="1" x14ac:dyDescent="0.25">
      <c r="A486" s="81"/>
      <c r="B486" s="81"/>
      <c r="C486" s="81"/>
      <c r="D486" s="81"/>
      <c r="E486" s="81"/>
      <c r="F486" s="81"/>
      <c r="G486" s="8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Z486" s="115"/>
      <c r="AA486" s="115"/>
      <c r="AB486" s="115"/>
      <c r="AC486" s="115"/>
      <c r="AD486" s="115"/>
      <c r="AE486" s="115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</row>
    <row r="487" spans="1:43" s="80" customFormat="1" x14ac:dyDescent="0.25">
      <c r="A487" s="81"/>
      <c r="B487" s="81"/>
      <c r="C487" s="81"/>
      <c r="D487" s="81"/>
      <c r="E487" s="81"/>
      <c r="F487" s="81"/>
      <c r="G487" s="8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Z487" s="115"/>
      <c r="AA487" s="115"/>
      <c r="AB487" s="115"/>
      <c r="AC487" s="115"/>
      <c r="AD487" s="115"/>
      <c r="AE487" s="115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</row>
    <row r="488" spans="1:43" s="80" customFormat="1" x14ac:dyDescent="0.25">
      <c r="A488" s="81"/>
      <c r="B488" s="81"/>
      <c r="C488" s="81"/>
      <c r="D488" s="81"/>
      <c r="E488" s="81"/>
      <c r="F488" s="81"/>
      <c r="G488" s="8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Z488" s="115"/>
      <c r="AA488" s="115"/>
      <c r="AB488" s="115"/>
      <c r="AC488" s="115"/>
      <c r="AD488" s="115"/>
      <c r="AE488" s="115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</row>
    <row r="489" spans="1:43" s="80" customFormat="1" x14ac:dyDescent="0.25">
      <c r="A489" s="81"/>
      <c r="B489" s="81"/>
      <c r="C489" s="81"/>
      <c r="D489" s="81"/>
      <c r="E489" s="81"/>
      <c r="F489" s="81"/>
      <c r="G489" s="8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Z489" s="115"/>
      <c r="AA489" s="115"/>
      <c r="AB489" s="115"/>
      <c r="AC489" s="115"/>
      <c r="AD489" s="115"/>
      <c r="AE489" s="115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</row>
    <row r="490" spans="1:43" s="80" customFormat="1" x14ac:dyDescent="0.25">
      <c r="A490" s="81"/>
      <c r="B490" s="81"/>
      <c r="C490" s="81"/>
      <c r="D490" s="81"/>
      <c r="E490" s="81"/>
      <c r="F490" s="81"/>
      <c r="G490" s="8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Z490" s="115"/>
      <c r="AA490" s="115"/>
      <c r="AB490" s="115"/>
      <c r="AC490" s="115"/>
      <c r="AD490" s="115"/>
      <c r="AE490" s="115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</row>
    <row r="491" spans="1:43" s="80" customFormat="1" x14ac:dyDescent="0.25">
      <c r="A491" s="81"/>
      <c r="B491" s="81"/>
      <c r="C491" s="81"/>
      <c r="D491" s="81"/>
      <c r="E491" s="81"/>
      <c r="F491" s="81"/>
      <c r="G491" s="8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Z491" s="115"/>
      <c r="AA491" s="115"/>
      <c r="AB491" s="115"/>
      <c r="AC491" s="115"/>
      <c r="AD491" s="115"/>
      <c r="AE491" s="115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</row>
    <row r="492" spans="1:43" x14ac:dyDescent="0.25"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80"/>
      <c r="U492" s="80"/>
      <c r="X492" s="80"/>
      <c r="Y492" s="80"/>
    </row>
    <row r="493" spans="1:43" x14ac:dyDescent="0.25"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80"/>
      <c r="U493" s="80"/>
      <c r="X493" s="80"/>
      <c r="Y493" s="80"/>
    </row>
    <row r="494" spans="1:43" x14ac:dyDescent="0.25"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80"/>
      <c r="U494" s="80"/>
      <c r="X494" s="80"/>
      <c r="Y494" s="80"/>
    </row>
    <row r="495" spans="1:43" x14ac:dyDescent="0.25"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80"/>
      <c r="U495" s="80"/>
      <c r="X495" s="80"/>
      <c r="Y495" s="80"/>
    </row>
    <row r="496" spans="1:43" x14ac:dyDescent="0.25"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80"/>
      <c r="U496" s="80"/>
      <c r="X496" s="80"/>
      <c r="Y496" s="80"/>
    </row>
  </sheetData>
  <mergeCells count="62">
    <mergeCell ref="A119:B119"/>
    <mergeCell ref="G120:H120"/>
    <mergeCell ref="I120:J120"/>
    <mergeCell ref="G121:H121"/>
    <mergeCell ref="A123:Z123"/>
    <mergeCell ref="A118:R118"/>
    <mergeCell ref="A69:AE69"/>
    <mergeCell ref="AF69:AF74"/>
    <mergeCell ref="A75:AE75"/>
    <mergeCell ref="A86:AE86"/>
    <mergeCell ref="A87:AE87"/>
    <mergeCell ref="AF87:AF91"/>
    <mergeCell ref="A101:AE101"/>
    <mergeCell ref="A102:AE102"/>
    <mergeCell ref="AF103:AF106"/>
    <mergeCell ref="A117:B117"/>
    <mergeCell ref="H117:J117"/>
    <mergeCell ref="A92:AE92"/>
    <mergeCell ref="AF92:AF96"/>
    <mergeCell ref="A63:AE63"/>
    <mergeCell ref="AF63:AF68"/>
    <mergeCell ref="A26:AE26"/>
    <mergeCell ref="AF26:AF30"/>
    <mergeCell ref="A31:AE31"/>
    <mergeCell ref="A36:AE36"/>
    <mergeCell ref="A42:AE42"/>
    <mergeCell ref="A47:AE47"/>
    <mergeCell ref="AF48:AF51"/>
    <mergeCell ref="A52:AE52"/>
    <mergeCell ref="AF53:AF56"/>
    <mergeCell ref="A57:AE57"/>
    <mergeCell ref="AF31:AF35"/>
    <mergeCell ref="A10:AE10"/>
    <mergeCell ref="AH11:AH22"/>
    <mergeCell ref="A16:AE16"/>
    <mergeCell ref="A21:AE21"/>
    <mergeCell ref="AF21:AF25"/>
    <mergeCell ref="AF16:AF20"/>
    <mergeCell ref="A2:M2"/>
    <mergeCell ref="A3:M3"/>
    <mergeCell ref="A4:R4"/>
    <mergeCell ref="AF5:AF6"/>
    <mergeCell ref="A9:AE9"/>
    <mergeCell ref="T5:U5"/>
    <mergeCell ref="V5:W5"/>
    <mergeCell ref="X5:Y5"/>
    <mergeCell ref="Z5:AA5"/>
    <mergeCell ref="AB5:AC5"/>
    <mergeCell ref="AD5:AE5"/>
    <mergeCell ref="H5:I5"/>
    <mergeCell ref="J5:K5"/>
    <mergeCell ref="T4:AB4"/>
    <mergeCell ref="A5:A7"/>
    <mergeCell ref="B5:B6"/>
    <mergeCell ref="N5:O5"/>
    <mergeCell ref="P5:Q5"/>
    <mergeCell ref="R5:S5"/>
    <mergeCell ref="C5:C6"/>
    <mergeCell ref="D5:D6"/>
    <mergeCell ref="E5:E6"/>
    <mergeCell ref="F5:G5"/>
    <mergeCell ref="L5:M5"/>
  </mergeCells>
  <hyperlinks>
    <hyperlink ref="AG1" location="ОГЛАВЛЕНИЕ!A1" display="ОГЛАВЛЕНИЕ!A1"/>
  </hyperlinks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2920 Развитие физ. кул. и спорт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Дульцева Елена Владимировна</dc:creator>
  <cp:lastModifiedBy>Дульцева Елена Владимировна</cp:lastModifiedBy>
  <cp:lastPrinted>2021-02-04T06:33:32Z</cp:lastPrinted>
  <dcterms:created xsi:type="dcterms:W3CDTF">2021-01-25T05:18:27Z</dcterms:created>
  <dcterms:modified xsi:type="dcterms:W3CDTF">2021-03-04T06:29:13Z</dcterms:modified>
</cp:coreProperties>
</file>