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5\Бюджет 2025-2027\Приложения в Excel\"/>
    </mc:Choice>
  </mc:AlternateContent>
  <bookViews>
    <workbookView xWindow="0" yWindow="0" windowWidth="28800" windowHeight="12180"/>
  </bookViews>
  <sheets>
    <sheet name="2025" sheetId="1" r:id="rId1"/>
  </sheets>
  <definedNames>
    <definedName name="_xlnm.Print_Titles" localSheetId="0">'2025'!$11:$11</definedName>
    <definedName name="_xlnm.Print_Area" localSheetId="0">'2025'!$A$1:$C$136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1" l="1"/>
  <c r="C55" i="1" l="1"/>
  <c r="C117" i="1" l="1"/>
  <c r="C134" i="1"/>
  <c r="C83" i="1"/>
  <c r="C57" i="1" l="1"/>
  <c r="C15" i="1"/>
  <c r="C127" i="1" l="1"/>
  <c r="C114" i="1"/>
  <c r="C103" i="1"/>
  <c r="C40" i="1" l="1"/>
  <c r="C14" i="1" l="1"/>
  <c r="C110" i="1" l="1"/>
  <c r="C108" i="1"/>
  <c r="C105" i="1"/>
  <c r="C100" i="1"/>
  <c r="C98" i="1"/>
  <c r="C80" i="1"/>
  <c r="C78" i="1"/>
  <c r="C76" i="1"/>
  <c r="C73" i="1"/>
  <c r="C72" i="1" s="1"/>
  <c r="C67" i="1"/>
  <c r="C66" i="1" s="1"/>
  <c r="C63" i="1"/>
  <c r="C54" i="1" s="1"/>
  <c r="C48" i="1"/>
  <c r="C49" i="1"/>
  <c r="C45" i="1"/>
  <c r="C42" i="1"/>
  <c r="C37" i="1"/>
  <c r="C35" i="1"/>
  <c r="C32" i="1"/>
  <c r="C26" i="1"/>
  <c r="C82" i="1" l="1"/>
  <c r="C107" i="1"/>
  <c r="C113" i="1"/>
  <c r="C112" i="1" s="1"/>
  <c r="C39" i="1"/>
  <c r="C31" i="1"/>
  <c r="C75" i="1"/>
  <c r="C13" i="1" l="1"/>
  <c r="C53" i="1"/>
  <c r="C12" i="1" l="1"/>
  <c r="C136" i="1" s="1"/>
</calcChain>
</file>

<file path=xl/sharedStrings.xml><?xml version="1.0" encoding="utf-8"?>
<sst xmlns="http://schemas.openxmlformats.org/spreadsheetml/2006/main" count="255" uniqueCount="254">
  <si>
    <t>Приложение 1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</si>
  <si>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</si>
  <si>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</si>
  <si>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</si>
  <si>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</si>
  <si>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</si>
  <si>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</si>
  <si>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</si>
  <si>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</si>
  <si>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</si>
  <si>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</si>
  <si>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</si>
  <si>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</si>
  <si>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</si>
  <si>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</si>
  <si>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000 1 01 02020 01 0000 110</t>
  </si>
  <si>
    <t>000 1 01 02030 01 0000 110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</si>
  <si>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</si>
  <si>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</si>
  <si>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</si>
  <si>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</si>
  <si>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000 1 03 02231 01 0000 110</t>
  </si>
  <si>
    <t>000 1 03 02241 01 0000 110</t>
  </si>
  <si>
    <t>000 1 03 02251 01 0000 110</t>
  </si>
  <si>
    <t>000 1 03 02261 01 0000 110</t>
  </si>
  <si>
    <t>НАЛОГИ НА СОВОКУПНЫЙ ДОХОД</t>
  </si>
  <si>
    <t>000 1 05 00000 00 0000 000</t>
  </si>
  <si>
    <t>000 1 05 01000 00 0000 110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</si>
  <si>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</si>
  <si>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</si>
  <si>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</si>
  <si>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</si>
  <si>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</si>
  <si>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</si>
  <si>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</si>
  <si>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</si>
  <si>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</si>
  <si>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</si>
  <si>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</si>
  <si>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</si>
  <si>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</si>
  <si>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</si>
  <si>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</si>
  <si>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</si>
  <si>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</si>
  <si>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</si>
  <si>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</si>
  <si>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</si>
  <si>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</si>
  <si>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</si>
  <si>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</si>
  <si>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</si>
  <si>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</si>
  <si>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</si>
  <si>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</si>
  <si>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</si>
  <si>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</si>
  <si>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</si>
  <si>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</si>
  <si>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</si>
  <si>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</si>
  <si>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</si>
  <si>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</si>
  <si>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</si>
  <si>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</si>
  <si>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</si>
  <si>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</si>
  <si>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</si>
  <si>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</si>
  <si>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</si>
  <si>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</si>
  <si>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</si>
  <si>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</si>
  <si>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</si>
  <si>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</si>
  <si>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</si>
  <si>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</si>
  <si>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</si>
  <si>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</si>
  <si>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000 1 11 05312 04 0000 120</t>
  </si>
  <si>
    <t>000 1 11 09000 00 0000 120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</si>
  <si>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</si>
  <si>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</si>
  <si>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</si>
  <si>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</si>
  <si>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</si>
  <si>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</si>
  <si>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</si>
  <si>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</si>
  <si>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</si>
  <si>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</si>
  <si>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</si>
  <si>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</si>
  <si>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</si>
  <si>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</si>
  <si>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</si>
  <si>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</si>
  <si>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</si>
  <si>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</si>
  <si>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</si>
  <si>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</si>
  <si>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</si>
  <si>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</si>
  <si>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</si>
  <si>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</si>
  <si>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</si>
  <si>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</si>
  <si>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</si>
  <si>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</si>
  <si>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</si>
  <si>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</si>
  <si>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</si>
  <si>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</si>
  <si>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</si>
  <si>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</si>
  <si>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</si>
  <si>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</si>
  <si>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</si>
  <si>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</si>
  <si>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</si>
  <si>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</si>
  <si>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</si>
  <si>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</si>
  <si>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</si>
  <si>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</si>
  <si>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</si>
  <si>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</si>
  <si>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</si>
  <si>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</si>
  <si>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</si>
  <si>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</si>
  <si>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</si>
  <si>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</si>
  <si>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</si>
  <si>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</si>
  <si>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</si>
  <si>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</si>
  <si>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</si>
  <si>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000 1 16 07010 04 0000 140</t>
  </si>
  <si>
    <t>000 1 16 07090 04 0000 140</t>
  </si>
  <si>
    <t>000 1 16 10000 00 0000 140</t>
  </si>
  <si>
    <t>Платежи, уплачиваемые в целях возмещения вреда</t>
  </si>
  <si>
    <t>000 1 16 11000 01 0000 140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</si>
  <si>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</si>
  <si>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</si>
  <si>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</si>
  <si>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</si>
  <si>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</si>
  <si>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</si>
  <si>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</si>
  <si>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</si>
  <si>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</si>
  <si>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</si>
  <si>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</si>
  <si>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</si>
  <si>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</si>
  <si>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</si>
  <si>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</si>
  <si>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</si>
  <si>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</si>
  <si>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</si>
  <si>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</si>
  <si>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</si>
  <si>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</si>
  <si>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</si>
  <si>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</si>
  <si>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</si>
  <si>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</si>
  <si>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</si>
  <si>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</si>
  <si>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</si>
  <si>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</si>
  <si>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</si>
  <si>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</si>
  <si>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</si>
  <si>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</si>
  <si>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</si>
  <si>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</si>
  <si>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</si>
  <si>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</si>
  <si>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</si>
  <si>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</si>
  <si>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</si>
  <si>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</si>
  <si>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</si>
  <si>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</si>
  <si>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</si>
  <si>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</si>
  <si>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</si>
  <si>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</si>
  <si>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</si>
  <si>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</si>
  <si>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</si>
  <si>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</si>
  <si>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</si>
  <si>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</si>
  <si>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</si>
  <si>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000 2 02 35176 04 0000 150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</si>
  <si>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</si>
  <si>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</si>
  <si>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</si>
  <si>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</si>
  <si>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</si>
  <si>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</si>
  <si>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</si>
  <si>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</si>
  <si>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</si>
  <si>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000 1 14 02000 00 0000 000</t>
  </si>
  <si>
    <t>000 1 16 07000 00 0000 140</t>
  </si>
  <si>
    <t>Инициативные платежи</t>
  </si>
  <si>
    <t>000 1 01 02130 01 0000 110</t>
  </si>
  <si>
    <t>000 1 01 02140 01 0000 110</t>
  </si>
  <si>
    <t>Дотации бюджетам городских округов на поддержку мер по обеспечению сбалансированности бюджетов</t>
  </si>
  <si>
    <t xml:space="preserve">Доходы бюджета города Когалыма по видам доходов классификации доходов бюджетов 
 на 2025 год </t>
  </si>
  <si>
    <t>000 1 01 02200 01 0000 110</t>
  </si>
  <si>
    <t>000 1 01 02210 01 0000 110</t>
  </si>
  <si>
    <t>000 1 11 05324 04 0000 120</t>
  </si>
  <si>
    <t>000 1 16 01160 01 0000 140</t>
  </si>
  <si>
    <t>000 2 02 20041 04 0000 150</t>
  </si>
  <si>
    <t>000 2 02 25424 04 0000 150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</si>
  <si>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</si>
  <si>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Налог на доходы физических лиц в части суммы налога, превышающей 650 000 рублей, относящейся к части налоговой базы, превышающей          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</si>
  <si>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</si>
  <si>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</si>
  <si>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</si>
  <si>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упрощённой системы налогообложения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</si>
  <si>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</si>
  <si>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</si>
  <si>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</si>
  <si>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казённым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</si>
  <si>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причинённого ущерба (убытков)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</si>
  <si>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</si>
  <si>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</si>
  <si>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</si>
  <si>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</si>
  <si>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</si>
  <si>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</si>
  <si>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</si>
  <si>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</si>
  <si>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</si>
  <si>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</si>
  <si>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</si>
  <si>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r>
      <t>Налог на доходы физических лиц в части суммы налога, относящейся к сумме налоговых баз, указанных в пункте 6.1</t>
    </r>
    <r>
      <rPr>
        <sz val="12"/>
        <color rgb="FF000000"/>
        <rFont val="Times New Roman"/>
        <family val="1"/>
        <charset val="204"/>
      </rPr>
      <t xml:space="preserve"> статьи 210 Налогового кодекса Российской Федерации, не превышающей 5 миллионов рублей</t>
    </r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</si>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</sst>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i/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48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right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 applyProtection="1">
      <alignment horizontal="justify" vertical="center" wrapText="1" shrinkToFit="1"/>
      <protection hidden="1"/>
    </xf>
    <xf numFmtId="2" fontId="2" fillId="0" borderId="0" xfId="0" applyNumberFormat="1" applyFont="1" applyFill="1" applyBorder="1"/>
    <xf numFmtId="165" fontId="2" fillId="0" borderId="1" xfId="1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/>
    <xf numFmtId="165" fontId="3" fillId="0" borderId="1" xfId="2" applyNumberFormat="1" applyFont="1" applyFill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vertical="center" wrapText="1" shrinkToFit="1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3" xfId="2" applyNumberFormat="1" applyFont="1" applyFill="1" applyBorder="1" applyAlignment="1">
      <alignment horizontal="justify" vertical="center" wrapText="1"/>
    </xf>
    <xf numFmtId="0" fontId="2" fillId="0" borderId="4" xfId="2" applyNumberFormat="1" applyFont="1" applyFill="1" applyBorder="1" applyAlignment="1">
      <alignment horizontal="justify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4" xfId="2" applyNumberFormat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5" fontId="2" fillId="0" borderId="4" xfId="1" applyNumberFormat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horizontal="justify" vertical="center" wrapText="1" shrinkToFi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 shrinkToFi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ogin.consultant.ru/link/?req=doc&amp;base=LAW&amp;n=463356&amp;dst=1014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showGridLines="0" tabSelected="1" topLeftCell="A21" zoomScale="75" zoomScaleNormal="75" zoomScaleSheetLayoutView="100" workbookViewId="0">
      <selection activeCell="A24" sqref="A24"/>
    </sheetView>
  </sheetViews>
  <sheetFormatPr defaultColWidth="8.85546875" defaultRowHeight="16.5" x14ac:dyDescent="0.25"/>
  <cols>
    <col min="1" max="1" width="62.140625" style="1" customWidth="1"/>
    <col min="2" max="2" width="31.5703125" style="2" customWidth="1"/>
    <col min="3" max="3" width="20.5703125" style="19" customWidth="1"/>
    <col min="4" max="4" width="10.5703125" style="5" customWidth="1"/>
    <col min="5" max="5" width="18.140625" style="5" customWidth="1"/>
    <col min="6" max="16384" width="8.85546875" style="5"/>
  </cols>
  <sheetData>
    <row r="1" spans="1:3" x14ac:dyDescent="0.25">
      <c r="C1" s="3" t="s">
        <v>0</v>
      </c>
    </row>
    <row r="2" spans="1:3" x14ac:dyDescent="0.25">
      <c r="C2" s="3" t="s">
        <v>1</v>
      </c>
    </row>
    <row r="3" spans="1:3" x14ac:dyDescent="0.25">
      <c r="C3" s="3" t="s">
        <v>2</v>
      </c>
    </row>
    <row r="4" spans="1:3" x14ac:dyDescent="0.25">
      <c r="C4" s="3" t="s">
        <v>3</v>
      </c>
    </row>
    <row r="8" spans="1:3" ht="32.25" customHeight="1" x14ac:dyDescent="0.25">
      <c r="A8" s="32" t="s">
        <v>213</v>
      </c>
      <c r="B8" s="32"/>
      <c r="C8" s="32"/>
    </row>
    <row r="9" spans="1:3" ht="30" customHeight="1" x14ac:dyDescent="0.25">
      <c r="C9" s="6" t="s">
        <v>4</v>
      </c>
    </row>
    <row r="10" spans="1:3" ht="33" x14ac:dyDescent="0.25">
      <c r="A10" s="7" t="s">
        <v>5</v>
      </c>
      <c r="B10" s="8" t="s">
        <v>6</v>
      </c>
      <c r="C10" s="27" t="s">
        <v>7</v>
      </c>
    </row>
    <row r="11" spans="1:3" s="2" customFormat="1" x14ac:dyDescent="0.25">
      <c r="A11" s="9" t="s">
        <v>8</v>
      </c>
      <c r="B11" s="10">
        <v>2</v>
      </c>
      <c r="C11" s="28">
        <v>3</v>
      </c>
    </row>
    <row r="12" spans="1:3" s="12" customFormat="1" x14ac:dyDescent="0.25">
      <c r="A12" s="11" t="s">
        <v>9</v>
      </c>
      <c r="B12" s="8" t="s">
        <v>10</v>
      </c>
      <c r="C12" s="25">
        <f>C13+C53</f>
        <v>3197078.1</v>
      </c>
    </row>
    <row r="13" spans="1:3" s="12" customFormat="1" x14ac:dyDescent="0.25">
      <c r="A13" s="33" t="s">
        <v>11</v>
      </c>
      <c r="B13" s="34"/>
      <c r="C13" s="25">
        <f>C14+C26+C31+C39+C48</f>
        <v>2936886.4</v>
      </c>
    </row>
    <row r="14" spans="1:3" s="12" customFormat="1" x14ac:dyDescent="0.25">
      <c r="A14" s="13" t="s">
        <v>12</v>
      </c>
      <c r="B14" s="14" t="s">
        <v>13</v>
      </c>
      <c r="C14" s="23">
        <f>C15</f>
        <v>2513372.1999999997</v>
      </c>
    </row>
    <row r="15" spans="1:3" s="12" customFormat="1" ht="23.25" customHeight="1" x14ac:dyDescent="0.25">
      <c r="A15" s="17" t="s">
        <v>186</v>
      </c>
      <c r="B15" s="18" t="s">
        <v>187</v>
      </c>
      <c r="C15" s="24">
        <f>C16+C17+C18+C19+C20+C22+C23+C24+C25</f>
        <v>2513372.1999999997</v>
      </c>
    </row>
    <row r="16" spans="1:3" ht="303.60000000000002" customHeight="1" x14ac:dyDescent="0.25">
      <c r="A16" s="15" t="s">
        <v>233</v>
      </c>
      <c r="B16" s="10" t="s">
        <v>14</v>
      </c>
      <c r="C16" s="23">
        <v>2018118.2</v>
      </c>
    </row>
    <row r="17" spans="1:3" ht="220.7" customHeight="1" x14ac:dyDescent="0.25">
      <c r="A17" s="15" t="s">
        <v>234</v>
      </c>
      <c r="B17" s="10" t="s">
        <v>15</v>
      </c>
      <c r="C17" s="23">
        <v>3747.8</v>
      </c>
    </row>
    <row r="18" spans="1:3" ht="194.45" customHeight="1" x14ac:dyDescent="0.25">
      <c r="A18" s="15" t="s">
        <v>235</v>
      </c>
      <c r="B18" s="10" t="s">
        <v>16</v>
      </c>
      <c r="C18" s="23">
        <v>4023.2</v>
      </c>
    </row>
    <row r="19" spans="1:3" ht="193.35" customHeight="1" x14ac:dyDescent="0.25">
      <c r="A19" s="15" t="s">
        <v>236</v>
      </c>
      <c r="B19" s="10" t="s">
        <v>17</v>
      </c>
      <c r="C19" s="23">
        <v>23634.1</v>
      </c>
    </row>
    <row r="20" spans="1:3" ht="409.35" customHeight="1" x14ac:dyDescent="0.25">
      <c r="A20" s="37" t="s">
        <v>221</v>
      </c>
      <c r="B20" s="39" t="s">
        <v>18</v>
      </c>
      <c r="C20" s="41">
        <v>120324.6</v>
      </c>
    </row>
    <row r="21" spans="1:3" ht="184.7" customHeight="1" x14ac:dyDescent="0.25">
      <c r="A21" s="38"/>
      <c r="B21" s="40"/>
      <c r="C21" s="42"/>
    </row>
    <row r="22" spans="1:3" ht="142.35" customHeight="1" x14ac:dyDescent="0.25">
      <c r="A22" s="15" t="s">
        <v>222</v>
      </c>
      <c r="B22" s="10" t="s">
        <v>210</v>
      </c>
      <c r="C22" s="23">
        <v>18549.5</v>
      </c>
    </row>
    <row r="23" spans="1:3" ht="150.19999999999999" customHeight="1" x14ac:dyDescent="0.25">
      <c r="A23" s="15" t="s">
        <v>237</v>
      </c>
      <c r="B23" s="10" t="s">
        <v>211</v>
      </c>
      <c r="C23" s="23">
        <v>286670.3</v>
      </c>
    </row>
    <row r="24" spans="1:3" ht="80.45" customHeight="1" x14ac:dyDescent="0.25">
      <c r="A24" s="15" t="s">
        <v>242</v>
      </c>
      <c r="B24" s="10" t="s">
        <v>214</v>
      </c>
      <c r="C24" s="23">
        <v>14104</v>
      </c>
    </row>
    <row r="25" spans="1:3" ht="80.45" customHeight="1" x14ac:dyDescent="0.25">
      <c r="A25" s="15" t="s">
        <v>243</v>
      </c>
      <c r="B25" s="10" t="s">
        <v>215</v>
      </c>
      <c r="C25" s="23">
        <v>24200.5</v>
      </c>
    </row>
    <row r="26" spans="1:3" ht="55.5" customHeight="1" x14ac:dyDescent="0.25">
      <c r="A26" s="13" t="s">
        <v>19</v>
      </c>
      <c r="B26" s="14" t="s">
        <v>20</v>
      </c>
      <c r="C26" s="23">
        <f>C27+C28+C29+C30</f>
        <v>22785</v>
      </c>
    </row>
    <row r="27" spans="1:3" ht="170.45" customHeight="1" x14ac:dyDescent="0.25">
      <c r="A27" s="15" t="s">
        <v>238</v>
      </c>
      <c r="B27" s="10" t="s">
        <v>21</v>
      </c>
      <c r="C27" s="23">
        <v>11839</v>
      </c>
    </row>
    <row r="28" spans="1:3" ht="168.75" customHeight="1" x14ac:dyDescent="0.25">
      <c r="A28" s="15" t="s">
        <v>239</v>
      </c>
      <c r="B28" s="10" t="s">
        <v>22</v>
      </c>
      <c r="C28" s="23">
        <v>56</v>
      </c>
    </row>
    <row r="29" spans="1:3" s="4" customFormat="1" ht="152.85" customHeight="1" x14ac:dyDescent="0.25">
      <c r="A29" s="15" t="s">
        <v>240</v>
      </c>
      <c r="B29" s="10" t="s">
        <v>23</v>
      </c>
      <c r="C29" s="23">
        <v>12276</v>
      </c>
    </row>
    <row r="30" spans="1:3" s="4" customFormat="1" ht="153" customHeight="1" x14ac:dyDescent="0.25">
      <c r="A30" s="21" t="s">
        <v>241</v>
      </c>
      <c r="B30" s="10" t="s">
        <v>24</v>
      </c>
      <c r="C30" s="23">
        <v>-1386</v>
      </c>
    </row>
    <row r="31" spans="1:3" s="4" customFormat="1" x14ac:dyDescent="0.25">
      <c r="A31" s="13" t="s">
        <v>25</v>
      </c>
      <c r="B31" s="14" t="s">
        <v>26</v>
      </c>
      <c r="C31" s="23">
        <f>C32+C35+C37</f>
        <v>272056.5</v>
      </c>
    </row>
    <row r="32" spans="1:3" s="4" customFormat="1" ht="33.75" customHeight="1" x14ac:dyDescent="0.25">
      <c r="A32" s="17" t="s">
        <v>225</v>
      </c>
      <c r="B32" s="20" t="s">
        <v>27</v>
      </c>
      <c r="C32" s="24">
        <f>C33+C34</f>
        <v>251572.9</v>
      </c>
    </row>
    <row r="33" spans="1:3" s="4" customFormat="1" ht="48.75" customHeight="1" x14ac:dyDescent="0.25">
      <c r="A33" s="15" t="s">
        <v>205</v>
      </c>
      <c r="B33" s="10" t="s">
        <v>28</v>
      </c>
      <c r="C33" s="23">
        <v>176768.8</v>
      </c>
    </row>
    <row r="34" spans="1:3" s="4" customFormat="1" ht="97.5" customHeight="1" x14ac:dyDescent="0.25">
      <c r="A34" s="15" t="s">
        <v>29</v>
      </c>
      <c r="B34" s="10" t="s">
        <v>30</v>
      </c>
      <c r="C34" s="23">
        <v>74804.100000000006</v>
      </c>
    </row>
    <row r="35" spans="1:3" s="4" customFormat="1" ht="33" x14ac:dyDescent="0.25">
      <c r="A35" s="43" t="s">
        <v>31</v>
      </c>
      <c r="B35" s="18" t="s">
        <v>32</v>
      </c>
      <c r="C35" s="24">
        <f>C36</f>
        <v>148.6</v>
      </c>
    </row>
    <row r="36" spans="1:3" s="4" customFormat="1" x14ac:dyDescent="0.25">
      <c r="A36" s="15" t="s">
        <v>31</v>
      </c>
      <c r="B36" s="10" t="s">
        <v>33</v>
      </c>
      <c r="C36" s="23">
        <v>148.6</v>
      </c>
    </row>
    <row r="37" spans="1:3" s="4" customFormat="1" ht="43.5" customHeight="1" x14ac:dyDescent="0.25">
      <c r="A37" s="43" t="s">
        <v>34</v>
      </c>
      <c r="B37" s="18" t="s">
        <v>35</v>
      </c>
      <c r="C37" s="24">
        <f>C38</f>
        <v>20335</v>
      </c>
    </row>
    <row r="38" spans="1:3" s="4" customFormat="1" ht="48.75" customHeight="1" x14ac:dyDescent="0.25">
      <c r="A38" s="15" t="s">
        <v>36</v>
      </c>
      <c r="B38" s="10" t="s">
        <v>37</v>
      </c>
      <c r="C38" s="23">
        <v>20335</v>
      </c>
    </row>
    <row r="39" spans="1:3" s="4" customFormat="1" x14ac:dyDescent="0.25">
      <c r="A39" s="13" t="s">
        <v>38</v>
      </c>
      <c r="B39" s="14" t="s">
        <v>39</v>
      </c>
      <c r="C39" s="23">
        <f>C41+C45+C42</f>
        <v>118107.7</v>
      </c>
    </row>
    <row r="40" spans="1:3" s="4" customFormat="1" ht="33" x14ac:dyDescent="0.25">
      <c r="A40" s="43" t="s">
        <v>40</v>
      </c>
      <c r="B40" s="18" t="s">
        <v>41</v>
      </c>
      <c r="C40" s="24">
        <f>C41</f>
        <v>45576</v>
      </c>
    </row>
    <row r="41" spans="1:3" s="4" customFormat="1" ht="70.5" customHeight="1" x14ac:dyDescent="0.25">
      <c r="A41" s="15" t="s">
        <v>42</v>
      </c>
      <c r="B41" s="10" t="s">
        <v>43</v>
      </c>
      <c r="C41" s="23">
        <v>45576</v>
      </c>
    </row>
    <row r="42" spans="1:3" s="4" customFormat="1" ht="33" x14ac:dyDescent="0.25">
      <c r="A42" s="43" t="s">
        <v>44</v>
      </c>
      <c r="B42" s="18" t="s">
        <v>45</v>
      </c>
      <c r="C42" s="24">
        <f>C43+C44</f>
        <v>34498.699999999997</v>
      </c>
    </row>
    <row r="43" spans="1:3" s="4" customFormat="1" x14ac:dyDescent="0.25">
      <c r="A43" s="15" t="s">
        <v>46</v>
      </c>
      <c r="B43" s="10" t="s">
        <v>47</v>
      </c>
      <c r="C43" s="23">
        <v>18169.5</v>
      </c>
    </row>
    <row r="44" spans="1:3" s="4" customFormat="1" x14ac:dyDescent="0.25">
      <c r="A44" s="15" t="s">
        <v>48</v>
      </c>
      <c r="B44" s="10" t="s">
        <v>49</v>
      </c>
      <c r="C44" s="23">
        <v>16329.2</v>
      </c>
    </row>
    <row r="45" spans="1:3" ht="33" x14ac:dyDescent="0.25">
      <c r="A45" s="17" t="s">
        <v>50</v>
      </c>
      <c r="B45" s="20" t="s">
        <v>51</v>
      </c>
      <c r="C45" s="24">
        <f>C46+C47</f>
        <v>38033</v>
      </c>
    </row>
    <row r="46" spans="1:3" ht="49.35" customHeight="1" x14ac:dyDescent="0.25">
      <c r="A46" s="15" t="s">
        <v>52</v>
      </c>
      <c r="B46" s="10" t="s">
        <v>53</v>
      </c>
      <c r="C46" s="23">
        <v>27440</v>
      </c>
    </row>
    <row r="47" spans="1:3" ht="58.7" customHeight="1" x14ac:dyDescent="0.25">
      <c r="A47" s="15" t="s">
        <v>54</v>
      </c>
      <c r="B47" s="10" t="s">
        <v>55</v>
      </c>
      <c r="C47" s="23">
        <v>10593</v>
      </c>
    </row>
    <row r="48" spans="1:3" x14ac:dyDescent="0.25">
      <c r="A48" s="13" t="s">
        <v>56</v>
      </c>
      <c r="B48" s="14" t="s">
        <v>57</v>
      </c>
      <c r="C48" s="23">
        <f>C50+C51</f>
        <v>10565</v>
      </c>
    </row>
    <row r="49" spans="1:4" ht="49.5" x14ac:dyDescent="0.25">
      <c r="A49" s="17" t="s">
        <v>58</v>
      </c>
      <c r="B49" s="18" t="s">
        <v>59</v>
      </c>
      <c r="C49" s="24">
        <f>C50</f>
        <v>10560</v>
      </c>
    </row>
    <row r="50" spans="1:4" ht="63.2" customHeight="1" x14ac:dyDescent="0.25">
      <c r="A50" s="15" t="s">
        <v>60</v>
      </c>
      <c r="B50" s="10" t="s">
        <v>61</v>
      </c>
      <c r="C50" s="23">
        <v>10560</v>
      </c>
    </row>
    <row r="51" spans="1:4" ht="58.7" customHeight="1" x14ac:dyDescent="0.25">
      <c r="A51" s="17" t="s">
        <v>62</v>
      </c>
      <c r="B51" s="20" t="s">
        <v>63</v>
      </c>
      <c r="C51" s="24">
        <f>C52</f>
        <v>5</v>
      </c>
    </row>
    <row r="52" spans="1:4" ht="39.75" customHeight="1" x14ac:dyDescent="0.25">
      <c r="A52" s="15" t="s">
        <v>64</v>
      </c>
      <c r="B52" s="10" t="s">
        <v>65</v>
      </c>
      <c r="C52" s="23">
        <v>5</v>
      </c>
    </row>
    <row r="53" spans="1:4" s="16" customFormat="1" ht="19.5" customHeight="1" x14ac:dyDescent="0.25">
      <c r="A53" s="33" t="s">
        <v>66</v>
      </c>
      <c r="B53" s="34"/>
      <c r="C53" s="25">
        <f>C54+C66+C72+C75+C82+C107</f>
        <v>260191.7</v>
      </c>
      <c r="D53" s="26"/>
    </row>
    <row r="54" spans="1:4" s="16" customFormat="1" ht="49.5" x14ac:dyDescent="0.25">
      <c r="A54" s="13" t="s">
        <v>67</v>
      </c>
      <c r="B54" s="14" t="s">
        <v>68</v>
      </c>
      <c r="C54" s="23">
        <f>C57+C63+C55</f>
        <v>175491.40000000002</v>
      </c>
    </row>
    <row r="55" spans="1:4" s="16" customFormat="1" ht="110.25" customHeight="1" x14ac:dyDescent="0.25">
      <c r="A55" s="17" t="s">
        <v>69</v>
      </c>
      <c r="B55" s="20" t="s">
        <v>70</v>
      </c>
      <c r="C55" s="24">
        <f>C56</f>
        <v>493</v>
      </c>
    </row>
    <row r="56" spans="1:4" s="16" customFormat="1" ht="67.7" customHeight="1" x14ac:dyDescent="0.25">
      <c r="A56" s="44" t="s">
        <v>198</v>
      </c>
      <c r="B56" s="14" t="s">
        <v>71</v>
      </c>
      <c r="C56" s="23">
        <v>493</v>
      </c>
    </row>
    <row r="57" spans="1:4" ht="116.85" customHeight="1" x14ac:dyDescent="0.25">
      <c r="A57" s="17" t="s">
        <v>226</v>
      </c>
      <c r="B57" s="20" t="s">
        <v>72</v>
      </c>
      <c r="C57" s="24">
        <f>C58+C59+C60+C61+C62</f>
        <v>160352.80000000002</v>
      </c>
    </row>
    <row r="58" spans="1:4" ht="112.7" customHeight="1" x14ac:dyDescent="0.25">
      <c r="A58" s="15" t="s">
        <v>73</v>
      </c>
      <c r="B58" s="10" t="s">
        <v>74</v>
      </c>
      <c r="C58" s="23">
        <v>105433.3</v>
      </c>
    </row>
    <row r="59" spans="1:4" ht="106.5" customHeight="1" x14ac:dyDescent="0.25">
      <c r="A59" s="15" t="s">
        <v>75</v>
      </c>
      <c r="B59" s="10" t="s">
        <v>76</v>
      </c>
      <c r="C59" s="23">
        <v>38877.9</v>
      </c>
    </row>
    <row r="60" spans="1:4" s="4" customFormat="1" ht="60.75" customHeight="1" x14ac:dyDescent="0.25">
      <c r="A60" s="15" t="s">
        <v>77</v>
      </c>
      <c r="B60" s="10" t="s">
        <v>78</v>
      </c>
      <c r="C60" s="23">
        <v>16022.5</v>
      </c>
    </row>
    <row r="61" spans="1:4" s="4" customFormat="1" ht="162.4" customHeight="1" x14ac:dyDescent="0.25">
      <c r="A61" s="15" t="s">
        <v>244</v>
      </c>
      <c r="B61" s="10" t="s">
        <v>79</v>
      </c>
      <c r="C61" s="23">
        <v>19</v>
      </c>
    </row>
    <row r="62" spans="1:4" s="4" customFormat="1" ht="138.6" customHeight="1" x14ac:dyDescent="0.25">
      <c r="A62" s="15" t="s">
        <v>245</v>
      </c>
      <c r="B62" s="10" t="s">
        <v>216</v>
      </c>
      <c r="C62" s="23">
        <v>0.1</v>
      </c>
    </row>
    <row r="63" spans="1:4" s="4" customFormat="1" ht="105.75" customHeight="1" x14ac:dyDescent="0.25">
      <c r="A63" s="43" t="s">
        <v>227</v>
      </c>
      <c r="B63" s="18" t="s">
        <v>80</v>
      </c>
      <c r="C63" s="24">
        <f>C64+C65</f>
        <v>14645.6</v>
      </c>
    </row>
    <row r="64" spans="1:4" s="4" customFormat="1" ht="114.75" customHeight="1" x14ac:dyDescent="0.25">
      <c r="A64" s="15" t="s">
        <v>246</v>
      </c>
      <c r="B64" s="10" t="s">
        <v>81</v>
      </c>
      <c r="C64" s="23">
        <v>14380.2</v>
      </c>
    </row>
    <row r="65" spans="1:3" s="4" customFormat="1" ht="144.75" customHeight="1" x14ac:dyDescent="0.25">
      <c r="A65" s="15" t="s">
        <v>199</v>
      </c>
      <c r="B65" s="10" t="s">
        <v>82</v>
      </c>
      <c r="C65" s="23">
        <v>265.39999999999998</v>
      </c>
    </row>
    <row r="66" spans="1:3" s="4" customFormat="1" ht="33" x14ac:dyDescent="0.25">
      <c r="A66" s="13" t="s">
        <v>83</v>
      </c>
      <c r="B66" s="14" t="s">
        <v>84</v>
      </c>
      <c r="C66" s="23">
        <f>C67</f>
        <v>1009.0999999999999</v>
      </c>
    </row>
    <row r="67" spans="1:3" s="4" customFormat="1" ht="33" x14ac:dyDescent="0.25">
      <c r="A67" s="17" t="s">
        <v>85</v>
      </c>
      <c r="B67" s="18" t="s">
        <v>86</v>
      </c>
      <c r="C67" s="24">
        <f>C68+C69+C70+C71</f>
        <v>1009.0999999999999</v>
      </c>
    </row>
    <row r="68" spans="1:3" s="4" customFormat="1" ht="33" x14ac:dyDescent="0.25">
      <c r="A68" s="15" t="s">
        <v>87</v>
      </c>
      <c r="B68" s="10" t="s">
        <v>88</v>
      </c>
      <c r="C68" s="23">
        <v>147.6</v>
      </c>
    </row>
    <row r="69" spans="1:3" s="4" customFormat="1" ht="36" customHeight="1" x14ac:dyDescent="0.25">
      <c r="A69" s="15" t="s">
        <v>89</v>
      </c>
      <c r="B69" s="10" t="s">
        <v>90</v>
      </c>
      <c r="C69" s="23">
        <v>9.1999999999999993</v>
      </c>
    </row>
    <row r="70" spans="1:3" s="4" customFormat="1" ht="22.9" customHeight="1" x14ac:dyDescent="0.25">
      <c r="A70" s="15" t="s">
        <v>91</v>
      </c>
      <c r="B70" s="10" t="s">
        <v>92</v>
      </c>
      <c r="C70" s="23">
        <v>352.4</v>
      </c>
    </row>
    <row r="71" spans="1:3" s="4" customFormat="1" ht="27.6" customHeight="1" x14ac:dyDescent="0.25">
      <c r="A71" s="15" t="s">
        <v>93</v>
      </c>
      <c r="B71" s="10" t="s">
        <v>94</v>
      </c>
      <c r="C71" s="23">
        <v>499.9</v>
      </c>
    </row>
    <row r="72" spans="1:3" s="4" customFormat="1" ht="36.75" customHeight="1" x14ac:dyDescent="0.25">
      <c r="A72" s="13" t="s">
        <v>95</v>
      </c>
      <c r="B72" s="14" t="s">
        <v>96</v>
      </c>
      <c r="C72" s="23">
        <f>C73</f>
        <v>2280.6</v>
      </c>
    </row>
    <row r="73" spans="1:3" s="4" customFormat="1" ht="19.5" customHeight="1" x14ac:dyDescent="0.25">
      <c r="A73" s="17" t="s">
        <v>97</v>
      </c>
      <c r="B73" s="18" t="s">
        <v>98</v>
      </c>
      <c r="C73" s="24">
        <f>C74</f>
        <v>2280.6</v>
      </c>
    </row>
    <row r="74" spans="1:3" s="4" customFormat="1" ht="33.75" customHeight="1" x14ac:dyDescent="0.25">
      <c r="A74" s="15" t="s">
        <v>99</v>
      </c>
      <c r="B74" s="10" t="s">
        <v>100</v>
      </c>
      <c r="C74" s="23">
        <v>2280.6</v>
      </c>
    </row>
    <row r="75" spans="1:3" s="4" customFormat="1" ht="35.450000000000003" customHeight="1" x14ac:dyDescent="0.25">
      <c r="A75" s="13" t="s">
        <v>101</v>
      </c>
      <c r="B75" s="14" t="s">
        <v>102</v>
      </c>
      <c r="C75" s="23">
        <f>C76+C78+C80</f>
        <v>65772.800000000003</v>
      </c>
    </row>
    <row r="76" spans="1:3" s="4" customFormat="1" ht="33" x14ac:dyDescent="0.25">
      <c r="A76" s="43" t="s">
        <v>103</v>
      </c>
      <c r="B76" s="18" t="s">
        <v>104</v>
      </c>
      <c r="C76" s="24">
        <f>C77</f>
        <v>44746</v>
      </c>
    </row>
    <row r="77" spans="1:3" s="4" customFormat="1" ht="39" customHeight="1" x14ac:dyDescent="0.25">
      <c r="A77" s="15" t="s">
        <v>105</v>
      </c>
      <c r="B77" s="10" t="s">
        <v>106</v>
      </c>
      <c r="C77" s="23">
        <v>44746</v>
      </c>
    </row>
    <row r="78" spans="1:3" s="4" customFormat="1" ht="105" customHeight="1" x14ac:dyDescent="0.25">
      <c r="A78" s="43" t="s">
        <v>228</v>
      </c>
      <c r="B78" s="18" t="s">
        <v>207</v>
      </c>
      <c r="C78" s="24">
        <f>C79</f>
        <v>3792.8</v>
      </c>
    </row>
    <row r="79" spans="1:3" s="4" customFormat="1" ht="120" customHeight="1" x14ac:dyDescent="0.25">
      <c r="A79" s="15" t="s">
        <v>247</v>
      </c>
      <c r="B79" s="10" t="s">
        <v>107</v>
      </c>
      <c r="C79" s="23">
        <v>3792.8</v>
      </c>
    </row>
    <row r="80" spans="1:3" s="4" customFormat="1" ht="54.95" customHeight="1" x14ac:dyDescent="0.25">
      <c r="A80" s="43" t="s">
        <v>108</v>
      </c>
      <c r="B80" s="18" t="s">
        <v>109</v>
      </c>
      <c r="C80" s="24">
        <f>C81</f>
        <v>17234</v>
      </c>
    </row>
    <row r="81" spans="1:4" s="4" customFormat="1" ht="69.75" customHeight="1" x14ac:dyDescent="0.25">
      <c r="A81" s="15" t="s">
        <v>110</v>
      </c>
      <c r="B81" s="10" t="s">
        <v>111</v>
      </c>
      <c r="C81" s="23">
        <v>17234</v>
      </c>
    </row>
    <row r="82" spans="1:4" s="4" customFormat="1" ht="24.75" customHeight="1" x14ac:dyDescent="0.25">
      <c r="A82" s="13" t="s">
        <v>112</v>
      </c>
      <c r="B82" s="14" t="s">
        <v>113</v>
      </c>
      <c r="C82" s="23">
        <f>C83+C98+C100+C103+C105</f>
        <v>12709.300000000001</v>
      </c>
    </row>
    <row r="83" spans="1:4" s="4" customFormat="1" ht="57.75" customHeight="1" x14ac:dyDescent="0.25">
      <c r="A83" s="17" t="s">
        <v>114</v>
      </c>
      <c r="B83" s="18" t="s">
        <v>115</v>
      </c>
      <c r="C83" s="24">
        <f>C84+C85+C86+C87+C88+C89+C90+C91+C93+C94+C95+C96+C97+C92</f>
        <v>4335.9000000000005</v>
      </c>
    </row>
    <row r="84" spans="1:4" s="4" customFormat="1" ht="84" customHeight="1" x14ac:dyDescent="0.25">
      <c r="A84" s="13" t="s">
        <v>116</v>
      </c>
      <c r="B84" s="10" t="s">
        <v>117</v>
      </c>
      <c r="C84" s="23">
        <v>80.7</v>
      </c>
      <c r="D84" s="22"/>
    </row>
    <row r="85" spans="1:4" s="4" customFormat="1" ht="123" customHeight="1" x14ac:dyDescent="0.25">
      <c r="A85" s="13" t="s">
        <v>118</v>
      </c>
      <c r="B85" s="10" t="s">
        <v>119</v>
      </c>
      <c r="C85" s="23">
        <v>383.3</v>
      </c>
    </row>
    <row r="86" spans="1:4" s="4" customFormat="1" ht="81.95" customHeight="1" x14ac:dyDescent="0.25">
      <c r="A86" s="13" t="s">
        <v>120</v>
      </c>
      <c r="B86" s="10" t="s">
        <v>121</v>
      </c>
      <c r="C86" s="23">
        <v>45.4</v>
      </c>
    </row>
    <row r="87" spans="1:4" s="4" customFormat="1" ht="104.25" customHeight="1" x14ac:dyDescent="0.25">
      <c r="A87" s="13" t="s">
        <v>248</v>
      </c>
      <c r="B87" s="10" t="s">
        <v>122</v>
      </c>
      <c r="C87" s="23">
        <v>99</v>
      </c>
    </row>
    <row r="88" spans="1:4" s="4" customFormat="1" ht="95.25" customHeight="1" x14ac:dyDescent="0.25">
      <c r="A88" s="13" t="s">
        <v>123</v>
      </c>
      <c r="B88" s="10" t="s">
        <v>124</v>
      </c>
      <c r="C88" s="23">
        <v>70.7</v>
      </c>
    </row>
    <row r="89" spans="1:4" s="4" customFormat="1" ht="98.45" customHeight="1" x14ac:dyDescent="0.25">
      <c r="A89" s="13" t="s">
        <v>192</v>
      </c>
      <c r="B89" s="10" t="s">
        <v>191</v>
      </c>
      <c r="C89" s="23">
        <v>3.3</v>
      </c>
    </row>
    <row r="90" spans="1:4" s="4" customFormat="1" ht="116.45" customHeight="1" x14ac:dyDescent="0.25">
      <c r="A90" s="13" t="s">
        <v>125</v>
      </c>
      <c r="B90" s="10" t="s">
        <v>126</v>
      </c>
      <c r="C90" s="23">
        <v>902.2</v>
      </c>
    </row>
    <row r="91" spans="1:4" s="4" customFormat="1" ht="152.85" customHeight="1" x14ac:dyDescent="0.25">
      <c r="A91" s="13" t="s">
        <v>231</v>
      </c>
      <c r="B91" s="10" t="s">
        <v>127</v>
      </c>
      <c r="C91" s="23">
        <v>121.2</v>
      </c>
    </row>
    <row r="92" spans="1:4" s="4" customFormat="1" ht="106.9" customHeight="1" x14ac:dyDescent="0.25">
      <c r="A92" s="13" t="s">
        <v>223</v>
      </c>
      <c r="B92" s="10" t="s">
        <v>217</v>
      </c>
      <c r="C92" s="23">
        <v>0.3</v>
      </c>
    </row>
    <row r="93" spans="1:4" s="4" customFormat="1" ht="90.4" customHeight="1" x14ac:dyDescent="0.25">
      <c r="A93" s="13" t="s">
        <v>200</v>
      </c>
      <c r="B93" s="10" t="s">
        <v>128</v>
      </c>
      <c r="C93" s="23">
        <v>10.5</v>
      </c>
    </row>
    <row r="94" spans="1:4" s="4" customFormat="1" ht="149.1" customHeight="1" x14ac:dyDescent="0.25">
      <c r="A94" s="13" t="s">
        <v>206</v>
      </c>
      <c r="B94" s="10" t="s">
        <v>129</v>
      </c>
      <c r="C94" s="23">
        <v>10.7</v>
      </c>
    </row>
    <row r="95" spans="1:4" s="4" customFormat="1" ht="97.5" customHeight="1" x14ac:dyDescent="0.25">
      <c r="A95" s="13" t="s">
        <v>130</v>
      </c>
      <c r="B95" s="10" t="s">
        <v>131</v>
      </c>
      <c r="C95" s="23">
        <v>323.7</v>
      </c>
    </row>
    <row r="96" spans="1:4" s="4" customFormat="1" ht="99.2" customHeight="1" x14ac:dyDescent="0.25">
      <c r="A96" s="13" t="s">
        <v>132</v>
      </c>
      <c r="B96" s="10" t="s">
        <v>133</v>
      </c>
      <c r="C96" s="23">
        <v>2146.9</v>
      </c>
    </row>
    <row r="97" spans="1:3" s="4" customFormat="1" ht="177.75" customHeight="1" x14ac:dyDescent="0.25">
      <c r="A97" s="45" t="s">
        <v>193</v>
      </c>
      <c r="B97" s="29" t="s">
        <v>194</v>
      </c>
      <c r="C97" s="23">
        <v>138</v>
      </c>
    </row>
    <row r="98" spans="1:3" s="4" customFormat="1" ht="63.75" customHeight="1" x14ac:dyDescent="0.25">
      <c r="A98" s="17" t="s">
        <v>134</v>
      </c>
      <c r="B98" s="18" t="s">
        <v>135</v>
      </c>
      <c r="C98" s="24">
        <f>C99</f>
        <v>365.5</v>
      </c>
    </row>
    <row r="99" spans="1:3" s="4" customFormat="1" ht="88.5" customHeight="1" x14ac:dyDescent="0.25">
      <c r="A99" s="13" t="s">
        <v>136</v>
      </c>
      <c r="B99" s="10" t="s">
        <v>137</v>
      </c>
      <c r="C99" s="23">
        <v>365.5</v>
      </c>
    </row>
    <row r="100" spans="1:3" s="4" customFormat="1" ht="160.69999999999999" customHeight="1" x14ac:dyDescent="0.25">
      <c r="A100" s="43" t="s">
        <v>229</v>
      </c>
      <c r="B100" s="18" t="s">
        <v>208</v>
      </c>
      <c r="C100" s="24">
        <f>C101+C102</f>
        <v>1160.9000000000001</v>
      </c>
    </row>
    <row r="101" spans="1:3" s="4" customFormat="1" ht="105.75" customHeight="1" x14ac:dyDescent="0.25">
      <c r="A101" s="15" t="s">
        <v>249</v>
      </c>
      <c r="B101" s="10" t="s">
        <v>138</v>
      </c>
      <c r="C101" s="23">
        <v>764.3</v>
      </c>
    </row>
    <row r="102" spans="1:3" s="4" customFormat="1" ht="106.5" customHeight="1" x14ac:dyDescent="0.25">
      <c r="A102" s="15" t="s">
        <v>250</v>
      </c>
      <c r="B102" s="10" t="s">
        <v>139</v>
      </c>
      <c r="C102" s="23">
        <v>396.6</v>
      </c>
    </row>
    <row r="103" spans="1:3" s="4" customFormat="1" ht="42" customHeight="1" x14ac:dyDescent="0.25">
      <c r="A103" s="43" t="s">
        <v>230</v>
      </c>
      <c r="B103" s="18" t="s">
        <v>140</v>
      </c>
      <c r="C103" s="24">
        <f>C104</f>
        <v>150.30000000000001</v>
      </c>
    </row>
    <row r="104" spans="1:3" s="4" customFormat="1" ht="55.35" customHeight="1" x14ac:dyDescent="0.25">
      <c r="A104" s="15" t="s">
        <v>201</v>
      </c>
      <c r="B104" s="10" t="s">
        <v>202</v>
      </c>
      <c r="C104" s="23">
        <v>150.30000000000001</v>
      </c>
    </row>
    <row r="105" spans="1:3" s="4" customFormat="1" ht="30.75" customHeight="1" x14ac:dyDescent="0.25">
      <c r="A105" s="43" t="s">
        <v>141</v>
      </c>
      <c r="B105" s="18" t="s">
        <v>142</v>
      </c>
      <c r="C105" s="24">
        <f>C106</f>
        <v>6696.7</v>
      </c>
    </row>
    <row r="106" spans="1:3" s="4" customFormat="1" ht="63.2" customHeight="1" x14ac:dyDescent="0.25">
      <c r="A106" s="15" t="s">
        <v>232</v>
      </c>
      <c r="B106" s="10" t="s">
        <v>143</v>
      </c>
      <c r="C106" s="23">
        <v>6696.7</v>
      </c>
    </row>
    <row r="107" spans="1:3" s="4" customFormat="1" x14ac:dyDescent="0.25">
      <c r="A107" s="13" t="s">
        <v>144</v>
      </c>
      <c r="B107" s="14" t="s">
        <v>145</v>
      </c>
      <c r="C107" s="23">
        <f>C108+C110</f>
        <v>2928.5</v>
      </c>
    </row>
    <row r="108" spans="1:3" ht="33" x14ac:dyDescent="0.25">
      <c r="A108" s="43" t="s">
        <v>146</v>
      </c>
      <c r="B108" s="18" t="s">
        <v>147</v>
      </c>
      <c r="C108" s="24">
        <f>C109</f>
        <v>1322.3</v>
      </c>
    </row>
    <row r="109" spans="1:3" ht="36.75" customHeight="1" x14ac:dyDescent="0.25">
      <c r="A109" s="15" t="s">
        <v>148</v>
      </c>
      <c r="B109" s="10" t="s">
        <v>149</v>
      </c>
      <c r="C109" s="23">
        <v>1322.3</v>
      </c>
    </row>
    <row r="110" spans="1:3" ht="25.5" customHeight="1" x14ac:dyDescent="0.25">
      <c r="A110" s="43" t="s">
        <v>209</v>
      </c>
      <c r="B110" s="18" t="s">
        <v>195</v>
      </c>
      <c r="C110" s="24">
        <f>C111</f>
        <v>1606.2</v>
      </c>
    </row>
    <row r="111" spans="1:3" ht="36.75" customHeight="1" x14ac:dyDescent="0.25">
      <c r="A111" s="15" t="s">
        <v>150</v>
      </c>
      <c r="B111" s="10" t="s">
        <v>196</v>
      </c>
      <c r="C111" s="23">
        <v>1606.2</v>
      </c>
    </row>
    <row r="112" spans="1:3" s="16" customFormat="1" ht="19.5" customHeight="1" x14ac:dyDescent="0.25">
      <c r="A112" s="46" t="s">
        <v>151</v>
      </c>
      <c r="B112" s="30" t="s">
        <v>152</v>
      </c>
      <c r="C112" s="25">
        <f>C113</f>
        <v>5335437.4999999991</v>
      </c>
    </row>
    <row r="113" spans="1:3" ht="49.5" x14ac:dyDescent="0.25">
      <c r="A113" s="13" t="s">
        <v>153</v>
      </c>
      <c r="B113" s="14" t="s">
        <v>154</v>
      </c>
      <c r="C113" s="23">
        <f>C117+C127+C134+C114</f>
        <v>5335437.4999999991</v>
      </c>
    </row>
    <row r="114" spans="1:3" ht="46.5" customHeight="1" x14ac:dyDescent="0.25">
      <c r="A114" s="17" t="s">
        <v>155</v>
      </c>
      <c r="B114" s="20" t="s">
        <v>156</v>
      </c>
      <c r="C114" s="24">
        <f>C115+C116</f>
        <v>407053.1</v>
      </c>
    </row>
    <row r="115" spans="1:3" ht="56.1" customHeight="1" x14ac:dyDescent="0.25">
      <c r="A115" s="15" t="s">
        <v>157</v>
      </c>
      <c r="B115" s="10" t="s">
        <v>158</v>
      </c>
      <c r="C115" s="23">
        <v>110232</v>
      </c>
    </row>
    <row r="116" spans="1:3" ht="44.45" customHeight="1" x14ac:dyDescent="0.25">
      <c r="A116" s="15" t="s">
        <v>212</v>
      </c>
      <c r="B116" s="10" t="s">
        <v>159</v>
      </c>
      <c r="C116" s="23">
        <v>296821.09999999998</v>
      </c>
    </row>
    <row r="117" spans="1:3" ht="51.75" customHeight="1" x14ac:dyDescent="0.25">
      <c r="A117" s="17" t="s">
        <v>160</v>
      </c>
      <c r="B117" s="18" t="s">
        <v>161</v>
      </c>
      <c r="C117" s="24">
        <f>C121+C123+C124+C125+C126+C120+C119+C118+C122</f>
        <v>2296743.9</v>
      </c>
    </row>
    <row r="118" spans="1:3" ht="96.4" customHeight="1" x14ac:dyDescent="0.25">
      <c r="A118" s="13" t="s">
        <v>224</v>
      </c>
      <c r="B118" s="10" t="s">
        <v>218</v>
      </c>
      <c r="C118" s="23">
        <v>26873.4</v>
      </c>
    </row>
    <row r="119" spans="1:3" ht="60.75" customHeight="1" x14ac:dyDescent="0.25">
      <c r="A119" s="13" t="s">
        <v>189</v>
      </c>
      <c r="B119" s="10" t="s">
        <v>188</v>
      </c>
      <c r="C119" s="23">
        <v>686439.2</v>
      </c>
    </row>
    <row r="120" spans="1:3" ht="82.5" x14ac:dyDescent="0.25">
      <c r="A120" s="13" t="s">
        <v>204</v>
      </c>
      <c r="B120" s="10" t="s">
        <v>203</v>
      </c>
      <c r="C120" s="31">
        <v>711.7</v>
      </c>
    </row>
    <row r="121" spans="1:3" ht="95.1" customHeight="1" x14ac:dyDescent="0.25">
      <c r="A121" s="15" t="s">
        <v>162</v>
      </c>
      <c r="B121" s="10" t="s">
        <v>163</v>
      </c>
      <c r="C121" s="23">
        <v>30329.9</v>
      </c>
    </row>
    <row r="122" spans="1:3" ht="111" customHeight="1" x14ac:dyDescent="0.25">
      <c r="A122" s="15" t="s">
        <v>220</v>
      </c>
      <c r="B122" s="10" t="s">
        <v>219</v>
      </c>
      <c r="C122" s="23">
        <v>976.6</v>
      </c>
    </row>
    <row r="123" spans="1:3" ht="59.25" customHeight="1" x14ac:dyDescent="0.25">
      <c r="A123" s="15" t="s">
        <v>251</v>
      </c>
      <c r="B123" s="10" t="s">
        <v>164</v>
      </c>
      <c r="C123" s="23">
        <v>8018.9</v>
      </c>
    </row>
    <row r="124" spans="1:3" ht="43.15" customHeight="1" x14ac:dyDescent="0.25">
      <c r="A124" s="15" t="s">
        <v>165</v>
      </c>
      <c r="B124" s="10" t="s">
        <v>190</v>
      </c>
      <c r="C124" s="23">
        <v>133.5</v>
      </c>
    </row>
    <row r="125" spans="1:3" ht="43.5" customHeight="1" x14ac:dyDescent="0.25">
      <c r="A125" s="15" t="s">
        <v>166</v>
      </c>
      <c r="B125" s="10" t="s">
        <v>167</v>
      </c>
      <c r="C125" s="23">
        <v>11100</v>
      </c>
    </row>
    <row r="126" spans="1:3" x14ac:dyDescent="0.25">
      <c r="A126" s="15" t="s">
        <v>168</v>
      </c>
      <c r="B126" s="10" t="s">
        <v>169</v>
      </c>
      <c r="C126" s="23">
        <v>1532160.7</v>
      </c>
    </row>
    <row r="127" spans="1:3" ht="33" x14ac:dyDescent="0.25">
      <c r="A127" s="17" t="s">
        <v>170</v>
      </c>
      <c r="B127" s="20" t="s">
        <v>171</v>
      </c>
      <c r="C127" s="24">
        <f>C128+C129+C130+C131+C133+C132</f>
        <v>2622943.2999999998</v>
      </c>
    </row>
    <row r="128" spans="1:3" ht="59.25" customHeight="1" x14ac:dyDescent="0.25">
      <c r="A128" s="15" t="s">
        <v>172</v>
      </c>
      <c r="B128" s="10" t="s">
        <v>173</v>
      </c>
      <c r="C128" s="23">
        <v>2578437.9</v>
      </c>
    </row>
    <row r="129" spans="1:3" ht="108.75" customHeight="1" x14ac:dyDescent="0.25">
      <c r="A129" s="15" t="s">
        <v>174</v>
      </c>
      <c r="B129" s="10" t="s">
        <v>175</v>
      </c>
      <c r="C129" s="23">
        <v>37413</v>
      </c>
    </row>
    <row r="130" spans="1:3" ht="95.25" customHeight="1" x14ac:dyDescent="0.25">
      <c r="A130" s="47" t="s">
        <v>176</v>
      </c>
      <c r="B130" s="10" t="s">
        <v>177</v>
      </c>
      <c r="C130" s="23">
        <v>4.5999999999999996</v>
      </c>
    </row>
    <row r="131" spans="1:3" ht="90" customHeight="1" x14ac:dyDescent="0.25">
      <c r="A131" s="15" t="s">
        <v>252</v>
      </c>
      <c r="B131" s="10" t="s">
        <v>178</v>
      </c>
      <c r="C131" s="23">
        <v>2200</v>
      </c>
    </row>
    <row r="132" spans="1:3" ht="109.7" customHeight="1" x14ac:dyDescent="0.25">
      <c r="A132" s="15" t="s">
        <v>253</v>
      </c>
      <c r="B132" s="10" t="s">
        <v>197</v>
      </c>
      <c r="C132" s="23">
        <v>2200</v>
      </c>
    </row>
    <row r="133" spans="1:3" ht="55.5" customHeight="1" x14ac:dyDescent="0.25">
      <c r="A133" s="15" t="s">
        <v>179</v>
      </c>
      <c r="B133" s="10" t="s">
        <v>180</v>
      </c>
      <c r="C133" s="23">
        <v>2687.8</v>
      </c>
    </row>
    <row r="134" spans="1:3" s="16" customFormat="1" ht="33" x14ac:dyDescent="0.25">
      <c r="A134" s="17" t="s">
        <v>181</v>
      </c>
      <c r="B134" s="20" t="s">
        <v>182</v>
      </c>
      <c r="C134" s="24">
        <f>C135</f>
        <v>8697.2000000000007</v>
      </c>
    </row>
    <row r="135" spans="1:3" ht="41.25" customHeight="1" x14ac:dyDescent="0.25">
      <c r="A135" s="15" t="s">
        <v>183</v>
      </c>
      <c r="B135" s="10" t="s">
        <v>184</v>
      </c>
      <c r="C135" s="23">
        <v>8697.2000000000007</v>
      </c>
    </row>
    <row r="136" spans="1:3" s="16" customFormat="1" x14ac:dyDescent="0.25">
      <c r="A136" s="35" t="s">
        <v>185</v>
      </c>
      <c r="B136" s="36"/>
      <c r="C136" s="25">
        <f>C12+C112</f>
        <v>8532515.5999999996</v>
      </c>
    </row>
  </sheetData>
  <mergeCells count="7">
    <mergeCell ref="A8:C8"/>
    <mergeCell ref="A13:B13"/>
    <mergeCell ref="A53:B53"/>
    <mergeCell ref="A136:B136"/>
    <mergeCell ref="A20:A21"/>
    <mergeCell ref="B20:B21"/>
    <mergeCell ref="C20:C21"/>
  </mergeCells>
  <hyperlinks>
    <hyperlink ref="A18" r:id="rId1" display="https://login.consultant.ru/link/?req=doc&amp;base=LAW&amp;n=463356&amp;dst=101491"/>
  </hyperlink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2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Крыловская Ираида Александровна</cp:lastModifiedBy>
  <cp:lastPrinted>2024-11-11T09:17:28Z</cp:lastPrinted>
  <dcterms:created xsi:type="dcterms:W3CDTF">2021-10-23T07:51:41Z</dcterms:created>
  <dcterms:modified xsi:type="dcterms:W3CDTF">2024-11-11T11:23:38Z</dcterms:modified>
</cp:coreProperties>
</file>