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03.2019г." sheetId="1" r:id="rId1"/>
  </sheets>
  <definedNames>
    <definedName name="_xlnm.Print_Titles" localSheetId="0">'на 01.03.2019г.'!$A:$A</definedName>
    <definedName name="_xlnm.Print_Area" localSheetId="0">'на 01.03.2019г.'!$A$1:$AF$336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C111" authorId="0">
      <text>
        <r>
          <rPr>
            <b/>
            <sz val="16"/>
            <rFont val="Tahoma"/>
            <family val="2"/>
          </rPr>
          <t>598,3</t>
        </r>
      </text>
    </comment>
    <comment ref="D111" authorId="0">
      <text>
        <r>
          <rPr>
            <b/>
            <sz val="16"/>
            <rFont val="Tahoma"/>
            <family val="2"/>
          </rPr>
          <t>595,3</t>
        </r>
        <r>
          <rPr>
            <sz val="16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9"/>
            <rFont val="Tahoma"/>
            <family val="2"/>
          </rPr>
          <t xml:space="preserve">Розумная Полина </t>
        </r>
        <r>
          <rPr>
            <b/>
            <sz val="14"/>
            <rFont val="Tahoma"/>
            <family val="2"/>
          </rPr>
          <t>Анатольевна:</t>
        </r>
        <r>
          <rPr>
            <sz val="14"/>
            <rFont val="Tahoma"/>
            <family val="2"/>
          </rPr>
          <t xml:space="preserve">
598,3</t>
        </r>
      </text>
    </comment>
    <comment ref="D41" authorId="0">
      <text>
        <r>
          <rPr>
            <b/>
            <sz val="9"/>
            <rFont val="Tahoma"/>
            <family val="2"/>
          </rPr>
          <t>Розумная Полина Анатольевна: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595,3</t>
        </r>
      </text>
    </comment>
    <comment ref="H41" authorId="0">
      <text>
        <r>
          <rPr>
            <sz val="14"/>
            <rFont val="Tahoma"/>
            <family val="2"/>
          </rPr>
          <t xml:space="preserve">
387,12</t>
        </r>
        <r>
          <rPr>
            <sz val="9"/>
            <rFont val="Tahoma"/>
            <family val="2"/>
          </rPr>
          <t xml:space="preserve">
</t>
        </r>
      </text>
    </comment>
    <comment ref="AD41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<sst xmlns="http://schemas.openxmlformats.org/spreadsheetml/2006/main" count="387" uniqueCount="99">
  <si>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</si>
  <si>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</si>
  <si>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</si>
  <si>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</si>
  <si>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</si>
  <si>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</si>
  <si>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</si>
  <si>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</si>
  <si>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</si>
  <si>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</si>
  <si>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</si>
  <si>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</si>
  <si>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</si>
  <si>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</si>
  <si>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</si>
  <si>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</si>
  <si>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</si>
  <si>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</si>
  <si>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</si>
  <si>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</si>
  <si>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</si>
  <si>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</si>
  <si>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</si>
  <si>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</si>
  <si>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«Профилактика правонарушений и обеспечение отдельных прав граждан в городе Когалыме» на 2019 год</t>
  </si>
  <si>
    <t xml:space="preserve">Подпрограмма «Профилактика правонарушений» 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</si>
  <si>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29.10.2018 (постановление Администрации города Когалыма от 29.10.2018 №2417 «О внесении изменения в постановление Администрации города Когалыма от 15.10.2013 №2928)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</si>
  <si>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</si>
  <si>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</si>
  <si>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Подмероприятие 1.2.1. «Развитие систем видеонаблюдения в общественных местах»</t>
  </si>
  <si>
    <t>Мероприятие 1.3. «Осуществление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«Об административных правонарушениях»</t>
  </si>
  <si>
    <t>всего</t>
  </si>
  <si>
    <t>Исполнитель Административная комиссия</t>
  </si>
  <si>
    <t>Исполнитель МКУ "УДОМС"</t>
  </si>
  <si>
    <t>Мероприятие 1.4.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</si>
  <si>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1.5.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</si>
  <si>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1.5.1. «Проведение городских конкурсов «Государство. Право. Я.», «Юный помощник полиции», «День правовой помощи детям»</t>
  </si>
  <si>
    <t>Подмероприятие 1.5.2. «Развитие материально-технической базы профильных классов и военно-патриотических клубов»</t>
  </si>
  <si>
    <t>Подмероприятие 1.5.3.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</si>
  <si>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1.5.4.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</si>
  <si>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1.5.5.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</si>
  <si>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Итого по Подпрограмме 1</t>
  </si>
  <si>
    <t>Подпрограмма 2 «Формирование законопослушного поведения участников дорожного движения»</t>
  </si>
  <si>
    <t>Подмероприятие 2.1.1. "Мероприятия по развитию и функционированию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правонарушении"</t>
  </si>
  <si>
    <t>Мероприятие 2.1. "Обеспечение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населения"</t>
  </si>
  <si>
    <t>Подмероприятие 2.1.2. "Мероприятия по внедрению, развитию, в том числе разработка проектов, приобретение,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автоматическом режиме"</t>
  </si>
  <si>
    <t>Мероприятие 2.2. "Организация и проведение мероприятий в сфере безопасности дорожного движения"</t>
  </si>
  <si>
    <t>Подмероприятие 2.2.1. "Участие команд юных инспекторов движения в окружном конкурсе «Безопасное колесо»"</t>
  </si>
  <si>
    <t>Подмероприятие 2.2.2. "Приобретение для образовательных организаций наглядных пособий,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 образовательных организаций"</t>
  </si>
  <si>
    <t>Подмероприятие 2.2.3. "Организация и проведение игровой тематической программы среди детей и подростков «Азбука дорог»"</t>
  </si>
  <si>
    <t>Подмероприятие 2.2.4. "Проведение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поведения"</t>
  </si>
  <si>
    <t>Итого по Подпрограмме 2</t>
  </si>
  <si>
    <t>Подпрограмма 3 "Профилактика незаконного потребления наркотических средств и психотропных веществ, наркомании"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</si>
  <si>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</si>
  <si>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«Повышение уровня правовой грамотности в сфере безопасности дорожного движения»</t>
  </si>
  <si>
    <t>Задача  «Создание и совершенствование условий для обеспечения общественного порядка, в том числе с участием граждан»</t>
  </si>
  <si>
    <t>Мероприятие 3.1."Организация и проведение мероприятий с субъектами профилактики, в том числе с участием общественности"</t>
  </si>
  <si>
    <t>Подмероприятие 3.1.1.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</si>
  <si>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3.1.2.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</si>
  <si>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3.1.3.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</si>
  <si>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3.2. "Проведение информационной антинаркотической пропаганды"</t>
  </si>
  <si>
    <t>Подмероприятие 3.2.1.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</si>
  <si>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ОМВвсООПиБ</t>
  </si>
  <si>
    <t>УКСиМП (МАУ "МКЦ "Феникс")</t>
  </si>
  <si>
    <t>Мероприятие 3.3. "Формирование негативного отношения к незаконному потреблению наркотиков"</t>
  </si>
  <si>
    <t>Подмероприятие 3.3.2. "Организация и проведение детско-юношеского марафона «Прекрасное слово - жизнь»"</t>
  </si>
  <si>
    <t>Подмероприятие 3.3.3.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</si>
  <si>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3.3.4.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</si>
  <si>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3.3.5. "Проведение акции «Шаг навстречу»"</t>
  </si>
  <si>
    <t>Итого по Подпрограмме 3</t>
  </si>
  <si>
    <t>Подпрограмма 4 «Обеспечение защиты прав потребителей»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</si>
  <si>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</si>
  <si>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Мероприятие 4.1. "Информирование и консультирование в сфере защиты прав потребителей"</t>
  </si>
  <si>
    <t>Итого по Подпрограмме 4</t>
  </si>
  <si>
    <t>Подпрограмма 5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</si>
  <si>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</si>
  <si>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Мероприятие 5.1.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</si>
  <si>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5.2.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</si>
  <si>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Итого по Подпрограмме 5</t>
  </si>
  <si>
    <t>Подмероприятие 1.2.2. «Техническое обеспечение функционирования имеющихся систем видеонаблюдения в городе Когалыме»</t>
  </si>
  <si>
    <t>Начальник отдела межведомственного взаимодействия в сфере обеспечения общественнго порядка и безопасности Администрации города Когалыма _______________________________________С.Е.Михалева тел.93-613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</si>
  <si>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</si>
  <si>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</si>
  <si>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</si>
  <si>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</si>
  <si>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 xml:space="preserve">Заключены муниципальные контракты на 2019 г.: 
№ 0187300013718000289-0210371-01 от 18.12.2018 года, на оказание услуг связи по передаче данных интегрированного технического комплекса безопасности города Когалыма;
№ 0187300013718000291-0210371-01 от 10.12.2018 года, на оказание услуг связи по передаче данных программно-технического измерительного комплекса «Одиссей»;
№ ЭС-19/К/1494 от 24.12.2018 года, на оказание услуг по поставке электрической энергии;
- № 0187300013718000290-0210371-02 от 24.12.2018 года,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Когалыма;
- № 0187300013718000313-0210371-01 от 24.12.2018 года, на оказание услуг по техническому и эксплуатационному обслуживанию программно-технического измерительного комплекса «Одиссей»;
- № 0187300013718000314-0210371-01 от 24.12.2018 года, на оказание услуг по техническому сопровождению программного обеспечения программно-технического измерительного комплекса «Одиссей»;
- № 0187300013718000246-0210371-01 от 03.12.2018 года, на оказание услуг физической охраны здания и имущества учреждения с использованием технических средств.
</t>
  </si>
  <si>
    <t>Начисление заработной платы, социальных пособий, начисления на выплаты по оплате труда.</t>
  </si>
  <si>
    <t xml:space="preserve">Заключены муниципальные контракты:
1) 957,18 руб. на услуги связи;
2) 3867,59 руб. –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печати.
3) 1370 руб. обеспечение программного оборудования АИС «Административная комиссия»;
4) 449,20 руб. – оказание услуг по техническому сопровождению программных Vip Net, входящих в состав защищенного сегмента системы электронного взаимодействия ХМАО-Югры в городе Когалыме.
</t>
  </si>
  <si>
    <t>Заключение договоров в сентябре 2019 года</t>
  </si>
  <si>
    <t>Проведение мероприятий запланировано в октябре 2019 года</t>
  </si>
  <si>
    <t>Реализация мероприятия запланирована на октябрь 2019 год</t>
  </si>
  <si>
    <t>Реализация мероприятия запланирована на апрель 2019 года</t>
  </si>
  <si>
    <t>Переход мероприятия в муниципальную программу «Развитие транспортной системы»</t>
  </si>
  <si>
    <t>Подмероприятие 3.3.1. "Реализация мероприятий "Спорт - основа здорового образа жизни"</t>
  </si>
  <si>
    <t>Реализация мероприятия в октябре 2019 года.</t>
  </si>
  <si>
    <t>План на текущий год 2019</t>
  </si>
  <si>
    <t>План на отчетную дату на 01.03.19</t>
  </si>
  <si>
    <t>Профинансировано на отчетную дату на 01.03.19</t>
  </si>
  <si>
    <t>Кассовый расход на  отчетную дату на 01.03.19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</si>
</sst>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ahoma"/>
      <family val="2"/>
    </font>
    <font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center" wrapText="1"/>
    </xf>
    <xf numFmtId="173" fontId="2" fillId="10" borderId="10" xfId="0" applyNumberFormat="1" applyFont="1" applyFill="1" applyBorder="1" applyAlignment="1" applyProtection="1">
      <alignment horizontal="center" vertical="center" wrapText="1"/>
      <protection/>
    </xf>
    <xf numFmtId="173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left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4" fontId="51" fillId="4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8"/>
  <sheetViews>
    <sheetView showGridLines="0" tabSelected="1" view="pageBreakPreview" zoomScale="70" zoomScaleSheetLayoutView="70" workbookViewId="0" topLeftCell="A1">
      <pane xSplit="12" ySplit="10" topLeftCell="M11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A31" sqref="A31"/>
    </sheetView>
  </sheetViews>
  <sheetFormatPr defaultColWidth="9.140625" defaultRowHeight="12.75"/>
  <cols>
    <col min="1" max="1" width="66.7109375" style="3" customWidth="1"/>
    <col min="2" max="7" width="10.57421875" style="3" customWidth="1"/>
    <col min="8" max="19" width="11.140625" style="19" customWidth="1"/>
    <col min="20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76" t="s">
        <v>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24" customHeight="1">
      <c r="A2" s="76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ht="62.25" customHeight="1">
      <c r="A3" s="77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ht="21" customHeight="1">
      <c r="A4" s="80" t="s">
        <v>14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2" s="2" customFormat="1" ht="31.5" customHeight="1">
      <c r="A5" s="78" t="s">
        <v>5</v>
      </c>
      <c r="B5" s="73" t="s">
        <v>95</v>
      </c>
      <c r="C5" s="73" t="s">
        <v>96</v>
      </c>
      <c r="D5" s="73" t="s">
        <v>97</v>
      </c>
      <c r="E5" s="73" t="s">
        <v>98</v>
      </c>
      <c r="F5" s="79" t="s">
        <v>84</v>
      </c>
      <c r="G5" s="79"/>
      <c r="H5" s="62" t="s">
        <v>0</v>
      </c>
      <c r="I5" s="63"/>
      <c r="J5" s="62" t="s">
        <v>1</v>
      </c>
      <c r="K5" s="63"/>
      <c r="L5" s="62" t="s">
        <v>2</v>
      </c>
      <c r="M5" s="63"/>
      <c r="N5" s="62" t="s">
        <v>3</v>
      </c>
      <c r="O5" s="63"/>
      <c r="P5" s="62" t="s">
        <v>4</v>
      </c>
      <c r="Q5" s="63"/>
      <c r="R5" s="62" t="s">
        <v>6</v>
      </c>
      <c r="S5" s="63"/>
      <c r="T5" s="62" t="s">
        <v>7</v>
      </c>
      <c r="U5" s="63"/>
      <c r="V5" s="62" t="s">
        <v>8</v>
      </c>
      <c r="W5" s="63"/>
      <c r="X5" s="62" t="s">
        <v>9</v>
      </c>
      <c r="Y5" s="63"/>
      <c r="Z5" s="62" t="s">
        <v>10</v>
      </c>
      <c r="AA5" s="63"/>
      <c r="AB5" s="62" t="s">
        <v>11</v>
      </c>
      <c r="AC5" s="63"/>
      <c r="AD5" s="79" t="s">
        <v>12</v>
      </c>
      <c r="AE5" s="79"/>
      <c r="AF5" s="78" t="s">
        <v>16</v>
      </c>
    </row>
    <row r="6" spans="1:32" s="2" customFormat="1" ht="84" customHeight="1">
      <c r="A6" s="78"/>
      <c r="B6" s="74"/>
      <c r="C6" s="75"/>
      <c r="D6" s="75"/>
      <c r="E6" s="75"/>
      <c r="F6" s="46" t="s">
        <v>82</v>
      </c>
      <c r="G6" s="46" t="s">
        <v>83</v>
      </c>
      <c r="H6" s="12" t="s">
        <v>13</v>
      </c>
      <c r="I6" s="12" t="s">
        <v>15</v>
      </c>
      <c r="J6" s="12" t="s">
        <v>13</v>
      </c>
      <c r="K6" s="12" t="s">
        <v>15</v>
      </c>
      <c r="L6" s="12" t="s">
        <v>13</v>
      </c>
      <c r="M6" s="1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78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5" customFormat="1" ht="39.75" customHeight="1">
      <c r="A8" s="33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7"/>
    </row>
    <row r="9" spans="1:32" s="7" customFormat="1" ht="49.5">
      <c r="A9" s="38" t="s">
        <v>55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8"/>
    </row>
    <row r="10" spans="1:32" s="7" customFormat="1" ht="33">
      <c r="A10" s="13" t="s">
        <v>27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9"/>
    </row>
    <row r="11" spans="1:35" s="7" customFormat="1" ht="16.5">
      <c r="A11" s="8" t="s">
        <v>20</v>
      </c>
      <c r="B11" s="29">
        <f>B12+B13++++B14+B16</f>
        <v>855.2</v>
      </c>
      <c r="C11" s="29">
        <f>C12+C13+C14+C16</f>
        <v>0</v>
      </c>
      <c r="D11" s="29">
        <f>D12+D13+D14+D16</f>
        <v>0</v>
      </c>
      <c r="E11" s="29">
        <f>E12+E13+E14+E16</f>
        <v>0</v>
      </c>
      <c r="F11" s="29">
        <f aca="true" t="shared" si="0" ref="F11:F16">E11/B11*100</f>
        <v>0</v>
      </c>
      <c r="G11" s="29" t="e">
        <f aca="true" t="shared" si="1" ref="G11:G16">D11/C11*100</f>
        <v>#DIV/0!</v>
      </c>
      <c r="H11" s="29">
        <f>H12+H13+H14+H16</f>
        <v>0</v>
      </c>
      <c r="I11" s="29">
        <f aca="true" t="shared" si="2" ref="I11:AE11">I12+I13+I14+I16</f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228.8</v>
      </c>
      <c r="O11" s="29">
        <f t="shared" si="2"/>
        <v>0</v>
      </c>
      <c r="P11" s="29">
        <f t="shared" si="2"/>
        <v>0</v>
      </c>
      <c r="Q11" s="29">
        <f t="shared" si="2"/>
        <v>0</v>
      </c>
      <c r="R11" s="29">
        <f t="shared" si="2"/>
        <v>0</v>
      </c>
      <c r="S11" s="29">
        <f t="shared" si="2"/>
        <v>0</v>
      </c>
      <c r="T11" s="29">
        <f t="shared" si="2"/>
        <v>208.8</v>
      </c>
      <c r="U11" s="29">
        <f t="shared" si="2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2"/>
        <v>208.8</v>
      </c>
      <c r="AA11" s="29">
        <f t="shared" si="2"/>
        <v>0</v>
      </c>
      <c r="AB11" s="29">
        <f t="shared" si="2"/>
        <v>0</v>
      </c>
      <c r="AC11" s="29">
        <f t="shared" si="2"/>
        <v>0</v>
      </c>
      <c r="AD11" s="29">
        <f t="shared" si="2"/>
        <v>208.8</v>
      </c>
      <c r="AE11" s="29">
        <f t="shared" si="2"/>
        <v>0</v>
      </c>
      <c r="AF11" s="49"/>
      <c r="AG11" s="60">
        <f>H11+J11+L11+N11+P11+R11+T11+V11+X11+Z11+AB11+AD11</f>
        <v>855.2</v>
      </c>
      <c r="AH11" s="60">
        <f>H11+J11</f>
        <v>0</v>
      </c>
      <c r="AI11" s="60">
        <f>I11+K11</f>
        <v>0</v>
      </c>
    </row>
    <row r="12" spans="1:35" s="7" customFormat="1" ht="16.5">
      <c r="A12" s="8" t="s">
        <v>18</v>
      </c>
      <c r="B12" s="29">
        <f>H12+J12+L12+N12+P12+R12+T12+V12+X12+Z12+AB12+AD12</f>
        <v>0</v>
      </c>
      <c r="C12" s="29">
        <f aca="true" t="shared" si="3" ref="C12:D16">H12+J12</f>
        <v>0</v>
      </c>
      <c r="D12" s="29">
        <f t="shared" si="3"/>
        <v>0</v>
      </c>
      <c r="E12" s="29">
        <f>I12+K12+M12+O12+Q12+S12+U12+W12+Y12+AA12+AC12+AE12</f>
        <v>0</v>
      </c>
      <c r="F12" s="29" t="e">
        <f t="shared" si="0"/>
        <v>#DIV/0!</v>
      </c>
      <c r="G12" s="29" t="e">
        <f t="shared" si="1"/>
        <v>#DIV/0!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/>
      <c r="N12" s="30">
        <v>0</v>
      </c>
      <c r="O12" s="30"/>
      <c r="P12" s="30">
        <v>0</v>
      </c>
      <c r="Q12" s="30"/>
      <c r="R12" s="30">
        <v>0</v>
      </c>
      <c r="S12" s="30"/>
      <c r="T12" s="30">
        <v>0</v>
      </c>
      <c r="U12" s="30"/>
      <c r="V12" s="30">
        <v>0</v>
      </c>
      <c r="W12" s="30"/>
      <c r="X12" s="30">
        <v>0</v>
      </c>
      <c r="Y12" s="30"/>
      <c r="Z12" s="30">
        <v>0</v>
      </c>
      <c r="AA12" s="30"/>
      <c r="AB12" s="30">
        <v>0</v>
      </c>
      <c r="AC12" s="30"/>
      <c r="AD12" s="30">
        <v>0</v>
      </c>
      <c r="AE12" s="17"/>
      <c r="AF12" s="49"/>
      <c r="AG12" s="60">
        <f aca="true" t="shared" si="4" ref="AG12:AG75">H12+J12+L12+N12+P12+R12+T12+V12+X12+Z12+AB12+AD12</f>
        <v>0</v>
      </c>
      <c r="AH12" s="60">
        <f aca="true" t="shared" si="5" ref="AH12:AH75">H12+J12</f>
        <v>0</v>
      </c>
      <c r="AI12" s="60">
        <f aca="true" t="shared" si="6" ref="AI12:AI75">I12+K12</f>
        <v>0</v>
      </c>
    </row>
    <row r="13" spans="1:35" s="7" customFormat="1" ht="33">
      <c r="A13" s="9" t="s">
        <v>22</v>
      </c>
      <c r="B13" s="29">
        <f>H13+J13+L13+N13+P13+R13+T13+V13+X13+Z13+AB13+AD13</f>
        <v>180.3</v>
      </c>
      <c r="C13" s="29">
        <f t="shared" si="3"/>
        <v>0</v>
      </c>
      <c r="D13" s="29">
        <f t="shared" si="3"/>
        <v>0</v>
      </c>
      <c r="E13" s="29">
        <f>I13+K13+M13+O13+Q13+S13+U13+W13+Y13+AA13+AC13+AE13</f>
        <v>0</v>
      </c>
      <c r="F13" s="29">
        <f t="shared" si="0"/>
        <v>0</v>
      </c>
      <c r="G13" s="29" t="e">
        <f t="shared" si="1"/>
        <v>#DIV/0!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/>
      <c r="N13" s="30">
        <v>180.3</v>
      </c>
      <c r="O13" s="30"/>
      <c r="P13" s="30">
        <v>0</v>
      </c>
      <c r="Q13" s="30"/>
      <c r="R13" s="30">
        <v>0</v>
      </c>
      <c r="S13" s="30"/>
      <c r="T13" s="30">
        <v>0</v>
      </c>
      <c r="U13" s="30"/>
      <c r="V13" s="30">
        <v>0</v>
      </c>
      <c r="W13" s="30"/>
      <c r="X13" s="30">
        <v>0</v>
      </c>
      <c r="Y13" s="30"/>
      <c r="Z13" s="30">
        <v>0</v>
      </c>
      <c r="AA13" s="30"/>
      <c r="AB13" s="30">
        <v>0</v>
      </c>
      <c r="AC13" s="30"/>
      <c r="AD13" s="30">
        <v>0</v>
      </c>
      <c r="AE13" s="17"/>
      <c r="AF13" s="49"/>
      <c r="AG13" s="60">
        <f t="shared" si="4"/>
        <v>180.3</v>
      </c>
      <c r="AH13" s="60">
        <f t="shared" si="5"/>
        <v>0</v>
      </c>
      <c r="AI13" s="60">
        <f t="shared" si="6"/>
        <v>0</v>
      </c>
    </row>
    <row r="14" spans="1:35" s="7" customFormat="1" ht="16.5">
      <c r="A14" s="8" t="s">
        <v>17</v>
      </c>
      <c r="B14" s="29">
        <f>H14+J14+L14+N14+P14+R14+T14+V14+X14+Z14+AB14+AD14</f>
        <v>674.9000000000001</v>
      </c>
      <c r="C14" s="29">
        <f t="shared" si="3"/>
        <v>0</v>
      </c>
      <c r="D14" s="29">
        <f t="shared" si="3"/>
        <v>0</v>
      </c>
      <c r="E14" s="29">
        <f>I14+K14+M14+O14+Q14+S14+U14+W14+Y14+AA14+AC14+AE14</f>
        <v>0</v>
      </c>
      <c r="F14" s="29">
        <f t="shared" si="0"/>
        <v>0</v>
      </c>
      <c r="G14" s="29" t="e">
        <f t="shared" si="1"/>
        <v>#DIV/0!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/>
      <c r="N14" s="30">
        <v>48.5</v>
      </c>
      <c r="O14" s="30"/>
      <c r="P14" s="30">
        <v>0</v>
      </c>
      <c r="Q14" s="30"/>
      <c r="R14" s="30">
        <v>0</v>
      </c>
      <c r="S14" s="30"/>
      <c r="T14" s="30">
        <v>208.8</v>
      </c>
      <c r="U14" s="30"/>
      <c r="V14" s="30">
        <v>0</v>
      </c>
      <c r="W14" s="30"/>
      <c r="X14" s="30">
        <v>0</v>
      </c>
      <c r="Y14" s="30"/>
      <c r="Z14" s="30">
        <v>208.8</v>
      </c>
      <c r="AA14" s="30"/>
      <c r="AB14" s="30">
        <v>0</v>
      </c>
      <c r="AC14" s="30"/>
      <c r="AD14" s="30">
        <v>208.8</v>
      </c>
      <c r="AE14" s="17"/>
      <c r="AF14" s="49"/>
      <c r="AG14" s="60">
        <f t="shared" si="4"/>
        <v>674.9000000000001</v>
      </c>
      <c r="AH14" s="60">
        <f t="shared" si="5"/>
        <v>0</v>
      </c>
      <c r="AI14" s="60">
        <f t="shared" si="6"/>
        <v>0</v>
      </c>
    </row>
    <row r="15" spans="1:35" s="7" customFormat="1" ht="33">
      <c r="A15" s="10" t="s">
        <v>23</v>
      </c>
      <c r="B15" s="29">
        <f>H15+J15+L15+N15+P15+R15+T15+V15+X15+Z15+AB15+AD15</f>
        <v>180.3</v>
      </c>
      <c r="C15" s="29">
        <f t="shared" si="3"/>
        <v>0</v>
      </c>
      <c r="D15" s="29">
        <f t="shared" si="3"/>
        <v>0</v>
      </c>
      <c r="E15" s="29">
        <f>I15+K15+M15+O15+Q15+S15+U15+W15+Y15+AA15+AC15+AE15</f>
        <v>0</v>
      </c>
      <c r="F15" s="29">
        <f t="shared" si="0"/>
        <v>0</v>
      </c>
      <c r="G15" s="29" t="e">
        <f t="shared" si="1"/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/>
      <c r="N15" s="30">
        <v>28.5</v>
      </c>
      <c r="O15" s="30"/>
      <c r="P15" s="30">
        <v>0</v>
      </c>
      <c r="Q15" s="30"/>
      <c r="R15" s="30">
        <v>0</v>
      </c>
      <c r="S15" s="30"/>
      <c r="T15" s="30">
        <v>151.8</v>
      </c>
      <c r="U15" s="30"/>
      <c r="V15" s="30">
        <v>0</v>
      </c>
      <c r="W15" s="30"/>
      <c r="X15" s="30">
        <v>0</v>
      </c>
      <c r="Y15" s="30"/>
      <c r="Z15" s="30">
        <v>0</v>
      </c>
      <c r="AA15" s="30"/>
      <c r="AB15" s="30">
        <v>0</v>
      </c>
      <c r="AC15" s="30"/>
      <c r="AD15" s="30">
        <v>0</v>
      </c>
      <c r="AE15" s="17"/>
      <c r="AF15" s="49"/>
      <c r="AG15" s="60">
        <f t="shared" si="4"/>
        <v>180.3</v>
      </c>
      <c r="AH15" s="60">
        <f t="shared" si="5"/>
        <v>0</v>
      </c>
      <c r="AI15" s="60">
        <f t="shared" si="6"/>
        <v>0</v>
      </c>
    </row>
    <row r="16" spans="1:35" s="7" customFormat="1" ht="16.5">
      <c r="A16" s="8" t="s">
        <v>19</v>
      </c>
      <c r="B16" s="29">
        <f>H16+J16+L16+N16+P16+R16+T16+V16+X16+Z16+AB16+AD16</f>
        <v>0</v>
      </c>
      <c r="C16" s="29">
        <f t="shared" si="3"/>
        <v>0</v>
      </c>
      <c r="D16" s="29">
        <f t="shared" si="3"/>
        <v>0</v>
      </c>
      <c r="E16" s="29">
        <f>I16+K16+M16+O16+Q16+S16+U16+W16+Y16+AA16+AC16+AE16</f>
        <v>0</v>
      </c>
      <c r="F16" s="29" t="e">
        <f t="shared" si="0"/>
        <v>#DIV/0!</v>
      </c>
      <c r="G16" s="29" t="e">
        <f t="shared" si="1"/>
        <v>#DIV/0!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/>
      <c r="N16" s="30">
        <v>0</v>
      </c>
      <c r="O16" s="30"/>
      <c r="P16" s="30">
        <v>0</v>
      </c>
      <c r="Q16" s="30"/>
      <c r="R16" s="30">
        <v>0</v>
      </c>
      <c r="S16" s="30"/>
      <c r="T16" s="30">
        <v>0</v>
      </c>
      <c r="U16" s="30"/>
      <c r="V16" s="30">
        <v>0</v>
      </c>
      <c r="W16" s="30"/>
      <c r="X16" s="30">
        <v>0</v>
      </c>
      <c r="Y16" s="30"/>
      <c r="Z16" s="30">
        <v>0</v>
      </c>
      <c r="AA16" s="30"/>
      <c r="AB16" s="30">
        <v>0</v>
      </c>
      <c r="AC16" s="30"/>
      <c r="AD16" s="30">
        <v>0</v>
      </c>
      <c r="AE16" s="17"/>
      <c r="AF16" s="49"/>
      <c r="AG16" s="60">
        <f t="shared" si="4"/>
        <v>0</v>
      </c>
      <c r="AH16" s="60">
        <f t="shared" si="5"/>
        <v>0</v>
      </c>
      <c r="AI16" s="60">
        <f t="shared" si="6"/>
        <v>0</v>
      </c>
    </row>
    <row r="17" spans="1:35" s="7" customFormat="1" ht="64.5" customHeight="1">
      <c r="A17" s="13" t="s">
        <v>28</v>
      </c>
      <c r="B17" s="29"/>
      <c r="C17" s="29"/>
      <c r="D17" s="29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17"/>
      <c r="AF17" s="49"/>
      <c r="AG17" s="60">
        <f t="shared" si="4"/>
        <v>0</v>
      </c>
      <c r="AH17" s="60">
        <f t="shared" si="5"/>
        <v>0</v>
      </c>
      <c r="AI17" s="60">
        <f t="shared" si="6"/>
        <v>0</v>
      </c>
    </row>
    <row r="18" spans="1:35" s="21" customFormat="1" ht="16.5">
      <c r="A18" s="13" t="s">
        <v>20</v>
      </c>
      <c r="B18" s="28">
        <f>B19+B20+B21+B23</f>
        <v>37811.40000000001</v>
      </c>
      <c r="C18" s="28">
        <f>C19+C20+C21+C23</f>
        <v>2413.13083</v>
      </c>
      <c r="D18" s="28">
        <f>D19+D20+D21+D23</f>
        <v>2082.75846</v>
      </c>
      <c r="E18" s="28">
        <f>E19+E20+E21+E23</f>
        <v>2082.75846</v>
      </c>
      <c r="F18" s="28">
        <f aca="true" t="shared" si="7" ref="F18:F23">E18/B18*100</f>
        <v>5.508281788032179</v>
      </c>
      <c r="G18" s="28">
        <f aca="true" t="shared" si="8" ref="G18:G23">D18/C18*100</f>
        <v>86.30938837244891</v>
      </c>
      <c r="H18" s="28">
        <f aca="true" t="shared" si="9" ref="H18:AE18">H19+H20+H21+H23</f>
        <v>1014.62535</v>
      </c>
      <c r="I18" s="28">
        <f t="shared" si="9"/>
        <v>1003.27831</v>
      </c>
      <c r="J18" s="28">
        <f t="shared" si="9"/>
        <v>1398.50548</v>
      </c>
      <c r="K18" s="28">
        <f t="shared" si="9"/>
        <v>1079.48015</v>
      </c>
      <c r="L18" s="28">
        <f t="shared" si="9"/>
        <v>1278.56306</v>
      </c>
      <c r="M18" s="28">
        <f t="shared" si="9"/>
        <v>0</v>
      </c>
      <c r="N18" s="28">
        <f t="shared" si="9"/>
        <v>1283.84651</v>
      </c>
      <c r="O18" s="28">
        <f t="shared" si="9"/>
        <v>0</v>
      </c>
      <c r="P18" s="28">
        <f t="shared" si="9"/>
        <v>1318.08536</v>
      </c>
      <c r="Q18" s="28">
        <f t="shared" si="9"/>
        <v>0</v>
      </c>
      <c r="R18" s="28">
        <f t="shared" si="9"/>
        <v>1283.84651</v>
      </c>
      <c r="S18" s="28">
        <f t="shared" si="9"/>
        <v>0</v>
      </c>
      <c r="T18" s="28">
        <f t="shared" si="9"/>
        <v>1282.08536</v>
      </c>
      <c r="U18" s="28">
        <f t="shared" si="9"/>
        <v>0</v>
      </c>
      <c r="V18" s="28">
        <f t="shared" si="9"/>
        <v>1283.84651</v>
      </c>
      <c r="W18" s="28">
        <f t="shared" si="9"/>
        <v>0</v>
      </c>
      <c r="X18" s="28">
        <f t="shared" si="9"/>
        <v>15847.446509999998</v>
      </c>
      <c r="Y18" s="28">
        <f t="shared" si="9"/>
        <v>0</v>
      </c>
      <c r="Z18" s="28">
        <f t="shared" si="9"/>
        <v>1282.08536</v>
      </c>
      <c r="AA18" s="28">
        <f t="shared" si="9"/>
        <v>0</v>
      </c>
      <c r="AB18" s="28">
        <f t="shared" si="9"/>
        <v>9034.84651</v>
      </c>
      <c r="AC18" s="28">
        <f t="shared" si="9"/>
        <v>0</v>
      </c>
      <c r="AD18" s="28">
        <f t="shared" si="9"/>
        <v>1503.61748</v>
      </c>
      <c r="AE18" s="28">
        <f t="shared" si="9"/>
        <v>0</v>
      </c>
      <c r="AF18" s="49"/>
      <c r="AG18" s="60">
        <f t="shared" si="4"/>
        <v>37811.399999999994</v>
      </c>
      <c r="AH18" s="60">
        <f t="shared" si="5"/>
        <v>2413.13083</v>
      </c>
      <c r="AI18" s="60">
        <f t="shared" si="6"/>
        <v>2082.75846</v>
      </c>
    </row>
    <row r="19" spans="1:35" s="21" customFormat="1" ht="16.5">
      <c r="A19" s="13" t="s">
        <v>18</v>
      </c>
      <c r="B19" s="28">
        <f>B26+B33</f>
        <v>0</v>
      </c>
      <c r="C19" s="28">
        <f aca="true" t="shared" si="10" ref="C19:D23">H19+J19</f>
        <v>0</v>
      </c>
      <c r="D19" s="28">
        <f t="shared" si="10"/>
        <v>0</v>
      </c>
      <c r="E19" s="28">
        <f>I19+K19+M19+O19+Q19+S19+U19+W19+Y19+AA19+AC19+AE19</f>
        <v>0</v>
      </c>
      <c r="F19" s="28" t="e">
        <f t="shared" si="7"/>
        <v>#DIV/0!</v>
      </c>
      <c r="G19" s="28" t="e">
        <f t="shared" si="8"/>
        <v>#DIV/0!</v>
      </c>
      <c r="H19" s="28">
        <f>H26+H33</f>
        <v>0</v>
      </c>
      <c r="I19" s="28">
        <f aca="true" t="shared" si="11" ref="I19:AE19">I26+I33</f>
        <v>0</v>
      </c>
      <c r="J19" s="28">
        <f t="shared" si="11"/>
        <v>0</v>
      </c>
      <c r="K19" s="28">
        <f t="shared" si="11"/>
        <v>0</v>
      </c>
      <c r="L19" s="28">
        <f t="shared" si="11"/>
        <v>0</v>
      </c>
      <c r="M19" s="28">
        <f t="shared" si="11"/>
        <v>0</v>
      </c>
      <c r="N19" s="28">
        <f t="shared" si="11"/>
        <v>0</v>
      </c>
      <c r="O19" s="28">
        <f t="shared" si="11"/>
        <v>0</v>
      </c>
      <c r="P19" s="28">
        <f t="shared" si="11"/>
        <v>0</v>
      </c>
      <c r="Q19" s="28">
        <f t="shared" si="11"/>
        <v>0</v>
      </c>
      <c r="R19" s="28">
        <f t="shared" si="11"/>
        <v>0</v>
      </c>
      <c r="S19" s="28">
        <f t="shared" si="11"/>
        <v>0</v>
      </c>
      <c r="T19" s="28">
        <f t="shared" si="11"/>
        <v>0</v>
      </c>
      <c r="U19" s="28">
        <f t="shared" si="11"/>
        <v>0</v>
      </c>
      <c r="V19" s="28">
        <f t="shared" si="11"/>
        <v>0</v>
      </c>
      <c r="W19" s="28">
        <f t="shared" si="11"/>
        <v>0</v>
      </c>
      <c r="X19" s="28">
        <f t="shared" si="11"/>
        <v>0</v>
      </c>
      <c r="Y19" s="28">
        <f t="shared" si="11"/>
        <v>0</v>
      </c>
      <c r="Z19" s="28">
        <f t="shared" si="11"/>
        <v>0</v>
      </c>
      <c r="AA19" s="28">
        <f t="shared" si="11"/>
        <v>0</v>
      </c>
      <c r="AB19" s="28">
        <f t="shared" si="11"/>
        <v>0</v>
      </c>
      <c r="AC19" s="28">
        <f t="shared" si="11"/>
        <v>0</v>
      </c>
      <c r="AD19" s="28">
        <f t="shared" si="11"/>
        <v>0</v>
      </c>
      <c r="AE19" s="28">
        <f t="shared" si="11"/>
        <v>0</v>
      </c>
      <c r="AF19" s="49"/>
      <c r="AG19" s="60">
        <f t="shared" si="4"/>
        <v>0</v>
      </c>
      <c r="AH19" s="60">
        <f t="shared" si="5"/>
        <v>0</v>
      </c>
      <c r="AI19" s="60">
        <f t="shared" si="6"/>
        <v>0</v>
      </c>
    </row>
    <row r="20" spans="1:35" s="21" customFormat="1" ht="33">
      <c r="A20" s="13" t="s">
        <v>22</v>
      </c>
      <c r="B20" s="28">
        <f>B27+B34</f>
        <v>288.8</v>
      </c>
      <c r="C20" s="28">
        <f t="shared" si="10"/>
        <v>0</v>
      </c>
      <c r="D20" s="28">
        <f t="shared" si="10"/>
        <v>0</v>
      </c>
      <c r="E20" s="28">
        <f>I20+K20+M20+O20+Q20+S20+U20+W20+Y20+AA20+AC20+AE20</f>
        <v>0</v>
      </c>
      <c r="F20" s="28">
        <f t="shared" si="7"/>
        <v>0</v>
      </c>
      <c r="G20" s="28" t="e">
        <f t="shared" si="8"/>
        <v>#DIV/0!</v>
      </c>
      <c r="H20" s="28">
        <f aca="true" t="shared" si="12" ref="H20:AE20">H27+H34</f>
        <v>0</v>
      </c>
      <c r="I20" s="28">
        <f t="shared" si="12"/>
        <v>0</v>
      </c>
      <c r="J20" s="28">
        <f t="shared" si="12"/>
        <v>0</v>
      </c>
      <c r="K20" s="28">
        <f t="shared" si="12"/>
        <v>0</v>
      </c>
      <c r="L20" s="28">
        <f t="shared" si="12"/>
        <v>0</v>
      </c>
      <c r="M20" s="28">
        <f t="shared" si="12"/>
        <v>0</v>
      </c>
      <c r="N20" s="28">
        <f t="shared" si="12"/>
        <v>0</v>
      </c>
      <c r="O20" s="28">
        <f t="shared" si="12"/>
        <v>0</v>
      </c>
      <c r="P20" s="28">
        <f t="shared" si="12"/>
        <v>0</v>
      </c>
      <c r="Q20" s="28">
        <f t="shared" si="12"/>
        <v>0</v>
      </c>
      <c r="R20" s="28">
        <f t="shared" si="12"/>
        <v>0</v>
      </c>
      <c r="S20" s="28">
        <f t="shared" si="12"/>
        <v>0</v>
      </c>
      <c r="T20" s="28">
        <f t="shared" si="12"/>
        <v>0</v>
      </c>
      <c r="U20" s="28">
        <f t="shared" si="12"/>
        <v>0</v>
      </c>
      <c r="V20" s="28">
        <f t="shared" si="12"/>
        <v>0</v>
      </c>
      <c r="W20" s="28">
        <f t="shared" si="12"/>
        <v>0</v>
      </c>
      <c r="X20" s="28">
        <f t="shared" si="12"/>
        <v>288.8</v>
      </c>
      <c r="Y20" s="28">
        <f t="shared" si="12"/>
        <v>0</v>
      </c>
      <c r="Z20" s="28">
        <f t="shared" si="12"/>
        <v>0</v>
      </c>
      <c r="AA20" s="28">
        <f t="shared" si="12"/>
        <v>0</v>
      </c>
      <c r="AB20" s="28">
        <f t="shared" si="12"/>
        <v>0</v>
      </c>
      <c r="AC20" s="28">
        <f t="shared" si="12"/>
        <v>0</v>
      </c>
      <c r="AD20" s="28">
        <f t="shared" si="12"/>
        <v>0</v>
      </c>
      <c r="AE20" s="28">
        <f t="shared" si="12"/>
        <v>0</v>
      </c>
      <c r="AF20" s="49"/>
      <c r="AG20" s="60">
        <f t="shared" si="4"/>
        <v>288.8</v>
      </c>
      <c r="AH20" s="60">
        <f t="shared" si="5"/>
        <v>0</v>
      </c>
      <c r="AI20" s="60">
        <f t="shared" si="6"/>
        <v>0</v>
      </c>
    </row>
    <row r="21" spans="1:35" s="21" customFormat="1" ht="16.5">
      <c r="A21" s="13" t="s">
        <v>17</v>
      </c>
      <c r="B21" s="28">
        <f>B28+B35</f>
        <v>37522.600000000006</v>
      </c>
      <c r="C21" s="28">
        <f t="shared" si="10"/>
        <v>2413.13083</v>
      </c>
      <c r="D21" s="28">
        <f t="shared" si="10"/>
        <v>2082.75846</v>
      </c>
      <c r="E21" s="28">
        <f>I21+K21+M21+O21+Q21+S21+U21+W21+Y21+AA21+AC21+AE21</f>
        <v>2082.75846</v>
      </c>
      <c r="F21" s="28">
        <f t="shared" si="7"/>
        <v>5.550677351782658</v>
      </c>
      <c r="G21" s="28">
        <f t="shared" si="8"/>
        <v>86.30938837244891</v>
      </c>
      <c r="H21" s="28">
        <f aca="true" t="shared" si="13" ref="H21:AE21">H28+H35</f>
        <v>1014.62535</v>
      </c>
      <c r="I21" s="28">
        <f t="shared" si="13"/>
        <v>1003.27831</v>
      </c>
      <c r="J21" s="28">
        <f t="shared" si="13"/>
        <v>1398.50548</v>
      </c>
      <c r="K21" s="28">
        <f t="shared" si="13"/>
        <v>1079.48015</v>
      </c>
      <c r="L21" s="28">
        <f t="shared" si="13"/>
        <v>1278.56306</v>
      </c>
      <c r="M21" s="28">
        <f t="shared" si="13"/>
        <v>0</v>
      </c>
      <c r="N21" s="28">
        <f t="shared" si="13"/>
        <v>1283.84651</v>
      </c>
      <c r="O21" s="28">
        <f t="shared" si="13"/>
        <v>0</v>
      </c>
      <c r="P21" s="28">
        <f t="shared" si="13"/>
        <v>1318.08536</v>
      </c>
      <c r="Q21" s="28">
        <f t="shared" si="13"/>
        <v>0</v>
      </c>
      <c r="R21" s="28">
        <f t="shared" si="13"/>
        <v>1283.84651</v>
      </c>
      <c r="S21" s="28">
        <f t="shared" si="13"/>
        <v>0</v>
      </c>
      <c r="T21" s="28">
        <f t="shared" si="13"/>
        <v>1282.08536</v>
      </c>
      <c r="U21" s="28">
        <f t="shared" si="13"/>
        <v>0</v>
      </c>
      <c r="V21" s="28">
        <f t="shared" si="13"/>
        <v>1283.84651</v>
      </c>
      <c r="W21" s="28">
        <f t="shared" si="13"/>
        <v>0</v>
      </c>
      <c r="X21" s="28">
        <f t="shared" si="13"/>
        <v>15558.646509999999</v>
      </c>
      <c r="Y21" s="28">
        <f t="shared" si="13"/>
        <v>0</v>
      </c>
      <c r="Z21" s="28">
        <f t="shared" si="13"/>
        <v>1282.08536</v>
      </c>
      <c r="AA21" s="28">
        <f t="shared" si="13"/>
        <v>0</v>
      </c>
      <c r="AB21" s="28">
        <f t="shared" si="13"/>
        <v>9034.84651</v>
      </c>
      <c r="AC21" s="28">
        <f t="shared" si="13"/>
        <v>0</v>
      </c>
      <c r="AD21" s="28">
        <f t="shared" si="13"/>
        <v>1503.61748</v>
      </c>
      <c r="AE21" s="28">
        <f t="shared" si="13"/>
        <v>0</v>
      </c>
      <c r="AF21" s="49"/>
      <c r="AG21" s="60">
        <f t="shared" si="4"/>
        <v>37522.6</v>
      </c>
      <c r="AH21" s="60">
        <f t="shared" si="5"/>
        <v>2413.13083</v>
      </c>
      <c r="AI21" s="60">
        <f t="shared" si="6"/>
        <v>2082.75846</v>
      </c>
    </row>
    <row r="22" spans="1:35" s="21" customFormat="1" ht="33">
      <c r="A22" s="13" t="s">
        <v>23</v>
      </c>
      <c r="B22" s="28">
        <f>B29+B36</f>
        <v>288.8</v>
      </c>
      <c r="C22" s="28">
        <f t="shared" si="10"/>
        <v>0</v>
      </c>
      <c r="D22" s="28">
        <f t="shared" si="10"/>
        <v>0</v>
      </c>
      <c r="E22" s="28">
        <f>I22+K22+M22+O22+Q22+S22+U22+W22+Y22+AA22+AC22+AE22</f>
        <v>0</v>
      </c>
      <c r="F22" s="28">
        <f t="shared" si="7"/>
        <v>0</v>
      </c>
      <c r="G22" s="28" t="e">
        <f t="shared" si="8"/>
        <v>#DIV/0!</v>
      </c>
      <c r="H22" s="28">
        <f aca="true" t="shared" si="14" ref="H22:AE22">H29+H36</f>
        <v>0</v>
      </c>
      <c r="I22" s="28">
        <f t="shared" si="14"/>
        <v>0</v>
      </c>
      <c r="J22" s="28">
        <f t="shared" si="14"/>
        <v>0</v>
      </c>
      <c r="K22" s="28">
        <f t="shared" si="14"/>
        <v>0</v>
      </c>
      <c r="L22" s="28">
        <f t="shared" si="14"/>
        <v>0</v>
      </c>
      <c r="M22" s="28">
        <f t="shared" si="14"/>
        <v>0</v>
      </c>
      <c r="N22" s="28">
        <f t="shared" si="14"/>
        <v>0</v>
      </c>
      <c r="O22" s="28">
        <f t="shared" si="14"/>
        <v>0</v>
      </c>
      <c r="P22" s="28">
        <f t="shared" si="14"/>
        <v>0</v>
      </c>
      <c r="Q22" s="28">
        <f t="shared" si="14"/>
        <v>0</v>
      </c>
      <c r="R22" s="28">
        <f t="shared" si="14"/>
        <v>0</v>
      </c>
      <c r="S22" s="28">
        <f t="shared" si="14"/>
        <v>0</v>
      </c>
      <c r="T22" s="28">
        <f t="shared" si="14"/>
        <v>0</v>
      </c>
      <c r="U22" s="28">
        <f t="shared" si="14"/>
        <v>0</v>
      </c>
      <c r="V22" s="28">
        <f t="shared" si="14"/>
        <v>0</v>
      </c>
      <c r="W22" s="28">
        <f t="shared" si="14"/>
        <v>0</v>
      </c>
      <c r="X22" s="28">
        <f t="shared" si="14"/>
        <v>288.8</v>
      </c>
      <c r="Y22" s="28">
        <f t="shared" si="14"/>
        <v>0</v>
      </c>
      <c r="Z22" s="28">
        <f t="shared" si="14"/>
        <v>0</v>
      </c>
      <c r="AA22" s="28">
        <f t="shared" si="14"/>
        <v>0</v>
      </c>
      <c r="AB22" s="28">
        <f t="shared" si="14"/>
        <v>0</v>
      </c>
      <c r="AC22" s="28">
        <f t="shared" si="14"/>
        <v>0</v>
      </c>
      <c r="AD22" s="28">
        <f t="shared" si="14"/>
        <v>0</v>
      </c>
      <c r="AE22" s="28">
        <f t="shared" si="14"/>
        <v>0</v>
      </c>
      <c r="AF22" s="49"/>
      <c r="AG22" s="60">
        <f t="shared" si="4"/>
        <v>288.8</v>
      </c>
      <c r="AH22" s="60">
        <f t="shared" si="5"/>
        <v>0</v>
      </c>
      <c r="AI22" s="60">
        <f t="shared" si="6"/>
        <v>0</v>
      </c>
    </row>
    <row r="23" spans="1:35" s="21" customFormat="1" ht="16.5">
      <c r="A23" s="13" t="s">
        <v>19</v>
      </c>
      <c r="B23" s="28">
        <f>B30+B37</f>
        <v>0</v>
      </c>
      <c r="C23" s="28">
        <f t="shared" si="10"/>
        <v>0</v>
      </c>
      <c r="D23" s="28">
        <f t="shared" si="10"/>
        <v>0</v>
      </c>
      <c r="E23" s="28">
        <f>I23+K23+M23+O23+Q23+S23+U23+W23+Y23+AA23+AC23+AE23</f>
        <v>0</v>
      </c>
      <c r="F23" s="28" t="e">
        <f t="shared" si="7"/>
        <v>#DIV/0!</v>
      </c>
      <c r="G23" s="28" t="e">
        <f t="shared" si="8"/>
        <v>#DIV/0!</v>
      </c>
      <c r="H23" s="28">
        <f aca="true" t="shared" si="15" ref="H23:AE23">H30+H37</f>
        <v>0</v>
      </c>
      <c r="I23" s="28">
        <f t="shared" si="15"/>
        <v>0</v>
      </c>
      <c r="J23" s="28">
        <f t="shared" si="15"/>
        <v>0</v>
      </c>
      <c r="K23" s="28">
        <f t="shared" si="15"/>
        <v>0</v>
      </c>
      <c r="L23" s="28">
        <f t="shared" si="15"/>
        <v>0</v>
      </c>
      <c r="M23" s="28">
        <f t="shared" si="15"/>
        <v>0</v>
      </c>
      <c r="N23" s="28">
        <f t="shared" si="15"/>
        <v>0</v>
      </c>
      <c r="O23" s="28">
        <f t="shared" si="15"/>
        <v>0</v>
      </c>
      <c r="P23" s="28">
        <f t="shared" si="15"/>
        <v>0</v>
      </c>
      <c r="Q23" s="28">
        <f t="shared" si="15"/>
        <v>0</v>
      </c>
      <c r="R23" s="28">
        <f t="shared" si="15"/>
        <v>0</v>
      </c>
      <c r="S23" s="28">
        <f t="shared" si="15"/>
        <v>0</v>
      </c>
      <c r="T23" s="28">
        <f t="shared" si="15"/>
        <v>0</v>
      </c>
      <c r="U23" s="28">
        <f t="shared" si="15"/>
        <v>0</v>
      </c>
      <c r="V23" s="28">
        <f t="shared" si="15"/>
        <v>0</v>
      </c>
      <c r="W23" s="28">
        <f t="shared" si="15"/>
        <v>0</v>
      </c>
      <c r="X23" s="28">
        <f t="shared" si="15"/>
        <v>0</v>
      </c>
      <c r="Y23" s="28">
        <f t="shared" si="15"/>
        <v>0</v>
      </c>
      <c r="Z23" s="28">
        <f t="shared" si="15"/>
        <v>0</v>
      </c>
      <c r="AA23" s="28">
        <f t="shared" si="15"/>
        <v>0</v>
      </c>
      <c r="AB23" s="28">
        <f t="shared" si="15"/>
        <v>0</v>
      </c>
      <c r="AC23" s="28">
        <f t="shared" si="15"/>
        <v>0</v>
      </c>
      <c r="AD23" s="28">
        <f t="shared" si="15"/>
        <v>0</v>
      </c>
      <c r="AE23" s="28">
        <f t="shared" si="15"/>
        <v>0</v>
      </c>
      <c r="AF23" s="49"/>
      <c r="AG23" s="60">
        <f t="shared" si="4"/>
        <v>0</v>
      </c>
      <c r="AH23" s="60">
        <f t="shared" si="5"/>
        <v>0</v>
      </c>
      <c r="AI23" s="60">
        <f t="shared" si="6"/>
        <v>0</v>
      </c>
    </row>
    <row r="24" spans="1:35" s="7" customFormat="1" ht="33">
      <c r="A24" s="14" t="s">
        <v>29</v>
      </c>
      <c r="B24" s="29"/>
      <c r="C24" s="29"/>
      <c r="D24" s="29"/>
      <c r="E24" s="29"/>
      <c r="F24" s="29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17"/>
      <c r="AF24" s="49"/>
      <c r="AG24" s="60">
        <f t="shared" si="4"/>
        <v>0</v>
      </c>
      <c r="AH24" s="60">
        <f t="shared" si="5"/>
        <v>0</v>
      </c>
      <c r="AI24" s="60">
        <f t="shared" si="6"/>
        <v>0</v>
      </c>
    </row>
    <row r="25" spans="1:35" s="7" customFormat="1" ht="16.5">
      <c r="A25" s="8" t="s">
        <v>20</v>
      </c>
      <c r="B25" s="29">
        <f>B26+B27+B28+B30</f>
        <v>577.6</v>
      </c>
      <c r="C25" s="29">
        <f>C26+C27+C28+C30</f>
        <v>0</v>
      </c>
      <c r="D25" s="29">
        <f>D26+D27+D28+D30</f>
        <v>0</v>
      </c>
      <c r="E25" s="29">
        <f>E26+E27+E28+E30</f>
        <v>0</v>
      </c>
      <c r="F25" s="29">
        <f aca="true" t="shared" si="16" ref="F25:F30">E25/B25*100</f>
        <v>0</v>
      </c>
      <c r="G25" s="29" t="e">
        <f aca="true" t="shared" si="17" ref="G25:G30">D25/C25*100</f>
        <v>#DIV/0!</v>
      </c>
      <c r="H25" s="29">
        <f aca="true" t="shared" si="18" ref="H25:AE25">H26+H27+H28+H30</f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0</v>
      </c>
      <c r="S25" s="29">
        <f t="shared" si="18"/>
        <v>0</v>
      </c>
      <c r="T25" s="29">
        <f t="shared" si="18"/>
        <v>0</v>
      </c>
      <c r="U25" s="29">
        <f t="shared" si="18"/>
        <v>0</v>
      </c>
      <c r="V25" s="29">
        <f t="shared" si="18"/>
        <v>0</v>
      </c>
      <c r="W25" s="29">
        <f t="shared" si="18"/>
        <v>0</v>
      </c>
      <c r="X25" s="29">
        <f t="shared" si="18"/>
        <v>577.6</v>
      </c>
      <c r="Y25" s="29">
        <f t="shared" si="18"/>
        <v>0</v>
      </c>
      <c r="Z25" s="29">
        <f t="shared" si="18"/>
        <v>0</v>
      </c>
      <c r="AA25" s="29">
        <f t="shared" si="18"/>
        <v>0</v>
      </c>
      <c r="AB25" s="29">
        <f t="shared" si="18"/>
        <v>0</v>
      </c>
      <c r="AC25" s="29">
        <f t="shared" si="18"/>
        <v>0</v>
      </c>
      <c r="AD25" s="29">
        <f t="shared" si="18"/>
        <v>0</v>
      </c>
      <c r="AE25" s="29">
        <f t="shared" si="18"/>
        <v>0</v>
      </c>
      <c r="AF25" s="49"/>
      <c r="AG25" s="60">
        <f t="shared" si="4"/>
        <v>577.6</v>
      </c>
      <c r="AH25" s="60">
        <f t="shared" si="5"/>
        <v>0</v>
      </c>
      <c r="AI25" s="60">
        <f t="shared" si="6"/>
        <v>0</v>
      </c>
    </row>
    <row r="26" spans="1:35" s="7" customFormat="1" ht="16.5">
      <c r="A26" s="8" t="s">
        <v>18</v>
      </c>
      <c r="B26" s="29">
        <f>H26+J26+L26+N26+P26+R26+T26+V26+X26+Z26+AB26+AD26</f>
        <v>0</v>
      </c>
      <c r="C26" s="29">
        <f aca="true" t="shared" si="19" ref="C26:D30">H26+J26</f>
        <v>0</v>
      </c>
      <c r="D26" s="29">
        <f t="shared" si="19"/>
        <v>0</v>
      </c>
      <c r="E26" s="29">
        <f>I26+K26+M26+O26+Q26+S26+U26+W26+Y26+AA26+AC26+AE26</f>
        <v>0</v>
      </c>
      <c r="F26" s="29" t="e">
        <f t="shared" si="16"/>
        <v>#DIV/0!</v>
      </c>
      <c r="G26" s="29" t="e">
        <f t="shared" si="17"/>
        <v>#DIV/0!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17"/>
      <c r="AF26" s="49"/>
      <c r="AG26" s="60">
        <f t="shared" si="4"/>
        <v>0</v>
      </c>
      <c r="AH26" s="60">
        <f t="shared" si="5"/>
        <v>0</v>
      </c>
      <c r="AI26" s="60">
        <f t="shared" si="6"/>
        <v>0</v>
      </c>
    </row>
    <row r="27" spans="1:35" s="7" customFormat="1" ht="33">
      <c r="A27" s="9" t="s">
        <v>22</v>
      </c>
      <c r="B27" s="29">
        <f>H27+J27+L27+N27+P27+R27+T27+V27+X27+Z27+AB27+AD27</f>
        <v>288.8</v>
      </c>
      <c r="C27" s="29">
        <f t="shared" si="19"/>
        <v>0</v>
      </c>
      <c r="D27" s="29">
        <f t="shared" si="19"/>
        <v>0</v>
      </c>
      <c r="E27" s="29">
        <f>I27+K27+M27+O27+Q27+S27+U27+W27+Y27+AA27+AC27+AE27</f>
        <v>0</v>
      </c>
      <c r="F27" s="29">
        <f t="shared" si="16"/>
        <v>0</v>
      </c>
      <c r="G27" s="29" t="e">
        <f t="shared" si="17"/>
        <v>#DIV/0!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>
        <v>288.8</v>
      </c>
      <c r="Y27" s="30"/>
      <c r="Z27" s="30"/>
      <c r="AA27" s="30"/>
      <c r="AB27" s="30"/>
      <c r="AC27" s="30"/>
      <c r="AD27" s="30"/>
      <c r="AE27" s="17"/>
      <c r="AF27" s="49"/>
      <c r="AG27" s="60">
        <f t="shared" si="4"/>
        <v>288.8</v>
      </c>
      <c r="AH27" s="60">
        <f t="shared" si="5"/>
        <v>0</v>
      </c>
      <c r="AI27" s="60">
        <f t="shared" si="6"/>
        <v>0</v>
      </c>
    </row>
    <row r="28" spans="1:35" s="7" customFormat="1" ht="16.5">
      <c r="A28" s="8" t="s">
        <v>17</v>
      </c>
      <c r="B28" s="29">
        <f>H28+J28+L28+N28+P28+R28+T28+V28+X28+Z28+AB28+AD28</f>
        <v>288.8</v>
      </c>
      <c r="C28" s="29">
        <f t="shared" si="19"/>
        <v>0</v>
      </c>
      <c r="D28" s="29">
        <f t="shared" si="19"/>
        <v>0</v>
      </c>
      <c r="E28" s="29">
        <f>I28+K28+M28+O28+Q28+S28+U28+W28+Y28+AA28+AC28+AE28</f>
        <v>0</v>
      </c>
      <c r="F28" s="29">
        <f t="shared" si="16"/>
        <v>0</v>
      </c>
      <c r="G28" s="29" t="e">
        <f t="shared" si="17"/>
        <v>#DIV/0!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>
        <v>288.8</v>
      </c>
      <c r="Y28" s="30"/>
      <c r="Z28" s="30"/>
      <c r="AA28" s="30"/>
      <c r="AB28" s="30"/>
      <c r="AC28" s="30"/>
      <c r="AD28" s="30"/>
      <c r="AE28" s="17"/>
      <c r="AF28" s="49"/>
      <c r="AG28" s="60">
        <f t="shared" si="4"/>
        <v>288.8</v>
      </c>
      <c r="AH28" s="60">
        <f t="shared" si="5"/>
        <v>0</v>
      </c>
      <c r="AI28" s="60">
        <f t="shared" si="6"/>
        <v>0</v>
      </c>
    </row>
    <row r="29" spans="1:35" s="7" customFormat="1" ht="33">
      <c r="A29" s="10" t="s">
        <v>23</v>
      </c>
      <c r="B29" s="29">
        <f>H29+J29+L29+N29+P29+R29+T29+V29+X29+Z29+AB29+AD29</f>
        <v>288.8</v>
      </c>
      <c r="C29" s="29">
        <f t="shared" si="19"/>
        <v>0</v>
      </c>
      <c r="D29" s="29">
        <f t="shared" si="19"/>
        <v>0</v>
      </c>
      <c r="E29" s="29">
        <f>I29+K29+M29+O29+Q29+S29+U29+W29+Y29+AA29+AC29+AE29</f>
        <v>0</v>
      </c>
      <c r="F29" s="29">
        <f t="shared" si="16"/>
        <v>0</v>
      </c>
      <c r="G29" s="29" t="e">
        <f t="shared" si="17"/>
        <v>#DIV/0!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>
        <v>288.8</v>
      </c>
      <c r="Y29" s="30"/>
      <c r="Z29" s="30"/>
      <c r="AA29" s="30"/>
      <c r="AB29" s="30"/>
      <c r="AC29" s="30"/>
      <c r="AD29" s="30"/>
      <c r="AE29" s="17"/>
      <c r="AF29" s="49"/>
      <c r="AG29" s="60">
        <f t="shared" si="4"/>
        <v>288.8</v>
      </c>
      <c r="AH29" s="60">
        <f t="shared" si="5"/>
        <v>0</v>
      </c>
      <c r="AI29" s="60">
        <f t="shared" si="6"/>
        <v>0</v>
      </c>
    </row>
    <row r="30" spans="1:35" s="7" customFormat="1" ht="16.5">
      <c r="A30" s="8" t="s">
        <v>19</v>
      </c>
      <c r="B30" s="29">
        <f>H30+J30+L30+N30+P30+R30+T30+V30+X30+Z30+AB30+AD30</f>
        <v>0</v>
      </c>
      <c r="C30" s="29">
        <f t="shared" si="19"/>
        <v>0</v>
      </c>
      <c r="D30" s="29">
        <f t="shared" si="19"/>
        <v>0</v>
      </c>
      <c r="E30" s="29">
        <f>I30+K30+M30+O30+Q30+S30+U30+W30+Y30+AA30+AC30+AE30</f>
        <v>0</v>
      </c>
      <c r="F30" s="29" t="e">
        <f t="shared" si="16"/>
        <v>#DIV/0!</v>
      </c>
      <c r="G30" s="29" t="e">
        <f t="shared" si="17"/>
        <v>#DIV/0!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17"/>
      <c r="AF30" s="49"/>
      <c r="AG30" s="60">
        <f t="shared" si="4"/>
        <v>0</v>
      </c>
      <c r="AH30" s="60">
        <f t="shared" si="5"/>
        <v>0</v>
      </c>
      <c r="AI30" s="60">
        <f t="shared" si="6"/>
        <v>0</v>
      </c>
    </row>
    <row r="31" spans="1:35" s="52" customFormat="1" ht="141" customHeight="1">
      <c r="A31" s="54" t="s">
        <v>79</v>
      </c>
      <c r="B31" s="55"/>
      <c r="C31" s="55"/>
      <c r="D31" s="55"/>
      <c r="E31" s="55"/>
      <c r="F31" s="55"/>
      <c r="G31" s="5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81" t="s">
        <v>85</v>
      </c>
      <c r="AG31" s="60">
        <f t="shared" si="4"/>
        <v>0</v>
      </c>
      <c r="AH31" s="60">
        <f t="shared" si="5"/>
        <v>0</v>
      </c>
      <c r="AI31" s="60">
        <f t="shared" si="6"/>
        <v>0</v>
      </c>
    </row>
    <row r="32" spans="1:35" s="7" customFormat="1" ht="16.5">
      <c r="A32" s="8" t="s">
        <v>20</v>
      </c>
      <c r="B32" s="29">
        <f>B33+B34+B35+B37</f>
        <v>37233.8</v>
      </c>
      <c r="C32" s="29">
        <f>C33+C34+C35+C37</f>
        <v>2413.13083</v>
      </c>
      <c r="D32" s="29">
        <f>D33+D34+D35+D37</f>
        <v>2082.75846</v>
      </c>
      <c r="E32" s="29">
        <f>E33+E34+E35+E37</f>
        <v>2082.75846</v>
      </c>
      <c r="F32" s="29">
        <f aca="true" t="shared" si="20" ref="F32:F37">E32/B32*100</f>
        <v>5.59373058887355</v>
      </c>
      <c r="G32" s="29">
        <f aca="true" t="shared" si="21" ref="G32:G37">D32/C32*100</f>
        <v>86.30938837244891</v>
      </c>
      <c r="H32" s="29">
        <f aca="true" t="shared" si="22" ref="H32:AE32">H33+H34+H35+H37</f>
        <v>1014.62535</v>
      </c>
      <c r="I32" s="29">
        <f t="shared" si="22"/>
        <v>1003.27831</v>
      </c>
      <c r="J32" s="29">
        <f t="shared" si="22"/>
        <v>1398.50548</v>
      </c>
      <c r="K32" s="29">
        <f t="shared" si="22"/>
        <v>1079.48015</v>
      </c>
      <c r="L32" s="29">
        <f t="shared" si="22"/>
        <v>1278.56306</v>
      </c>
      <c r="M32" s="29">
        <f t="shared" si="22"/>
        <v>0</v>
      </c>
      <c r="N32" s="29">
        <f t="shared" si="22"/>
        <v>1283.84651</v>
      </c>
      <c r="O32" s="29">
        <f t="shared" si="22"/>
        <v>0</v>
      </c>
      <c r="P32" s="29">
        <f t="shared" si="22"/>
        <v>1318.08536</v>
      </c>
      <c r="Q32" s="29">
        <f t="shared" si="22"/>
        <v>0</v>
      </c>
      <c r="R32" s="29">
        <f t="shared" si="22"/>
        <v>1283.84651</v>
      </c>
      <c r="S32" s="29">
        <f t="shared" si="22"/>
        <v>0</v>
      </c>
      <c r="T32" s="29">
        <f t="shared" si="22"/>
        <v>1282.08536</v>
      </c>
      <c r="U32" s="29">
        <f t="shared" si="22"/>
        <v>0</v>
      </c>
      <c r="V32" s="29">
        <f t="shared" si="22"/>
        <v>1283.84651</v>
      </c>
      <c r="W32" s="29">
        <f t="shared" si="22"/>
        <v>0</v>
      </c>
      <c r="X32" s="29">
        <f t="shared" si="22"/>
        <v>15269.84651</v>
      </c>
      <c r="Y32" s="29">
        <f t="shared" si="22"/>
        <v>0</v>
      </c>
      <c r="Z32" s="29">
        <f t="shared" si="22"/>
        <v>1282.08536</v>
      </c>
      <c r="AA32" s="29">
        <f t="shared" si="22"/>
        <v>0</v>
      </c>
      <c r="AB32" s="29">
        <f t="shared" si="22"/>
        <v>9034.84651</v>
      </c>
      <c r="AC32" s="29">
        <f t="shared" si="22"/>
        <v>0</v>
      </c>
      <c r="AD32" s="29">
        <f t="shared" si="22"/>
        <v>1503.61748</v>
      </c>
      <c r="AE32" s="29">
        <f t="shared" si="22"/>
        <v>0</v>
      </c>
      <c r="AF32" s="82"/>
      <c r="AG32" s="60">
        <f t="shared" si="4"/>
        <v>37233.8</v>
      </c>
      <c r="AH32" s="60">
        <f t="shared" si="5"/>
        <v>2413.13083</v>
      </c>
      <c r="AI32" s="60">
        <f t="shared" si="6"/>
        <v>2082.75846</v>
      </c>
    </row>
    <row r="33" spans="1:35" s="7" customFormat="1" ht="16.5">
      <c r="A33" s="8" t="s">
        <v>18</v>
      </c>
      <c r="B33" s="29">
        <f>H33+J33+L33+N33+P33+R33++T33+V33+X33+Z33+AB33+AD33</f>
        <v>0</v>
      </c>
      <c r="C33" s="29">
        <f aca="true" t="shared" si="23" ref="C33:D37">H33+J33</f>
        <v>0</v>
      </c>
      <c r="D33" s="29">
        <f t="shared" si="23"/>
        <v>0</v>
      </c>
      <c r="E33" s="29">
        <f>I33+K33+M33+O33+Q33+S33+U33+W33+Y33+AA33+AC33+AE33</f>
        <v>0</v>
      </c>
      <c r="F33" s="29" t="e">
        <f t="shared" si="20"/>
        <v>#DIV/0!</v>
      </c>
      <c r="G33" s="29" t="e">
        <f t="shared" si="21"/>
        <v>#DIV/0!</v>
      </c>
      <c r="H33" s="30">
        <v>0</v>
      </c>
      <c r="I33" s="30">
        <v>0</v>
      </c>
      <c r="J33" s="30">
        <v>0</v>
      </c>
      <c r="K33" s="30">
        <v>0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17"/>
      <c r="AF33" s="82"/>
      <c r="AG33" s="60">
        <f t="shared" si="4"/>
        <v>0</v>
      </c>
      <c r="AH33" s="60">
        <f t="shared" si="5"/>
        <v>0</v>
      </c>
      <c r="AI33" s="60">
        <f t="shared" si="6"/>
        <v>0</v>
      </c>
    </row>
    <row r="34" spans="1:35" s="7" customFormat="1" ht="33">
      <c r="A34" s="8" t="s">
        <v>22</v>
      </c>
      <c r="B34" s="29">
        <f>H34+J34+L34+N34+P34+R34++T34+V34+X34+Z34+AB34+AD34</f>
        <v>0</v>
      </c>
      <c r="C34" s="29">
        <f t="shared" si="23"/>
        <v>0</v>
      </c>
      <c r="D34" s="29">
        <f t="shared" si="23"/>
        <v>0</v>
      </c>
      <c r="E34" s="29">
        <f>I34+K34+M34+O34+Q34+S34+U34+W34+Y34+AA34+AC34+AE34</f>
        <v>0</v>
      </c>
      <c r="F34" s="29" t="e">
        <f t="shared" si="20"/>
        <v>#DIV/0!</v>
      </c>
      <c r="G34" s="29" t="e">
        <f t="shared" si="21"/>
        <v>#DIV/0!</v>
      </c>
      <c r="H34" s="30">
        <v>0</v>
      </c>
      <c r="I34" s="30">
        <v>0</v>
      </c>
      <c r="J34" s="30">
        <v>0</v>
      </c>
      <c r="K34" s="30">
        <v>0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17"/>
      <c r="AF34" s="82"/>
      <c r="AG34" s="60">
        <f t="shared" si="4"/>
        <v>0</v>
      </c>
      <c r="AH34" s="60">
        <f t="shared" si="5"/>
        <v>0</v>
      </c>
      <c r="AI34" s="60">
        <f t="shared" si="6"/>
        <v>0</v>
      </c>
    </row>
    <row r="35" spans="1:35" s="7" customFormat="1" ht="16.5">
      <c r="A35" s="8" t="s">
        <v>17</v>
      </c>
      <c r="B35" s="29">
        <f>H35+J35+L35+N35+P35+R35++T35+V35+X35+Z35+AB35+AD35</f>
        <v>37233.8</v>
      </c>
      <c r="C35" s="29">
        <f t="shared" si="23"/>
        <v>2413.13083</v>
      </c>
      <c r="D35" s="29">
        <f t="shared" si="23"/>
        <v>2082.75846</v>
      </c>
      <c r="E35" s="29">
        <f>I35+K35+M35+O35+Q35+S35+U35+W35+Y35+AA35+AC35+AE35</f>
        <v>2082.75846</v>
      </c>
      <c r="F35" s="29">
        <f t="shared" si="20"/>
        <v>5.59373058887355</v>
      </c>
      <c r="G35" s="29">
        <f t="shared" si="21"/>
        <v>86.30938837244891</v>
      </c>
      <c r="H35" s="30">
        <v>1014.62535</v>
      </c>
      <c r="I35" s="30">
        <v>1003.27831</v>
      </c>
      <c r="J35" s="30">
        <v>1398.50548</v>
      </c>
      <c r="K35" s="30">
        <v>1079.48015</v>
      </c>
      <c r="L35" s="30">
        <v>1278.56306</v>
      </c>
      <c r="M35" s="30"/>
      <c r="N35" s="30">
        <v>1283.84651</v>
      </c>
      <c r="O35" s="30"/>
      <c r="P35" s="30">
        <v>1318.08536</v>
      </c>
      <c r="Q35" s="30"/>
      <c r="R35" s="30">
        <v>1283.84651</v>
      </c>
      <c r="S35" s="30"/>
      <c r="T35" s="30">
        <v>1282.08536</v>
      </c>
      <c r="U35" s="30"/>
      <c r="V35" s="30">
        <v>1283.84651</v>
      </c>
      <c r="W35" s="30"/>
      <c r="X35" s="30">
        <v>15269.84651</v>
      </c>
      <c r="Y35" s="30"/>
      <c r="Z35" s="30">
        <v>1282.08536</v>
      </c>
      <c r="AA35" s="30"/>
      <c r="AB35" s="30">
        <v>9034.84651</v>
      </c>
      <c r="AC35" s="30"/>
      <c r="AD35" s="30">
        <v>1503.61748</v>
      </c>
      <c r="AE35" s="17"/>
      <c r="AF35" s="82"/>
      <c r="AG35" s="60">
        <f t="shared" si="4"/>
        <v>37233.8</v>
      </c>
      <c r="AH35" s="60">
        <f t="shared" si="5"/>
        <v>2413.13083</v>
      </c>
      <c r="AI35" s="60">
        <f t="shared" si="6"/>
        <v>2082.75846</v>
      </c>
    </row>
    <row r="36" spans="1:35" s="7" customFormat="1" ht="33">
      <c r="A36" s="8" t="s">
        <v>23</v>
      </c>
      <c r="B36" s="29">
        <f>H36+J36+L36+N36+P36+R36++T36+V36+X36+Z36+AB36+AD36</f>
        <v>0</v>
      </c>
      <c r="C36" s="29">
        <f t="shared" si="23"/>
        <v>0</v>
      </c>
      <c r="D36" s="29">
        <f t="shared" si="23"/>
        <v>0</v>
      </c>
      <c r="E36" s="29">
        <f>I36+K36+M36+O36+Q36+S36+U36+W36+Y36+AA36+AC36+AE36</f>
        <v>0</v>
      </c>
      <c r="F36" s="29" t="e">
        <f t="shared" si="20"/>
        <v>#DIV/0!</v>
      </c>
      <c r="G36" s="29" t="e">
        <f t="shared" si="21"/>
        <v>#DIV/0!</v>
      </c>
      <c r="H36" s="30">
        <v>0</v>
      </c>
      <c r="I36" s="30">
        <v>0</v>
      </c>
      <c r="J36" s="30">
        <v>0</v>
      </c>
      <c r="K36" s="30">
        <v>0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17"/>
      <c r="AF36" s="82"/>
      <c r="AG36" s="60">
        <f t="shared" si="4"/>
        <v>0</v>
      </c>
      <c r="AH36" s="60">
        <f t="shared" si="5"/>
        <v>0</v>
      </c>
      <c r="AI36" s="60">
        <f t="shared" si="6"/>
        <v>0</v>
      </c>
    </row>
    <row r="37" spans="1:35" s="7" customFormat="1" ht="16.5">
      <c r="A37" s="8" t="s">
        <v>19</v>
      </c>
      <c r="B37" s="29">
        <f>H37+J37+L37+N37+P37+R37++T37+V37+X37+Z37+AB37+AD37</f>
        <v>0</v>
      </c>
      <c r="C37" s="29">
        <f t="shared" si="23"/>
        <v>0</v>
      </c>
      <c r="D37" s="29">
        <f t="shared" si="23"/>
        <v>0</v>
      </c>
      <c r="E37" s="29">
        <f>I37+K37+M37+O37+Q37+S37+U37+W37+Y37+AA37+AC37+AE37</f>
        <v>0</v>
      </c>
      <c r="F37" s="29" t="e">
        <f t="shared" si="20"/>
        <v>#DIV/0!</v>
      </c>
      <c r="G37" s="29" t="e">
        <f t="shared" si="21"/>
        <v>#DIV/0!</v>
      </c>
      <c r="H37" s="30">
        <v>0</v>
      </c>
      <c r="I37" s="30">
        <v>0</v>
      </c>
      <c r="J37" s="30">
        <v>0</v>
      </c>
      <c r="K37" s="30">
        <v>0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17"/>
      <c r="AF37" s="83"/>
      <c r="AG37" s="60">
        <f t="shared" si="4"/>
        <v>0</v>
      </c>
      <c r="AH37" s="60">
        <f t="shared" si="5"/>
        <v>0</v>
      </c>
      <c r="AI37" s="60">
        <f t="shared" si="6"/>
        <v>0</v>
      </c>
    </row>
    <row r="38" spans="1:35" s="7" customFormat="1" ht="135.75" customHeight="1">
      <c r="A38" s="13" t="s">
        <v>30</v>
      </c>
      <c r="B38" s="29"/>
      <c r="C38" s="29"/>
      <c r="D38" s="29"/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17"/>
      <c r="AF38" s="53"/>
      <c r="AG38" s="60">
        <f t="shared" si="4"/>
        <v>0</v>
      </c>
      <c r="AH38" s="60">
        <f t="shared" si="5"/>
        <v>0</v>
      </c>
      <c r="AI38" s="60">
        <f t="shared" si="6"/>
        <v>0</v>
      </c>
    </row>
    <row r="39" spans="1:35" s="21" customFormat="1" ht="16.5">
      <c r="A39" s="13" t="s">
        <v>20</v>
      </c>
      <c r="B39" s="28">
        <f>B40+B41+B42+B44</f>
        <v>3585.0000000000005</v>
      </c>
      <c r="C39" s="28">
        <f>C40+C41+C42+C44</f>
        <v>598.28224</v>
      </c>
      <c r="D39" s="28">
        <f>D40+D41+D42+D44</f>
        <v>595.3</v>
      </c>
      <c r="E39" s="28">
        <f>E40+E41+E42+E44</f>
        <v>540.37078</v>
      </c>
      <c r="F39" s="28">
        <f aca="true" t="shared" si="24" ref="F39:F44">E39/B39*100</f>
        <v>15.0731040446304</v>
      </c>
      <c r="G39" s="28">
        <f aca="true" t="shared" si="25" ref="G39:G44">D39/C39*100</f>
        <v>99.50153292198678</v>
      </c>
      <c r="H39" s="28">
        <f aca="true" t="shared" si="26" ref="H39:AD39">H40+H41+H42+H44</f>
        <v>387.11755999999997</v>
      </c>
      <c r="I39" s="28">
        <f t="shared" si="26"/>
        <v>325.26962</v>
      </c>
      <c r="J39" s="28">
        <f t="shared" si="26"/>
        <v>211.16468</v>
      </c>
      <c r="K39" s="28">
        <f t="shared" si="26"/>
        <v>215.10116</v>
      </c>
      <c r="L39" s="28">
        <f t="shared" si="26"/>
        <v>127.60268</v>
      </c>
      <c r="M39" s="28">
        <f t="shared" si="26"/>
        <v>0</v>
      </c>
      <c r="N39" s="28">
        <f t="shared" si="26"/>
        <v>279.95968</v>
      </c>
      <c r="O39" s="28">
        <f t="shared" si="26"/>
        <v>0</v>
      </c>
      <c r="P39" s="28">
        <f t="shared" si="26"/>
        <v>462.58368</v>
      </c>
      <c r="Q39" s="28">
        <f t="shared" si="26"/>
        <v>0</v>
      </c>
      <c r="R39" s="28">
        <f t="shared" si="26"/>
        <v>574.01868</v>
      </c>
      <c r="S39" s="28">
        <f t="shared" si="26"/>
        <v>0</v>
      </c>
      <c r="T39" s="28">
        <f t="shared" si="26"/>
        <v>342.62368</v>
      </c>
      <c r="U39" s="28">
        <f t="shared" si="26"/>
        <v>0</v>
      </c>
      <c r="V39" s="28">
        <f t="shared" si="26"/>
        <v>151.49068</v>
      </c>
      <c r="W39" s="28">
        <f t="shared" si="26"/>
        <v>0</v>
      </c>
      <c r="X39" s="28">
        <f t="shared" si="26"/>
        <v>81.59068</v>
      </c>
      <c r="Y39" s="28">
        <f t="shared" si="26"/>
        <v>0</v>
      </c>
      <c r="Z39" s="28">
        <f t="shared" si="26"/>
        <v>250.17167999999998</v>
      </c>
      <c r="AA39" s="28">
        <f t="shared" si="26"/>
        <v>0</v>
      </c>
      <c r="AB39" s="28">
        <f t="shared" si="26"/>
        <v>145.28768</v>
      </c>
      <c r="AC39" s="28">
        <f t="shared" si="26"/>
        <v>0</v>
      </c>
      <c r="AD39" s="28">
        <f t="shared" si="26"/>
        <v>571.38864</v>
      </c>
      <c r="AE39" s="28">
        <f>AE40+AE41+AE42+AE44</f>
        <v>0</v>
      </c>
      <c r="AF39" s="49"/>
      <c r="AG39" s="60">
        <f t="shared" si="4"/>
        <v>3584.9999999999995</v>
      </c>
      <c r="AH39" s="60">
        <f t="shared" si="5"/>
        <v>598.28224</v>
      </c>
      <c r="AI39" s="60">
        <f t="shared" si="6"/>
        <v>540.37078</v>
      </c>
    </row>
    <row r="40" spans="1:35" s="21" customFormat="1" ht="16.5">
      <c r="A40" s="13" t="s">
        <v>18</v>
      </c>
      <c r="B40" s="28">
        <f>B47+B54</f>
        <v>0</v>
      </c>
      <c r="C40" s="28">
        <f aca="true" t="shared" si="27" ref="C40:D44">H40+J40</f>
        <v>0</v>
      </c>
      <c r="D40" s="28">
        <f t="shared" si="27"/>
        <v>0</v>
      </c>
      <c r="E40" s="28">
        <f>I40+K40+M40+O40+Q40+S40+U40+W40+Y40+AA40+AC40+AE40</f>
        <v>0</v>
      </c>
      <c r="F40" s="28" t="e">
        <f t="shared" si="24"/>
        <v>#DIV/0!</v>
      </c>
      <c r="G40" s="28" t="e">
        <f t="shared" si="25"/>
        <v>#DIV/0!</v>
      </c>
      <c r="H40" s="28">
        <f aca="true" t="shared" si="28" ref="H40:AE40">H47+H54</f>
        <v>0</v>
      </c>
      <c r="I40" s="28">
        <f t="shared" si="28"/>
        <v>0</v>
      </c>
      <c r="J40" s="28">
        <f t="shared" si="28"/>
        <v>0</v>
      </c>
      <c r="K40" s="28">
        <f t="shared" si="28"/>
        <v>0</v>
      </c>
      <c r="L40" s="28">
        <f t="shared" si="28"/>
        <v>0</v>
      </c>
      <c r="M40" s="28">
        <f t="shared" si="28"/>
        <v>0</v>
      </c>
      <c r="N40" s="28">
        <f t="shared" si="28"/>
        <v>0</v>
      </c>
      <c r="O40" s="28">
        <f t="shared" si="28"/>
        <v>0</v>
      </c>
      <c r="P40" s="28">
        <f t="shared" si="28"/>
        <v>0</v>
      </c>
      <c r="Q40" s="28">
        <f t="shared" si="28"/>
        <v>0</v>
      </c>
      <c r="R40" s="28">
        <f t="shared" si="28"/>
        <v>0</v>
      </c>
      <c r="S40" s="28">
        <f t="shared" si="28"/>
        <v>0</v>
      </c>
      <c r="T40" s="28">
        <f t="shared" si="28"/>
        <v>0</v>
      </c>
      <c r="U40" s="28">
        <f t="shared" si="28"/>
        <v>0</v>
      </c>
      <c r="V40" s="28">
        <f t="shared" si="28"/>
        <v>0</v>
      </c>
      <c r="W40" s="28">
        <f t="shared" si="28"/>
        <v>0</v>
      </c>
      <c r="X40" s="28">
        <f t="shared" si="28"/>
        <v>0</v>
      </c>
      <c r="Y40" s="28">
        <f t="shared" si="28"/>
        <v>0</v>
      </c>
      <c r="Z40" s="28">
        <f t="shared" si="28"/>
        <v>0</v>
      </c>
      <c r="AA40" s="28">
        <f t="shared" si="28"/>
        <v>0</v>
      </c>
      <c r="AB40" s="28">
        <f t="shared" si="28"/>
        <v>0</v>
      </c>
      <c r="AC40" s="28">
        <f t="shared" si="28"/>
        <v>0</v>
      </c>
      <c r="AD40" s="28">
        <f t="shared" si="28"/>
        <v>0</v>
      </c>
      <c r="AE40" s="28">
        <f t="shared" si="28"/>
        <v>0</v>
      </c>
      <c r="AF40" s="49"/>
      <c r="AG40" s="60">
        <f t="shared" si="4"/>
        <v>0</v>
      </c>
      <c r="AH40" s="60">
        <f t="shared" si="5"/>
        <v>0</v>
      </c>
      <c r="AI40" s="60">
        <f t="shared" si="6"/>
        <v>0</v>
      </c>
    </row>
    <row r="41" spans="1:35" s="21" customFormat="1" ht="33">
      <c r="A41" s="13" t="s">
        <v>22</v>
      </c>
      <c r="B41" s="28">
        <f>B48+B55</f>
        <v>3585.0000000000005</v>
      </c>
      <c r="C41" s="61">
        <f>H41+J41</f>
        <v>598.28224</v>
      </c>
      <c r="D41" s="61">
        <v>595.3</v>
      </c>
      <c r="E41" s="28">
        <f>I41+K41+M41+O41+Q41+S41+U41+W41+Y41+AA41+AC41+AE41</f>
        <v>540.37078</v>
      </c>
      <c r="F41" s="28">
        <f t="shared" si="24"/>
        <v>15.0731040446304</v>
      </c>
      <c r="G41" s="28">
        <f t="shared" si="25"/>
        <v>99.50153292198678</v>
      </c>
      <c r="H41" s="61">
        <f>H48+H55</f>
        <v>387.11755999999997</v>
      </c>
      <c r="I41" s="28">
        <f aca="true" t="shared" si="29" ref="I41:AE43">I48+I55</f>
        <v>325.26962</v>
      </c>
      <c r="J41" s="28">
        <f>J48+J55</f>
        <v>211.16468</v>
      </c>
      <c r="K41" s="28">
        <f t="shared" si="29"/>
        <v>215.10116</v>
      </c>
      <c r="L41" s="28">
        <f t="shared" si="29"/>
        <v>127.60268</v>
      </c>
      <c r="M41" s="28">
        <f t="shared" si="29"/>
        <v>0</v>
      </c>
      <c r="N41" s="28">
        <f t="shared" si="29"/>
        <v>279.95968</v>
      </c>
      <c r="O41" s="28">
        <f t="shared" si="29"/>
        <v>0</v>
      </c>
      <c r="P41" s="28">
        <f t="shared" si="29"/>
        <v>462.58368</v>
      </c>
      <c r="Q41" s="28">
        <f t="shared" si="29"/>
        <v>0</v>
      </c>
      <c r="R41" s="28">
        <f t="shared" si="29"/>
        <v>574.01868</v>
      </c>
      <c r="S41" s="28">
        <f t="shared" si="29"/>
        <v>0</v>
      </c>
      <c r="T41" s="28">
        <f t="shared" si="29"/>
        <v>342.62368</v>
      </c>
      <c r="U41" s="28">
        <f t="shared" si="29"/>
        <v>0</v>
      </c>
      <c r="V41" s="28">
        <f t="shared" si="29"/>
        <v>151.49068</v>
      </c>
      <c r="W41" s="28">
        <f t="shared" si="29"/>
        <v>0</v>
      </c>
      <c r="X41" s="28">
        <f t="shared" si="29"/>
        <v>81.59068</v>
      </c>
      <c r="Y41" s="28">
        <f t="shared" si="29"/>
        <v>0</v>
      </c>
      <c r="Z41" s="28">
        <f t="shared" si="29"/>
        <v>250.17167999999998</v>
      </c>
      <c r="AA41" s="28">
        <f t="shared" si="29"/>
        <v>0</v>
      </c>
      <c r="AB41" s="28">
        <f t="shared" si="29"/>
        <v>145.28768</v>
      </c>
      <c r="AC41" s="28">
        <f t="shared" si="29"/>
        <v>0</v>
      </c>
      <c r="AD41" s="61">
        <f t="shared" si="29"/>
        <v>571.38864</v>
      </c>
      <c r="AE41" s="28">
        <f t="shared" si="29"/>
        <v>0</v>
      </c>
      <c r="AF41" s="49"/>
      <c r="AG41" s="60">
        <f>H41+J41+L41+N41+P41+R41+T41+V41+X41+Z41+AB41+AD41</f>
        <v>3584.9999999999995</v>
      </c>
      <c r="AH41" s="60">
        <f t="shared" si="5"/>
        <v>598.28224</v>
      </c>
      <c r="AI41" s="60">
        <f t="shared" si="6"/>
        <v>540.37078</v>
      </c>
    </row>
    <row r="42" spans="1:35" s="21" customFormat="1" ht="16.5">
      <c r="A42" s="13" t="s">
        <v>17</v>
      </c>
      <c r="B42" s="28">
        <f>B49+B56</f>
        <v>0</v>
      </c>
      <c r="C42" s="28">
        <f t="shared" si="27"/>
        <v>0</v>
      </c>
      <c r="D42" s="28">
        <f t="shared" si="27"/>
        <v>0</v>
      </c>
      <c r="E42" s="28">
        <f>I42+K42+M42+O42+Q42+S42+U42+W42+Y42+AA42+AC42+AE42</f>
        <v>0</v>
      </c>
      <c r="F42" s="28" t="e">
        <f t="shared" si="24"/>
        <v>#DIV/0!</v>
      </c>
      <c r="G42" s="28" t="e">
        <f t="shared" si="25"/>
        <v>#DIV/0!</v>
      </c>
      <c r="H42" s="28">
        <f aca="true" t="shared" si="30" ref="H42:W43">H49+H56</f>
        <v>0</v>
      </c>
      <c r="I42" s="28">
        <f t="shared" si="30"/>
        <v>0</v>
      </c>
      <c r="J42" s="28">
        <f t="shared" si="30"/>
        <v>0</v>
      </c>
      <c r="K42" s="28">
        <f t="shared" si="30"/>
        <v>0</v>
      </c>
      <c r="L42" s="28">
        <f t="shared" si="30"/>
        <v>0</v>
      </c>
      <c r="M42" s="28">
        <f t="shared" si="30"/>
        <v>0</v>
      </c>
      <c r="N42" s="28">
        <f t="shared" si="30"/>
        <v>0</v>
      </c>
      <c r="O42" s="28">
        <f t="shared" si="30"/>
        <v>0</v>
      </c>
      <c r="P42" s="28">
        <f t="shared" si="30"/>
        <v>0</v>
      </c>
      <c r="Q42" s="28">
        <f t="shared" si="30"/>
        <v>0</v>
      </c>
      <c r="R42" s="28">
        <f t="shared" si="30"/>
        <v>0</v>
      </c>
      <c r="S42" s="28">
        <f t="shared" si="30"/>
        <v>0</v>
      </c>
      <c r="T42" s="28">
        <f t="shared" si="30"/>
        <v>0</v>
      </c>
      <c r="U42" s="28">
        <f t="shared" si="30"/>
        <v>0</v>
      </c>
      <c r="V42" s="28">
        <f t="shared" si="30"/>
        <v>0</v>
      </c>
      <c r="W42" s="28">
        <f t="shared" si="30"/>
        <v>0</v>
      </c>
      <c r="X42" s="28">
        <f t="shared" si="29"/>
        <v>0</v>
      </c>
      <c r="Y42" s="28">
        <f t="shared" si="29"/>
        <v>0</v>
      </c>
      <c r="Z42" s="28">
        <f t="shared" si="29"/>
        <v>0</v>
      </c>
      <c r="AA42" s="28">
        <f t="shared" si="29"/>
        <v>0</v>
      </c>
      <c r="AB42" s="28">
        <f t="shared" si="29"/>
        <v>0</v>
      </c>
      <c r="AC42" s="28">
        <f t="shared" si="29"/>
        <v>0</v>
      </c>
      <c r="AD42" s="28">
        <f t="shared" si="29"/>
        <v>0</v>
      </c>
      <c r="AE42" s="28">
        <f t="shared" si="29"/>
        <v>0</v>
      </c>
      <c r="AF42" s="49"/>
      <c r="AG42" s="60">
        <f t="shared" si="4"/>
        <v>0</v>
      </c>
      <c r="AH42" s="60">
        <f t="shared" si="5"/>
        <v>0</v>
      </c>
      <c r="AI42" s="60">
        <f t="shared" si="6"/>
        <v>0</v>
      </c>
    </row>
    <row r="43" spans="1:35" s="21" customFormat="1" ht="33">
      <c r="A43" s="13" t="s">
        <v>23</v>
      </c>
      <c r="B43" s="28">
        <f>B50+B57</f>
        <v>0</v>
      </c>
      <c r="C43" s="28">
        <f t="shared" si="27"/>
        <v>0</v>
      </c>
      <c r="D43" s="28">
        <f t="shared" si="27"/>
        <v>0</v>
      </c>
      <c r="E43" s="28">
        <f>I43+K43+M43+O43+Q43+S43+U43+W43+Y43+AA43+AC43+AE43</f>
        <v>0</v>
      </c>
      <c r="F43" s="28" t="e">
        <f t="shared" si="24"/>
        <v>#DIV/0!</v>
      </c>
      <c r="G43" s="28" t="e">
        <f t="shared" si="25"/>
        <v>#DIV/0!</v>
      </c>
      <c r="H43" s="28">
        <f t="shared" si="30"/>
        <v>0</v>
      </c>
      <c r="I43" s="28">
        <f t="shared" si="30"/>
        <v>0</v>
      </c>
      <c r="J43" s="28">
        <f t="shared" si="30"/>
        <v>0</v>
      </c>
      <c r="K43" s="28">
        <f t="shared" si="30"/>
        <v>0</v>
      </c>
      <c r="L43" s="28">
        <f t="shared" si="30"/>
        <v>0</v>
      </c>
      <c r="M43" s="28">
        <f t="shared" si="30"/>
        <v>0</v>
      </c>
      <c r="N43" s="28">
        <f t="shared" si="30"/>
        <v>0</v>
      </c>
      <c r="O43" s="28">
        <f t="shared" si="30"/>
        <v>0</v>
      </c>
      <c r="P43" s="28">
        <f t="shared" si="30"/>
        <v>0</v>
      </c>
      <c r="Q43" s="28">
        <f t="shared" si="30"/>
        <v>0</v>
      </c>
      <c r="R43" s="28">
        <f t="shared" si="30"/>
        <v>0</v>
      </c>
      <c r="S43" s="28">
        <f t="shared" si="30"/>
        <v>0</v>
      </c>
      <c r="T43" s="28">
        <f t="shared" si="30"/>
        <v>0</v>
      </c>
      <c r="U43" s="28">
        <f t="shared" si="30"/>
        <v>0</v>
      </c>
      <c r="V43" s="28">
        <f t="shared" si="30"/>
        <v>0</v>
      </c>
      <c r="W43" s="28">
        <f t="shared" si="30"/>
        <v>0</v>
      </c>
      <c r="X43" s="28">
        <f t="shared" si="29"/>
        <v>0</v>
      </c>
      <c r="Y43" s="28">
        <f t="shared" si="29"/>
        <v>0</v>
      </c>
      <c r="Z43" s="28">
        <f t="shared" si="29"/>
        <v>0</v>
      </c>
      <c r="AA43" s="28">
        <f t="shared" si="29"/>
        <v>0</v>
      </c>
      <c r="AB43" s="28">
        <f t="shared" si="29"/>
        <v>0</v>
      </c>
      <c r="AC43" s="28">
        <f t="shared" si="29"/>
        <v>0</v>
      </c>
      <c r="AD43" s="28">
        <f t="shared" si="29"/>
        <v>0</v>
      </c>
      <c r="AE43" s="28">
        <f t="shared" si="29"/>
        <v>0</v>
      </c>
      <c r="AF43" s="49"/>
      <c r="AG43" s="60">
        <f t="shared" si="4"/>
        <v>0</v>
      </c>
      <c r="AH43" s="60">
        <f t="shared" si="5"/>
        <v>0</v>
      </c>
      <c r="AI43" s="60">
        <f t="shared" si="6"/>
        <v>0</v>
      </c>
    </row>
    <row r="44" spans="1:35" s="21" customFormat="1" ht="16.5">
      <c r="A44" s="13" t="s">
        <v>19</v>
      </c>
      <c r="B44" s="28">
        <f>B51++B58</f>
        <v>0</v>
      </c>
      <c r="C44" s="28">
        <f t="shared" si="27"/>
        <v>0</v>
      </c>
      <c r="D44" s="28">
        <f t="shared" si="27"/>
        <v>0</v>
      </c>
      <c r="E44" s="28">
        <f>I44+K44+M44+O44+Q44+S44+U44+W44+Y44+AA44+AC44+AE44</f>
        <v>0</v>
      </c>
      <c r="F44" s="28" t="e">
        <f t="shared" si="24"/>
        <v>#DIV/0!</v>
      </c>
      <c r="G44" s="28" t="e">
        <f t="shared" si="25"/>
        <v>#DIV/0!</v>
      </c>
      <c r="H44" s="28">
        <f aca="true" t="shared" si="31" ref="H44:AE44">H51++H58</f>
        <v>0</v>
      </c>
      <c r="I44" s="28">
        <f t="shared" si="31"/>
        <v>0</v>
      </c>
      <c r="J44" s="28">
        <f t="shared" si="31"/>
        <v>0</v>
      </c>
      <c r="K44" s="28">
        <f t="shared" si="31"/>
        <v>0</v>
      </c>
      <c r="L44" s="28">
        <f t="shared" si="31"/>
        <v>0</v>
      </c>
      <c r="M44" s="28">
        <f t="shared" si="31"/>
        <v>0</v>
      </c>
      <c r="N44" s="28">
        <f t="shared" si="31"/>
        <v>0</v>
      </c>
      <c r="O44" s="28">
        <f t="shared" si="31"/>
        <v>0</v>
      </c>
      <c r="P44" s="28">
        <f t="shared" si="31"/>
        <v>0</v>
      </c>
      <c r="Q44" s="28">
        <f t="shared" si="31"/>
        <v>0</v>
      </c>
      <c r="R44" s="28">
        <f t="shared" si="31"/>
        <v>0</v>
      </c>
      <c r="S44" s="28">
        <f t="shared" si="31"/>
        <v>0</v>
      </c>
      <c r="T44" s="28">
        <f t="shared" si="31"/>
        <v>0</v>
      </c>
      <c r="U44" s="28">
        <f t="shared" si="31"/>
        <v>0</v>
      </c>
      <c r="V44" s="28">
        <f t="shared" si="31"/>
        <v>0</v>
      </c>
      <c r="W44" s="28">
        <f t="shared" si="31"/>
        <v>0</v>
      </c>
      <c r="X44" s="28">
        <f t="shared" si="31"/>
        <v>0</v>
      </c>
      <c r="Y44" s="28">
        <f t="shared" si="31"/>
        <v>0</v>
      </c>
      <c r="Z44" s="28">
        <f t="shared" si="31"/>
        <v>0</v>
      </c>
      <c r="AA44" s="28">
        <f t="shared" si="31"/>
        <v>0</v>
      </c>
      <c r="AB44" s="28">
        <f t="shared" si="31"/>
        <v>0</v>
      </c>
      <c r="AC44" s="28">
        <f t="shared" si="31"/>
        <v>0</v>
      </c>
      <c r="AD44" s="28">
        <f t="shared" si="31"/>
        <v>0</v>
      </c>
      <c r="AE44" s="28">
        <f t="shared" si="31"/>
        <v>0</v>
      </c>
      <c r="AF44" s="49"/>
      <c r="AG44" s="60">
        <f t="shared" si="4"/>
        <v>0</v>
      </c>
      <c r="AH44" s="60">
        <f t="shared" si="5"/>
        <v>0</v>
      </c>
      <c r="AI44" s="60">
        <f t="shared" si="6"/>
        <v>0</v>
      </c>
    </row>
    <row r="45" spans="1:35" s="7" customFormat="1" ht="16.5">
      <c r="A45" s="15" t="s">
        <v>32</v>
      </c>
      <c r="B45" s="29"/>
      <c r="C45" s="29"/>
      <c r="D45" s="29"/>
      <c r="E45" s="29"/>
      <c r="F45" s="29"/>
      <c r="G45" s="2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17"/>
      <c r="AF45" s="49"/>
      <c r="AG45" s="60">
        <f t="shared" si="4"/>
        <v>0</v>
      </c>
      <c r="AH45" s="60">
        <f t="shared" si="5"/>
        <v>0</v>
      </c>
      <c r="AI45" s="60">
        <f t="shared" si="6"/>
        <v>0</v>
      </c>
    </row>
    <row r="46" spans="1:35" s="7" customFormat="1" ht="16.5">
      <c r="A46" s="8" t="s">
        <v>20</v>
      </c>
      <c r="B46" s="29">
        <f>B47+B48+B49+B51</f>
        <v>3486.7000000000003</v>
      </c>
      <c r="C46" s="29">
        <f>C47+C48+C49+C51</f>
        <v>584.45224</v>
      </c>
      <c r="D46" s="29">
        <f>D47+D48+D49+D51</f>
        <v>540.37078</v>
      </c>
      <c r="E46" s="29">
        <f>I46+K46+M46+O46+Q46+S46+U46+W46+Y46+AA46+AC46+AE46</f>
        <v>540.37078</v>
      </c>
      <c r="F46" s="29">
        <f>E46/B46*100</f>
        <v>15.498057762354087</v>
      </c>
      <c r="G46" s="29">
        <f>D46/C46*100</f>
        <v>92.45764546988477</v>
      </c>
      <c r="H46" s="29">
        <f aca="true" t="shared" si="32" ref="H46:AE46">H47+H48+H49+H51</f>
        <v>381.04756</v>
      </c>
      <c r="I46" s="29">
        <f>I47+I48+I49+I51</f>
        <v>325.26962</v>
      </c>
      <c r="J46" s="29">
        <f t="shared" si="32"/>
        <v>203.40468</v>
      </c>
      <c r="K46" s="29">
        <f t="shared" si="32"/>
        <v>215.10116</v>
      </c>
      <c r="L46" s="29">
        <f t="shared" si="32"/>
        <v>119.84268</v>
      </c>
      <c r="M46" s="29">
        <f t="shared" si="32"/>
        <v>0</v>
      </c>
      <c r="N46" s="29">
        <f t="shared" si="32"/>
        <v>272.19968</v>
      </c>
      <c r="O46" s="29">
        <f t="shared" si="32"/>
        <v>0</v>
      </c>
      <c r="P46" s="29">
        <f t="shared" si="32"/>
        <v>454.82368</v>
      </c>
      <c r="Q46" s="29">
        <f t="shared" si="32"/>
        <v>0</v>
      </c>
      <c r="R46" s="29">
        <f t="shared" si="32"/>
        <v>566.25868</v>
      </c>
      <c r="S46" s="29">
        <f t="shared" si="32"/>
        <v>0</v>
      </c>
      <c r="T46" s="29">
        <f t="shared" si="32"/>
        <v>328.86368</v>
      </c>
      <c r="U46" s="29">
        <f t="shared" si="32"/>
        <v>0</v>
      </c>
      <c r="V46" s="29">
        <f t="shared" si="32"/>
        <v>143.73068</v>
      </c>
      <c r="W46" s="29">
        <f t="shared" si="32"/>
        <v>0</v>
      </c>
      <c r="X46" s="29">
        <f t="shared" si="32"/>
        <v>73.83068</v>
      </c>
      <c r="Y46" s="29">
        <f t="shared" si="32"/>
        <v>0</v>
      </c>
      <c r="Z46" s="29">
        <f t="shared" si="32"/>
        <v>242.41168</v>
      </c>
      <c r="AA46" s="29">
        <f t="shared" si="32"/>
        <v>0</v>
      </c>
      <c r="AB46" s="29">
        <f t="shared" si="32"/>
        <v>137.52768</v>
      </c>
      <c r="AC46" s="29">
        <f t="shared" si="32"/>
        <v>0</v>
      </c>
      <c r="AD46" s="29">
        <f t="shared" si="32"/>
        <v>562.75864</v>
      </c>
      <c r="AE46" s="29">
        <f t="shared" si="32"/>
        <v>0</v>
      </c>
      <c r="AF46" s="67" t="s">
        <v>86</v>
      </c>
      <c r="AG46" s="60">
        <f t="shared" si="4"/>
        <v>3486.7000000000003</v>
      </c>
      <c r="AH46" s="60">
        <f t="shared" si="5"/>
        <v>584.45224</v>
      </c>
      <c r="AI46" s="60">
        <f t="shared" si="6"/>
        <v>540.37078</v>
      </c>
    </row>
    <row r="47" spans="1:35" s="7" customFormat="1" ht="16.5">
      <c r="A47" s="8" t="s">
        <v>18</v>
      </c>
      <c r="B47" s="29"/>
      <c r="C47" s="29"/>
      <c r="D47" s="29"/>
      <c r="E47" s="29"/>
      <c r="F47" s="29"/>
      <c r="G47" s="2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17"/>
      <c r="AF47" s="84"/>
      <c r="AG47" s="60">
        <f t="shared" si="4"/>
        <v>0</v>
      </c>
      <c r="AH47" s="60">
        <f t="shared" si="5"/>
        <v>0</v>
      </c>
      <c r="AI47" s="60">
        <f t="shared" si="6"/>
        <v>0</v>
      </c>
    </row>
    <row r="48" spans="1:35" s="7" customFormat="1" ht="33">
      <c r="A48" s="8" t="s">
        <v>22</v>
      </c>
      <c r="B48" s="29">
        <f>H48+J48+L48+N48+P48+R48+T48+V48+X48+Z48+AB48+AD48</f>
        <v>3486.7000000000003</v>
      </c>
      <c r="C48" s="29">
        <f>H48+J48</f>
        <v>584.45224</v>
      </c>
      <c r="D48" s="29">
        <f>I48+K48</f>
        <v>540.37078</v>
      </c>
      <c r="E48" s="29">
        <f>I48+K48+M48++O48+Q48+S48+U48+W48+Y48+AA48+AC48+AE48</f>
        <v>540.37078</v>
      </c>
      <c r="F48" s="29">
        <f>E48/B48*100</f>
        <v>15.498057762354087</v>
      </c>
      <c r="G48" s="29">
        <f>D48/C48*100</f>
        <v>92.45764546988477</v>
      </c>
      <c r="H48" s="30">
        <v>381.04756</v>
      </c>
      <c r="I48" s="30">
        <v>325.26962</v>
      </c>
      <c r="J48" s="30">
        <v>203.40468</v>
      </c>
      <c r="K48" s="30">
        <v>215.10116</v>
      </c>
      <c r="L48" s="30">
        <v>119.84268</v>
      </c>
      <c r="M48" s="30">
        <v>0</v>
      </c>
      <c r="N48" s="30">
        <v>272.19968</v>
      </c>
      <c r="O48" s="30">
        <v>0</v>
      </c>
      <c r="P48" s="30">
        <v>454.82368</v>
      </c>
      <c r="Q48" s="30">
        <v>0</v>
      </c>
      <c r="R48" s="30">
        <v>566.25868</v>
      </c>
      <c r="S48" s="30">
        <v>0</v>
      </c>
      <c r="T48" s="30">
        <v>328.86368</v>
      </c>
      <c r="U48" s="30">
        <v>0</v>
      </c>
      <c r="V48" s="30">
        <v>143.73068</v>
      </c>
      <c r="W48" s="30">
        <v>0</v>
      </c>
      <c r="X48" s="30">
        <v>73.83068</v>
      </c>
      <c r="Y48" s="30">
        <v>0</v>
      </c>
      <c r="Z48" s="30">
        <v>242.41168</v>
      </c>
      <c r="AA48" s="30">
        <v>0</v>
      </c>
      <c r="AB48" s="30">
        <v>137.52768</v>
      </c>
      <c r="AC48" s="30">
        <v>0</v>
      </c>
      <c r="AD48" s="30">
        <v>562.75864</v>
      </c>
      <c r="AE48" s="17">
        <v>0</v>
      </c>
      <c r="AF48" s="84"/>
      <c r="AG48" s="60">
        <f t="shared" si="4"/>
        <v>3486.7000000000003</v>
      </c>
      <c r="AH48" s="60">
        <f t="shared" si="5"/>
        <v>584.45224</v>
      </c>
      <c r="AI48" s="60">
        <f t="shared" si="6"/>
        <v>540.37078</v>
      </c>
    </row>
    <row r="49" spans="1:35" s="7" customFormat="1" ht="16.5">
      <c r="A49" s="8" t="s">
        <v>17</v>
      </c>
      <c r="B49" s="29"/>
      <c r="C49" s="29"/>
      <c r="D49" s="29"/>
      <c r="E49" s="29"/>
      <c r="F49" s="29"/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17"/>
      <c r="AF49" s="84"/>
      <c r="AG49" s="60">
        <f t="shared" si="4"/>
        <v>0</v>
      </c>
      <c r="AH49" s="60">
        <f t="shared" si="5"/>
        <v>0</v>
      </c>
      <c r="AI49" s="60">
        <f t="shared" si="6"/>
        <v>0</v>
      </c>
    </row>
    <row r="50" spans="1:35" s="7" customFormat="1" ht="33">
      <c r="A50" s="8" t="s">
        <v>23</v>
      </c>
      <c r="B50" s="29"/>
      <c r="C50" s="29"/>
      <c r="D50" s="29"/>
      <c r="E50" s="29"/>
      <c r="F50" s="29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17"/>
      <c r="AF50" s="84"/>
      <c r="AG50" s="60">
        <f t="shared" si="4"/>
        <v>0</v>
      </c>
      <c r="AH50" s="60">
        <f t="shared" si="5"/>
        <v>0</v>
      </c>
      <c r="AI50" s="60">
        <f t="shared" si="6"/>
        <v>0</v>
      </c>
    </row>
    <row r="51" spans="1:35" s="7" customFormat="1" ht="16.5">
      <c r="A51" s="8" t="s">
        <v>19</v>
      </c>
      <c r="B51" s="29"/>
      <c r="C51" s="29"/>
      <c r="D51" s="29"/>
      <c r="E51" s="29"/>
      <c r="F51" s="29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17"/>
      <c r="AF51" s="85"/>
      <c r="AG51" s="60">
        <f t="shared" si="4"/>
        <v>0</v>
      </c>
      <c r="AH51" s="60">
        <f t="shared" si="5"/>
        <v>0</v>
      </c>
      <c r="AI51" s="60">
        <f t="shared" si="6"/>
        <v>0</v>
      </c>
    </row>
    <row r="52" spans="1:35" s="7" customFormat="1" ht="16.5">
      <c r="A52" s="15" t="s">
        <v>33</v>
      </c>
      <c r="B52" s="29"/>
      <c r="C52" s="29"/>
      <c r="D52" s="29"/>
      <c r="E52" s="29"/>
      <c r="F52" s="29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17"/>
      <c r="AF52" s="49"/>
      <c r="AG52" s="60">
        <f t="shared" si="4"/>
        <v>0</v>
      </c>
      <c r="AH52" s="60">
        <f t="shared" si="5"/>
        <v>0</v>
      </c>
      <c r="AI52" s="60">
        <f t="shared" si="6"/>
        <v>0</v>
      </c>
    </row>
    <row r="53" spans="1:35" s="7" customFormat="1" ht="16.5">
      <c r="A53" s="8" t="s">
        <v>20</v>
      </c>
      <c r="B53" s="29">
        <f>B54+B55+B56+B58</f>
        <v>98.30000000000001</v>
      </c>
      <c r="C53" s="29">
        <f>C54+C55+C56+C58</f>
        <v>13.83</v>
      </c>
      <c r="D53" s="29">
        <f>D54+D55+D56+D58</f>
        <v>0</v>
      </c>
      <c r="E53" s="29">
        <f>E54+E55+E56+E58</f>
        <v>0</v>
      </c>
      <c r="F53" s="29">
        <f>E53/B53*100</f>
        <v>0</v>
      </c>
      <c r="G53" s="29">
        <f>D53/C53*100</f>
        <v>0</v>
      </c>
      <c r="H53" s="29">
        <f aca="true" t="shared" si="33" ref="H53:AE53">H54+H55+H56+H58</f>
        <v>6.07</v>
      </c>
      <c r="I53" s="29">
        <f t="shared" si="33"/>
        <v>0</v>
      </c>
      <c r="J53" s="29">
        <f t="shared" si="33"/>
        <v>7.76</v>
      </c>
      <c r="K53" s="29">
        <f t="shared" si="33"/>
        <v>0</v>
      </c>
      <c r="L53" s="29">
        <f t="shared" si="33"/>
        <v>7.76</v>
      </c>
      <c r="M53" s="29">
        <f t="shared" si="33"/>
        <v>0</v>
      </c>
      <c r="N53" s="29">
        <f t="shared" si="33"/>
        <v>7.76</v>
      </c>
      <c r="O53" s="29">
        <f t="shared" si="33"/>
        <v>0</v>
      </c>
      <c r="P53" s="29">
        <f t="shared" si="33"/>
        <v>7.76</v>
      </c>
      <c r="Q53" s="29">
        <f t="shared" si="33"/>
        <v>0</v>
      </c>
      <c r="R53" s="29">
        <f t="shared" si="33"/>
        <v>7.76</v>
      </c>
      <c r="S53" s="29">
        <f t="shared" si="33"/>
        <v>0</v>
      </c>
      <c r="T53" s="29">
        <f t="shared" si="33"/>
        <v>13.76</v>
      </c>
      <c r="U53" s="29">
        <f t="shared" si="33"/>
        <v>0</v>
      </c>
      <c r="V53" s="29">
        <f t="shared" si="33"/>
        <v>7.76</v>
      </c>
      <c r="W53" s="29">
        <f t="shared" si="33"/>
        <v>0</v>
      </c>
      <c r="X53" s="29">
        <f t="shared" si="33"/>
        <v>7.76</v>
      </c>
      <c r="Y53" s="29">
        <f t="shared" si="33"/>
        <v>0</v>
      </c>
      <c r="Z53" s="29">
        <f t="shared" si="33"/>
        <v>7.76</v>
      </c>
      <c r="AA53" s="29">
        <f t="shared" si="33"/>
        <v>0</v>
      </c>
      <c r="AB53" s="29">
        <f t="shared" si="33"/>
        <v>7.76</v>
      </c>
      <c r="AC53" s="29">
        <f t="shared" si="33"/>
        <v>0</v>
      </c>
      <c r="AD53" s="29">
        <f t="shared" si="33"/>
        <v>8.63</v>
      </c>
      <c r="AE53" s="29">
        <f t="shared" si="33"/>
        <v>0</v>
      </c>
      <c r="AF53" s="67" t="s">
        <v>87</v>
      </c>
      <c r="AG53" s="60">
        <f t="shared" si="4"/>
        <v>98.30000000000001</v>
      </c>
      <c r="AH53" s="60">
        <f t="shared" si="5"/>
        <v>13.83</v>
      </c>
      <c r="AI53" s="60">
        <f t="shared" si="6"/>
        <v>0</v>
      </c>
    </row>
    <row r="54" spans="1:35" s="7" customFormat="1" ht="16.5">
      <c r="A54" s="8" t="s">
        <v>18</v>
      </c>
      <c r="B54" s="29"/>
      <c r="C54" s="29"/>
      <c r="D54" s="29"/>
      <c r="E54" s="29"/>
      <c r="F54" s="29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17"/>
      <c r="AF54" s="68"/>
      <c r="AG54" s="60">
        <f t="shared" si="4"/>
        <v>0</v>
      </c>
      <c r="AH54" s="60">
        <f t="shared" si="5"/>
        <v>0</v>
      </c>
      <c r="AI54" s="60">
        <f t="shared" si="6"/>
        <v>0</v>
      </c>
    </row>
    <row r="55" spans="1:35" s="7" customFormat="1" ht="33">
      <c r="A55" s="8" t="s">
        <v>22</v>
      </c>
      <c r="B55" s="29">
        <f>H55+J55+L55+N55+P55+R55+T55+V55+X55+Z55+AB55+AD55</f>
        <v>98.30000000000001</v>
      </c>
      <c r="C55" s="29">
        <f>H55+J55</f>
        <v>13.83</v>
      </c>
      <c r="D55" s="29">
        <f>I55+K55</f>
        <v>0</v>
      </c>
      <c r="E55" s="29">
        <f>I55+K55+M55+O55+Q55+S55+U55+W55+Y55+AA55+AC55+AE55</f>
        <v>0</v>
      </c>
      <c r="F55" s="29">
        <f>E55/B55*100</f>
        <v>0</v>
      </c>
      <c r="G55" s="29">
        <f>D55/C55*100</f>
        <v>0</v>
      </c>
      <c r="H55" s="30">
        <v>6.07</v>
      </c>
      <c r="I55" s="30">
        <v>0</v>
      </c>
      <c r="J55" s="30">
        <v>7.76</v>
      </c>
      <c r="K55" s="30">
        <v>0</v>
      </c>
      <c r="L55" s="30">
        <v>7.76</v>
      </c>
      <c r="M55" s="30"/>
      <c r="N55" s="30">
        <v>7.76</v>
      </c>
      <c r="O55" s="30"/>
      <c r="P55" s="30">
        <v>7.76</v>
      </c>
      <c r="Q55" s="30"/>
      <c r="R55" s="30">
        <v>7.76</v>
      </c>
      <c r="S55" s="30"/>
      <c r="T55" s="30">
        <v>13.76</v>
      </c>
      <c r="U55" s="30"/>
      <c r="V55" s="30">
        <v>7.76</v>
      </c>
      <c r="W55" s="30"/>
      <c r="X55" s="30">
        <v>7.76</v>
      </c>
      <c r="Y55" s="30"/>
      <c r="Z55" s="30">
        <v>7.76</v>
      </c>
      <c r="AA55" s="30"/>
      <c r="AB55" s="30">
        <v>7.76</v>
      </c>
      <c r="AC55" s="30"/>
      <c r="AD55" s="30">
        <v>8.63</v>
      </c>
      <c r="AE55" s="17"/>
      <c r="AF55" s="68"/>
      <c r="AG55" s="60">
        <f t="shared" si="4"/>
        <v>98.30000000000001</v>
      </c>
      <c r="AH55" s="60">
        <f t="shared" si="5"/>
        <v>13.83</v>
      </c>
      <c r="AI55" s="60">
        <f t="shared" si="6"/>
        <v>0</v>
      </c>
    </row>
    <row r="56" spans="1:35" s="7" customFormat="1" ht="16.5">
      <c r="A56" s="8" t="s">
        <v>17</v>
      </c>
      <c r="B56" s="29"/>
      <c r="C56" s="29"/>
      <c r="D56" s="29"/>
      <c r="E56" s="29"/>
      <c r="F56" s="29"/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17"/>
      <c r="AF56" s="68"/>
      <c r="AG56" s="60">
        <f t="shared" si="4"/>
        <v>0</v>
      </c>
      <c r="AH56" s="60">
        <f t="shared" si="5"/>
        <v>0</v>
      </c>
      <c r="AI56" s="60">
        <f t="shared" si="6"/>
        <v>0</v>
      </c>
    </row>
    <row r="57" spans="1:35" s="7" customFormat="1" ht="33">
      <c r="A57" s="8" t="s">
        <v>23</v>
      </c>
      <c r="B57" s="29"/>
      <c r="C57" s="29"/>
      <c r="D57" s="29"/>
      <c r="E57" s="29"/>
      <c r="F57" s="29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17"/>
      <c r="AF57" s="68"/>
      <c r="AG57" s="60">
        <f t="shared" si="4"/>
        <v>0</v>
      </c>
      <c r="AH57" s="60">
        <f t="shared" si="5"/>
        <v>0</v>
      </c>
      <c r="AI57" s="60">
        <f t="shared" si="6"/>
        <v>0</v>
      </c>
    </row>
    <row r="58" spans="1:35" s="7" customFormat="1" ht="16.5">
      <c r="A58" s="8" t="s">
        <v>19</v>
      </c>
      <c r="B58" s="29"/>
      <c r="C58" s="29"/>
      <c r="D58" s="29"/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17"/>
      <c r="AF58" s="69"/>
      <c r="AG58" s="60">
        <f t="shared" si="4"/>
        <v>0</v>
      </c>
      <c r="AH58" s="60">
        <f t="shared" si="5"/>
        <v>0</v>
      </c>
      <c r="AI58" s="60">
        <f t="shared" si="6"/>
        <v>0</v>
      </c>
    </row>
    <row r="59" spans="1:35" s="7" customFormat="1" ht="82.5">
      <c r="A59" s="13" t="s">
        <v>34</v>
      </c>
      <c r="B59" s="29"/>
      <c r="C59" s="29"/>
      <c r="D59" s="29"/>
      <c r="E59" s="29"/>
      <c r="F59" s="29"/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17"/>
      <c r="AF59" s="67" t="s">
        <v>88</v>
      </c>
      <c r="AG59" s="60">
        <f t="shared" si="4"/>
        <v>0</v>
      </c>
      <c r="AH59" s="60">
        <f t="shared" si="5"/>
        <v>0</v>
      </c>
      <c r="AI59" s="60">
        <f t="shared" si="6"/>
        <v>0</v>
      </c>
    </row>
    <row r="60" spans="1:35" s="7" customFormat="1" ht="16.5">
      <c r="A60" s="8" t="s">
        <v>20</v>
      </c>
      <c r="B60" s="29">
        <f>B61+B62+B63+B65</f>
        <v>5.6</v>
      </c>
      <c r="C60" s="29">
        <f>C61+C62+C63+C65</f>
        <v>0</v>
      </c>
      <c r="D60" s="29">
        <f>D61+D62+D63+D65</f>
        <v>0</v>
      </c>
      <c r="E60" s="29">
        <f>E61+E62+E63+E65</f>
        <v>0</v>
      </c>
      <c r="F60" s="29">
        <f aca="true" t="shared" si="34" ref="F60:F65">E60/B60*100</f>
        <v>0</v>
      </c>
      <c r="G60" s="29" t="e">
        <f aca="true" t="shared" si="35" ref="G60:G65">D60/C60*100</f>
        <v>#DIV/0!</v>
      </c>
      <c r="H60" s="29">
        <f aca="true" t="shared" si="36" ref="H60:AE60">H61+H62+H63+H65</f>
        <v>0</v>
      </c>
      <c r="I60" s="29">
        <f t="shared" si="36"/>
        <v>0</v>
      </c>
      <c r="J60" s="29">
        <f t="shared" si="36"/>
        <v>0</v>
      </c>
      <c r="K60" s="29">
        <f t="shared" si="36"/>
        <v>0</v>
      </c>
      <c r="L60" s="29">
        <f t="shared" si="36"/>
        <v>0</v>
      </c>
      <c r="M60" s="29">
        <f t="shared" si="36"/>
        <v>0</v>
      </c>
      <c r="N60" s="29">
        <f t="shared" si="36"/>
        <v>0</v>
      </c>
      <c r="O60" s="29">
        <f t="shared" si="36"/>
        <v>0</v>
      </c>
      <c r="P60" s="29">
        <f t="shared" si="36"/>
        <v>0</v>
      </c>
      <c r="Q60" s="29">
        <f t="shared" si="36"/>
        <v>0</v>
      </c>
      <c r="R60" s="29">
        <f t="shared" si="36"/>
        <v>0</v>
      </c>
      <c r="S60" s="29">
        <f t="shared" si="36"/>
        <v>0</v>
      </c>
      <c r="T60" s="29">
        <f t="shared" si="36"/>
        <v>0</v>
      </c>
      <c r="U60" s="29">
        <f t="shared" si="36"/>
        <v>0</v>
      </c>
      <c r="V60" s="29">
        <f t="shared" si="36"/>
        <v>0</v>
      </c>
      <c r="W60" s="29">
        <f t="shared" si="36"/>
        <v>0</v>
      </c>
      <c r="X60" s="29">
        <f t="shared" si="36"/>
        <v>5.6</v>
      </c>
      <c r="Y60" s="29">
        <f t="shared" si="36"/>
        <v>0</v>
      </c>
      <c r="Z60" s="29">
        <f t="shared" si="36"/>
        <v>0</v>
      </c>
      <c r="AA60" s="29">
        <f t="shared" si="36"/>
        <v>0</v>
      </c>
      <c r="AB60" s="29">
        <f t="shared" si="36"/>
        <v>0</v>
      </c>
      <c r="AC60" s="29">
        <f t="shared" si="36"/>
        <v>0</v>
      </c>
      <c r="AD60" s="29">
        <f t="shared" si="36"/>
        <v>0</v>
      </c>
      <c r="AE60" s="29">
        <f t="shared" si="36"/>
        <v>0</v>
      </c>
      <c r="AF60" s="68"/>
      <c r="AG60" s="60">
        <f t="shared" si="4"/>
        <v>5.6</v>
      </c>
      <c r="AH60" s="60">
        <f t="shared" si="5"/>
        <v>0</v>
      </c>
      <c r="AI60" s="60">
        <f t="shared" si="6"/>
        <v>0</v>
      </c>
    </row>
    <row r="61" spans="1:35" s="7" customFormat="1" ht="16.5">
      <c r="A61" s="8" t="s">
        <v>18</v>
      </c>
      <c r="B61" s="29">
        <f>H61+J61+L61+N61+P61+R61+T61+V61+X61+Z61+AB61+AD61</f>
        <v>5.6</v>
      </c>
      <c r="C61" s="29">
        <f aca="true" t="shared" si="37" ref="C61:D65">H61+J61</f>
        <v>0</v>
      </c>
      <c r="D61" s="29">
        <f t="shared" si="37"/>
        <v>0</v>
      </c>
      <c r="E61" s="29">
        <f>I61+K61+M61+O61+Q61+S61+U61+W61+Y61+AA61+AC61+AE61</f>
        <v>0</v>
      </c>
      <c r="F61" s="29">
        <f t="shared" si="34"/>
        <v>0</v>
      </c>
      <c r="G61" s="29" t="e">
        <f t="shared" si="35"/>
        <v>#DIV/0!</v>
      </c>
      <c r="H61" s="30">
        <v>0</v>
      </c>
      <c r="I61" s="30">
        <v>0</v>
      </c>
      <c r="J61" s="30">
        <v>0</v>
      </c>
      <c r="K61" s="30">
        <v>0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>
        <v>5.6</v>
      </c>
      <c r="Y61" s="30"/>
      <c r="Z61" s="30"/>
      <c r="AA61" s="30"/>
      <c r="AB61" s="30"/>
      <c r="AC61" s="30"/>
      <c r="AD61" s="30"/>
      <c r="AE61" s="17"/>
      <c r="AF61" s="68"/>
      <c r="AG61" s="60">
        <f t="shared" si="4"/>
        <v>5.6</v>
      </c>
      <c r="AH61" s="60">
        <f t="shared" si="5"/>
        <v>0</v>
      </c>
      <c r="AI61" s="60">
        <f t="shared" si="6"/>
        <v>0</v>
      </c>
    </row>
    <row r="62" spans="1:35" s="7" customFormat="1" ht="33">
      <c r="A62" s="8" t="s">
        <v>22</v>
      </c>
      <c r="B62" s="29">
        <f>H62+J62+L62+N62+P62+R62+T62+V62+X62+Z62+AB62+AD62</f>
        <v>0</v>
      </c>
      <c r="C62" s="29">
        <f t="shared" si="37"/>
        <v>0</v>
      </c>
      <c r="D62" s="29">
        <f t="shared" si="37"/>
        <v>0</v>
      </c>
      <c r="E62" s="29">
        <f>I62+K62+M62+O62+Q62+S62+U62+W62+Y62+AA62+AC62+AE62</f>
        <v>0</v>
      </c>
      <c r="F62" s="29" t="e">
        <f t="shared" si="34"/>
        <v>#DIV/0!</v>
      </c>
      <c r="G62" s="29" t="e">
        <f t="shared" si="35"/>
        <v>#DIV/0!</v>
      </c>
      <c r="H62" s="30">
        <v>0</v>
      </c>
      <c r="I62" s="30">
        <v>0</v>
      </c>
      <c r="J62" s="30">
        <v>0</v>
      </c>
      <c r="K62" s="30">
        <v>0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17"/>
      <c r="AF62" s="68"/>
      <c r="AG62" s="60">
        <f t="shared" si="4"/>
        <v>0</v>
      </c>
      <c r="AH62" s="60">
        <f t="shared" si="5"/>
        <v>0</v>
      </c>
      <c r="AI62" s="60">
        <f t="shared" si="6"/>
        <v>0</v>
      </c>
    </row>
    <row r="63" spans="1:35" s="7" customFormat="1" ht="16.5">
      <c r="A63" s="8" t="s">
        <v>17</v>
      </c>
      <c r="B63" s="29">
        <f>H63+J63+L63+N63+P63+R63+T63+V63+X63+Z63+AB63+AD63</f>
        <v>0</v>
      </c>
      <c r="C63" s="29">
        <f t="shared" si="37"/>
        <v>0</v>
      </c>
      <c r="D63" s="29">
        <f t="shared" si="37"/>
        <v>0</v>
      </c>
      <c r="E63" s="29">
        <f>I63+K63+M63+O63+Q63+S63+U63+W63+Y63+AA63+AC63+AE63</f>
        <v>0</v>
      </c>
      <c r="F63" s="29" t="e">
        <f t="shared" si="34"/>
        <v>#DIV/0!</v>
      </c>
      <c r="G63" s="29" t="e">
        <f t="shared" si="35"/>
        <v>#DIV/0!</v>
      </c>
      <c r="H63" s="30">
        <v>0</v>
      </c>
      <c r="I63" s="30">
        <v>0</v>
      </c>
      <c r="J63" s="30">
        <v>0</v>
      </c>
      <c r="K63" s="30">
        <v>0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17"/>
      <c r="AF63" s="68"/>
      <c r="AG63" s="60">
        <f t="shared" si="4"/>
        <v>0</v>
      </c>
      <c r="AH63" s="60">
        <f t="shared" si="5"/>
        <v>0</v>
      </c>
      <c r="AI63" s="60">
        <f t="shared" si="6"/>
        <v>0</v>
      </c>
    </row>
    <row r="64" spans="1:35" s="7" customFormat="1" ht="33">
      <c r="A64" s="8" t="s">
        <v>23</v>
      </c>
      <c r="B64" s="29">
        <f>H64+J64+L64+N64+P64+R64+T64+V64+X64+Z64+AB64+AD64</f>
        <v>0</v>
      </c>
      <c r="C64" s="29">
        <f t="shared" si="37"/>
        <v>0</v>
      </c>
      <c r="D64" s="29">
        <f t="shared" si="37"/>
        <v>0</v>
      </c>
      <c r="E64" s="29">
        <f>I64+K64+M64+O64+Q64+S64+U64+W64+Y64+AA64+AC64+AE64</f>
        <v>0</v>
      </c>
      <c r="F64" s="29" t="e">
        <f t="shared" si="34"/>
        <v>#DIV/0!</v>
      </c>
      <c r="G64" s="29" t="e">
        <f t="shared" si="35"/>
        <v>#DIV/0!</v>
      </c>
      <c r="H64" s="30">
        <v>0</v>
      </c>
      <c r="I64" s="30">
        <v>0</v>
      </c>
      <c r="J64" s="30">
        <v>0</v>
      </c>
      <c r="K64" s="30">
        <v>0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17"/>
      <c r="AF64" s="68"/>
      <c r="AG64" s="60">
        <f t="shared" si="4"/>
        <v>0</v>
      </c>
      <c r="AH64" s="60">
        <f t="shared" si="5"/>
        <v>0</v>
      </c>
      <c r="AI64" s="60">
        <f t="shared" si="6"/>
        <v>0</v>
      </c>
    </row>
    <row r="65" spans="1:35" s="7" customFormat="1" ht="16.5">
      <c r="A65" s="8" t="s">
        <v>19</v>
      </c>
      <c r="B65" s="29">
        <f>H65+J65+L65+N65+P65+R65+T65+V65+X65+Z65+AB65+AD65</f>
        <v>0</v>
      </c>
      <c r="C65" s="29">
        <f t="shared" si="37"/>
        <v>0</v>
      </c>
      <c r="D65" s="29">
        <f t="shared" si="37"/>
        <v>0</v>
      </c>
      <c r="E65" s="29">
        <f>I65+K65+M65+O65+Q65+S65+U65+W65+Y65+AA65+AC65+AE65</f>
        <v>0</v>
      </c>
      <c r="F65" s="29" t="e">
        <f t="shared" si="34"/>
        <v>#DIV/0!</v>
      </c>
      <c r="G65" s="29" t="e">
        <f t="shared" si="35"/>
        <v>#DIV/0!</v>
      </c>
      <c r="H65" s="30">
        <v>0</v>
      </c>
      <c r="I65" s="30">
        <v>0</v>
      </c>
      <c r="J65" s="30">
        <v>0</v>
      </c>
      <c r="K65" s="30">
        <v>0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17"/>
      <c r="AF65" s="69"/>
      <c r="AG65" s="60">
        <f t="shared" si="4"/>
        <v>0</v>
      </c>
      <c r="AH65" s="60">
        <f t="shared" si="5"/>
        <v>0</v>
      </c>
      <c r="AI65" s="60">
        <f t="shared" si="6"/>
        <v>0</v>
      </c>
    </row>
    <row r="66" spans="1:35" s="7" customFormat="1" ht="66">
      <c r="A66" s="13" t="s">
        <v>35</v>
      </c>
      <c r="B66" s="29"/>
      <c r="C66" s="29"/>
      <c r="D66" s="29"/>
      <c r="E66" s="29"/>
      <c r="F66" s="29"/>
      <c r="G66" s="29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17"/>
      <c r="AF66" s="49"/>
      <c r="AG66" s="60">
        <f t="shared" si="4"/>
        <v>0</v>
      </c>
      <c r="AH66" s="60">
        <f t="shared" si="5"/>
        <v>0</v>
      </c>
      <c r="AI66" s="60">
        <f t="shared" si="6"/>
        <v>0</v>
      </c>
    </row>
    <row r="67" spans="1:35" s="21" customFormat="1" ht="16.5">
      <c r="A67" s="13" t="s">
        <v>20</v>
      </c>
      <c r="B67" s="28">
        <f>B68+B69+B70+B72</f>
        <v>268.7</v>
      </c>
      <c r="C67" s="28">
        <f>C68+C69+C70+C72</f>
        <v>0</v>
      </c>
      <c r="D67" s="28">
        <f>D68+D69+D70+D72</f>
        <v>0</v>
      </c>
      <c r="E67" s="28">
        <f>E68+E69+E70+E72</f>
        <v>0</v>
      </c>
      <c r="F67" s="28">
        <f aca="true" t="shared" si="38" ref="F67:F72">E67/B67*100</f>
        <v>0</v>
      </c>
      <c r="G67" s="28" t="e">
        <f aca="true" t="shared" si="39" ref="G67:G72">D67/C67*100</f>
        <v>#DIV/0!</v>
      </c>
      <c r="H67" s="28">
        <f aca="true" t="shared" si="40" ref="H67:AE67">H68+H69+H70+H72</f>
        <v>0</v>
      </c>
      <c r="I67" s="28">
        <f t="shared" si="40"/>
        <v>0</v>
      </c>
      <c r="J67" s="28">
        <f t="shared" si="40"/>
        <v>0</v>
      </c>
      <c r="K67" s="28">
        <f t="shared" si="40"/>
        <v>0</v>
      </c>
      <c r="L67" s="28">
        <f t="shared" si="40"/>
        <v>0</v>
      </c>
      <c r="M67" s="28">
        <f t="shared" si="40"/>
        <v>0</v>
      </c>
      <c r="N67" s="28">
        <f t="shared" si="40"/>
        <v>0</v>
      </c>
      <c r="O67" s="28">
        <f t="shared" si="40"/>
        <v>0</v>
      </c>
      <c r="P67" s="28">
        <f t="shared" si="40"/>
        <v>0</v>
      </c>
      <c r="Q67" s="28">
        <f t="shared" si="40"/>
        <v>0</v>
      </c>
      <c r="R67" s="28">
        <f t="shared" si="40"/>
        <v>0</v>
      </c>
      <c r="S67" s="28">
        <f t="shared" si="40"/>
        <v>0</v>
      </c>
      <c r="T67" s="28">
        <f t="shared" si="40"/>
        <v>0</v>
      </c>
      <c r="U67" s="28">
        <f t="shared" si="40"/>
        <v>0</v>
      </c>
      <c r="V67" s="28">
        <f t="shared" si="40"/>
        <v>0</v>
      </c>
      <c r="W67" s="28">
        <f t="shared" si="40"/>
        <v>0</v>
      </c>
      <c r="X67" s="28">
        <f t="shared" si="40"/>
        <v>0</v>
      </c>
      <c r="Y67" s="28">
        <f t="shared" si="40"/>
        <v>0</v>
      </c>
      <c r="Z67" s="28">
        <f t="shared" si="40"/>
        <v>268.7</v>
      </c>
      <c r="AA67" s="28">
        <f t="shared" si="40"/>
        <v>0</v>
      </c>
      <c r="AB67" s="28">
        <f t="shared" si="40"/>
        <v>0</v>
      </c>
      <c r="AC67" s="28">
        <f t="shared" si="40"/>
        <v>0</v>
      </c>
      <c r="AD67" s="28">
        <f t="shared" si="40"/>
        <v>0</v>
      </c>
      <c r="AE67" s="28">
        <f t="shared" si="40"/>
        <v>0</v>
      </c>
      <c r="AF67" s="49"/>
      <c r="AG67" s="60">
        <f t="shared" si="4"/>
        <v>268.7</v>
      </c>
      <c r="AH67" s="60">
        <f t="shared" si="5"/>
        <v>0</v>
      </c>
      <c r="AI67" s="60">
        <f t="shared" si="6"/>
        <v>0</v>
      </c>
    </row>
    <row r="68" spans="1:35" s="21" customFormat="1" ht="16.5">
      <c r="A68" s="13" t="s">
        <v>18</v>
      </c>
      <c r="B68" s="28">
        <f>B75+B82+B89+B96+B103</f>
        <v>0</v>
      </c>
      <c r="C68" s="28">
        <f aca="true" t="shared" si="41" ref="C68:D72">H68+J68</f>
        <v>0</v>
      </c>
      <c r="D68" s="28">
        <f t="shared" si="41"/>
        <v>0</v>
      </c>
      <c r="E68" s="28">
        <f>I68+K68+M68+O68+Q68+S68+U68+W68+Y68+AA68+AC68+AE68</f>
        <v>0</v>
      </c>
      <c r="F68" s="28" t="e">
        <f t="shared" si="38"/>
        <v>#DIV/0!</v>
      </c>
      <c r="G68" s="28" t="e">
        <f t="shared" si="39"/>
        <v>#DIV/0!</v>
      </c>
      <c r="H68" s="28">
        <f aca="true" t="shared" si="42" ref="H68:AE68">H75+H82+H89+H96+H103</f>
        <v>0</v>
      </c>
      <c r="I68" s="28">
        <f t="shared" si="42"/>
        <v>0</v>
      </c>
      <c r="J68" s="28">
        <f t="shared" si="42"/>
        <v>0</v>
      </c>
      <c r="K68" s="28">
        <f t="shared" si="42"/>
        <v>0</v>
      </c>
      <c r="L68" s="28">
        <f t="shared" si="42"/>
        <v>0</v>
      </c>
      <c r="M68" s="28">
        <f t="shared" si="42"/>
        <v>0</v>
      </c>
      <c r="N68" s="28">
        <f t="shared" si="42"/>
        <v>0</v>
      </c>
      <c r="O68" s="28">
        <f t="shared" si="42"/>
        <v>0</v>
      </c>
      <c r="P68" s="28">
        <f t="shared" si="42"/>
        <v>0</v>
      </c>
      <c r="Q68" s="28">
        <f t="shared" si="42"/>
        <v>0</v>
      </c>
      <c r="R68" s="28">
        <f t="shared" si="42"/>
        <v>0</v>
      </c>
      <c r="S68" s="28">
        <f t="shared" si="42"/>
        <v>0</v>
      </c>
      <c r="T68" s="28">
        <f t="shared" si="42"/>
        <v>0</v>
      </c>
      <c r="U68" s="28">
        <f t="shared" si="42"/>
        <v>0</v>
      </c>
      <c r="V68" s="28">
        <f t="shared" si="42"/>
        <v>0</v>
      </c>
      <c r="W68" s="28">
        <f t="shared" si="42"/>
        <v>0</v>
      </c>
      <c r="X68" s="28">
        <f t="shared" si="42"/>
        <v>0</v>
      </c>
      <c r="Y68" s="28">
        <f t="shared" si="42"/>
        <v>0</v>
      </c>
      <c r="Z68" s="28">
        <f t="shared" si="42"/>
        <v>0</v>
      </c>
      <c r="AA68" s="28">
        <f t="shared" si="42"/>
        <v>0</v>
      </c>
      <c r="AB68" s="28">
        <f t="shared" si="42"/>
        <v>0</v>
      </c>
      <c r="AC68" s="28">
        <f t="shared" si="42"/>
        <v>0</v>
      </c>
      <c r="AD68" s="28">
        <f t="shared" si="42"/>
        <v>0</v>
      </c>
      <c r="AE68" s="28">
        <f t="shared" si="42"/>
        <v>0</v>
      </c>
      <c r="AF68" s="49"/>
      <c r="AG68" s="60">
        <f t="shared" si="4"/>
        <v>0</v>
      </c>
      <c r="AH68" s="60">
        <f t="shared" si="5"/>
        <v>0</v>
      </c>
      <c r="AI68" s="60">
        <f t="shared" si="6"/>
        <v>0</v>
      </c>
    </row>
    <row r="69" spans="1:35" s="21" customFormat="1" ht="33">
      <c r="A69" s="13" t="s">
        <v>22</v>
      </c>
      <c r="B69" s="28">
        <f>B76+B83+B90+B97+B104</f>
        <v>0</v>
      </c>
      <c r="C69" s="28">
        <f t="shared" si="41"/>
        <v>0</v>
      </c>
      <c r="D69" s="28">
        <f t="shared" si="41"/>
        <v>0</v>
      </c>
      <c r="E69" s="28">
        <f>I69+K69+M69+O69+Q69+S69+U69+W69+Y69+AA69+AC69+AE69</f>
        <v>0</v>
      </c>
      <c r="F69" s="28" t="e">
        <f t="shared" si="38"/>
        <v>#DIV/0!</v>
      </c>
      <c r="G69" s="28" t="e">
        <f t="shared" si="39"/>
        <v>#DIV/0!</v>
      </c>
      <c r="H69" s="28">
        <f aca="true" t="shared" si="43" ref="H69:AE69">H76+H83+H90+H97+H104</f>
        <v>0</v>
      </c>
      <c r="I69" s="28">
        <f t="shared" si="43"/>
        <v>0</v>
      </c>
      <c r="J69" s="28">
        <f t="shared" si="43"/>
        <v>0</v>
      </c>
      <c r="K69" s="28">
        <f t="shared" si="43"/>
        <v>0</v>
      </c>
      <c r="L69" s="28">
        <f t="shared" si="43"/>
        <v>0</v>
      </c>
      <c r="M69" s="28">
        <f t="shared" si="43"/>
        <v>0</v>
      </c>
      <c r="N69" s="28">
        <f t="shared" si="43"/>
        <v>0</v>
      </c>
      <c r="O69" s="28">
        <f t="shared" si="43"/>
        <v>0</v>
      </c>
      <c r="P69" s="28">
        <f t="shared" si="43"/>
        <v>0</v>
      </c>
      <c r="Q69" s="28">
        <f t="shared" si="43"/>
        <v>0</v>
      </c>
      <c r="R69" s="28">
        <f t="shared" si="43"/>
        <v>0</v>
      </c>
      <c r="S69" s="28">
        <f t="shared" si="43"/>
        <v>0</v>
      </c>
      <c r="T69" s="28">
        <f t="shared" si="43"/>
        <v>0</v>
      </c>
      <c r="U69" s="28">
        <f t="shared" si="43"/>
        <v>0</v>
      </c>
      <c r="V69" s="28">
        <f t="shared" si="43"/>
        <v>0</v>
      </c>
      <c r="W69" s="28">
        <f t="shared" si="43"/>
        <v>0</v>
      </c>
      <c r="X69" s="28">
        <f t="shared" si="43"/>
        <v>0</v>
      </c>
      <c r="Y69" s="28">
        <f t="shared" si="43"/>
        <v>0</v>
      </c>
      <c r="Z69" s="28">
        <f t="shared" si="43"/>
        <v>0</v>
      </c>
      <c r="AA69" s="28">
        <f t="shared" si="43"/>
        <v>0</v>
      </c>
      <c r="AB69" s="28">
        <f t="shared" si="43"/>
        <v>0</v>
      </c>
      <c r="AC69" s="28">
        <f t="shared" si="43"/>
        <v>0</v>
      </c>
      <c r="AD69" s="28">
        <f t="shared" si="43"/>
        <v>0</v>
      </c>
      <c r="AE69" s="28">
        <f t="shared" si="43"/>
        <v>0</v>
      </c>
      <c r="AF69" s="49"/>
      <c r="AG69" s="60">
        <f t="shared" si="4"/>
        <v>0</v>
      </c>
      <c r="AH69" s="60">
        <f t="shared" si="5"/>
        <v>0</v>
      </c>
      <c r="AI69" s="60">
        <f t="shared" si="6"/>
        <v>0</v>
      </c>
    </row>
    <row r="70" spans="1:35" s="21" customFormat="1" ht="16.5">
      <c r="A70" s="13" t="s">
        <v>17</v>
      </c>
      <c r="B70" s="28">
        <f>B77++B84+B91+B98+B105</f>
        <v>268.7</v>
      </c>
      <c r="C70" s="28">
        <f t="shared" si="41"/>
        <v>0</v>
      </c>
      <c r="D70" s="28">
        <f t="shared" si="41"/>
        <v>0</v>
      </c>
      <c r="E70" s="28">
        <f>I70+K70+M70+O70+Q70+S70+U70+W70+Y70+AA70+AC70+AE70</f>
        <v>0</v>
      </c>
      <c r="F70" s="28">
        <f t="shared" si="38"/>
        <v>0</v>
      </c>
      <c r="G70" s="28" t="e">
        <f t="shared" si="39"/>
        <v>#DIV/0!</v>
      </c>
      <c r="H70" s="28">
        <f aca="true" t="shared" si="44" ref="H70:AE70">H77++H84+H91+H98+H105</f>
        <v>0</v>
      </c>
      <c r="I70" s="28">
        <f t="shared" si="44"/>
        <v>0</v>
      </c>
      <c r="J70" s="28">
        <f t="shared" si="44"/>
        <v>0</v>
      </c>
      <c r="K70" s="28">
        <f t="shared" si="44"/>
        <v>0</v>
      </c>
      <c r="L70" s="28">
        <f t="shared" si="44"/>
        <v>0</v>
      </c>
      <c r="M70" s="28">
        <f t="shared" si="44"/>
        <v>0</v>
      </c>
      <c r="N70" s="28">
        <f t="shared" si="44"/>
        <v>0</v>
      </c>
      <c r="O70" s="28">
        <f t="shared" si="44"/>
        <v>0</v>
      </c>
      <c r="P70" s="28">
        <f t="shared" si="44"/>
        <v>0</v>
      </c>
      <c r="Q70" s="28">
        <f t="shared" si="44"/>
        <v>0</v>
      </c>
      <c r="R70" s="28">
        <f t="shared" si="44"/>
        <v>0</v>
      </c>
      <c r="S70" s="28">
        <f t="shared" si="44"/>
        <v>0</v>
      </c>
      <c r="T70" s="28">
        <f t="shared" si="44"/>
        <v>0</v>
      </c>
      <c r="U70" s="28">
        <f t="shared" si="44"/>
        <v>0</v>
      </c>
      <c r="V70" s="28">
        <f t="shared" si="44"/>
        <v>0</v>
      </c>
      <c r="W70" s="28">
        <f t="shared" si="44"/>
        <v>0</v>
      </c>
      <c r="X70" s="28">
        <f t="shared" si="44"/>
        <v>0</v>
      </c>
      <c r="Y70" s="28">
        <f t="shared" si="44"/>
        <v>0</v>
      </c>
      <c r="Z70" s="28">
        <f t="shared" si="44"/>
        <v>268.7</v>
      </c>
      <c r="AA70" s="28">
        <f t="shared" si="44"/>
        <v>0</v>
      </c>
      <c r="AB70" s="28">
        <f t="shared" si="44"/>
        <v>0</v>
      </c>
      <c r="AC70" s="28">
        <f t="shared" si="44"/>
        <v>0</v>
      </c>
      <c r="AD70" s="28">
        <f t="shared" si="44"/>
        <v>0</v>
      </c>
      <c r="AE70" s="28">
        <f t="shared" si="44"/>
        <v>0</v>
      </c>
      <c r="AF70" s="49"/>
      <c r="AG70" s="60">
        <f t="shared" si="4"/>
        <v>268.7</v>
      </c>
      <c r="AH70" s="60">
        <f t="shared" si="5"/>
        <v>0</v>
      </c>
      <c r="AI70" s="60">
        <f t="shared" si="6"/>
        <v>0</v>
      </c>
    </row>
    <row r="71" spans="1:35" s="21" customFormat="1" ht="33">
      <c r="A71" s="13" t="s">
        <v>23</v>
      </c>
      <c r="B71" s="28">
        <f>B78+B85+B92+B99</f>
        <v>0</v>
      </c>
      <c r="C71" s="28">
        <f t="shared" si="41"/>
        <v>0</v>
      </c>
      <c r="D71" s="28">
        <f t="shared" si="41"/>
        <v>0</v>
      </c>
      <c r="E71" s="28">
        <f>I71+K71+M71+O71+Q71+S71+U71+W71+Y71+AA71+AC71+AE71</f>
        <v>0</v>
      </c>
      <c r="F71" s="28" t="e">
        <f t="shared" si="38"/>
        <v>#DIV/0!</v>
      </c>
      <c r="G71" s="28" t="e">
        <f t="shared" si="39"/>
        <v>#DIV/0!</v>
      </c>
      <c r="H71" s="28">
        <f aca="true" t="shared" si="45" ref="H71:AE71">H78+H85+H92+H99</f>
        <v>0</v>
      </c>
      <c r="I71" s="28">
        <f t="shared" si="45"/>
        <v>0</v>
      </c>
      <c r="J71" s="28">
        <f t="shared" si="45"/>
        <v>0</v>
      </c>
      <c r="K71" s="28">
        <f t="shared" si="45"/>
        <v>0</v>
      </c>
      <c r="L71" s="28">
        <f t="shared" si="45"/>
        <v>0</v>
      </c>
      <c r="M71" s="28">
        <f t="shared" si="45"/>
        <v>0</v>
      </c>
      <c r="N71" s="28">
        <f t="shared" si="45"/>
        <v>0</v>
      </c>
      <c r="O71" s="28">
        <f t="shared" si="45"/>
        <v>0</v>
      </c>
      <c r="P71" s="28">
        <f t="shared" si="45"/>
        <v>0</v>
      </c>
      <c r="Q71" s="28">
        <f t="shared" si="45"/>
        <v>0</v>
      </c>
      <c r="R71" s="28">
        <f t="shared" si="45"/>
        <v>0</v>
      </c>
      <c r="S71" s="28">
        <f t="shared" si="45"/>
        <v>0</v>
      </c>
      <c r="T71" s="28">
        <f t="shared" si="45"/>
        <v>0</v>
      </c>
      <c r="U71" s="28">
        <f t="shared" si="45"/>
        <v>0</v>
      </c>
      <c r="V71" s="28">
        <f t="shared" si="45"/>
        <v>0</v>
      </c>
      <c r="W71" s="28">
        <f t="shared" si="45"/>
        <v>0</v>
      </c>
      <c r="X71" s="28">
        <f t="shared" si="45"/>
        <v>0</v>
      </c>
      <c r="Y71" s="28">
        <f t="shared" si="45"/>
        <v>0</v>
      </c>
      <c r="Z71" s="28">
        <f t="shared" si="45"/>
        <v>0</v>
      </c>
      <c r="AA71" s="28">
        <f t="shared" si="45"/>
        <v>0</v>
      </c>
      <c r="AB71" s="28">
        <f t="shared" si="45"/>
        <v>0</v>
      </c>
      <c r="AC71" s="28">
        <f t="shared" si="45"/>
        <v>0</v>
      </c>
      <c r="AD71" s="28">
        <f t="shared" si="45"/>
        <v>0</v>
      </c>
      <c r="AE71" s="28">
        <f t="shared" si="45"/>
        <v>0</v>
      </c>
      <c r="AF71" s="49"/>
      <c r="AG71" s="60">
        <f t="shared" si="4"/>
        <v>0</v>
      </c>
      <c r="AH71" s="60">
        <f t="shared" si="5"/>
        <v>0</v>
      </c>
      <c r="AI71" s="60">
        <f t="shared" si="6"/>
        <v>0</v>
      </c>
    </row>
    <row r="72" spans="1:35" s="21" customFormat="1" ht="16.5">
      <c r="A72" s="13" t="s">
        <v>19</v>
      </c>
      <c r="B72" s="28">
        <f>B79+B86+B93+B100+B107</f>
        <v>0</v>
      </c>
      <c r="C72" s="28">
        <f t="shared" si="41"/>
        <v>0</v>
      </c>
      <c r="D72" s="28">
        <f t="shared" si="41"/>
        <v>0</v>
      </c>
      <c r="E72" s="28">
        <f>I72+K72+M72+O72+Q72+S72+U72+W72+Y72+AA72+AC72+AE72</f>
        <v>0</v>
      </c>
      <c r="F72" s="28" t="e">
        <f t="shared" si="38"/>
        <v>#DIV/0!</v>
      </c>
      <c r="G72" s="28" t="e">
        <f t="shared" si="39"/>
        <v>#DIV/0!</v>
      </c>
      <c r="H72" s="28">
        <f aca="true" t="shared" si="46" ref="H72:AE72">H79+H86+H93+H100+H107</f>
        <v>0</v>
      </c>
      <c r="I72" s="28">
        <f t="shared" si="46"/>
        <v>0</v>
      </c>
      <c r="J72" s="28">
        <f t="shared" si="46"/>
        <v>0</v>
      </c>
      <c r="K72" s="28">
        <f t="shared" si="46"/>
        <v>0</v>
      </c>
      <c r="L72" s="28">
        <f t="shared" si="46"/>
        <v>0</v>
      </c>
      <c r="M72" s="28">
        <f t="shared" si="46"/>
        <v>0</v>
      </c>
      <c r="N72" s="28">
        <f t="shared" si="46"/>
        <v>0</v>
      </c>
      <c r="O72" s="28">
        <f t="shared" si="46"/>
        <v>0</v>
      </c>
      <c r="P72" s="28">
        <f t="shared" si="46"/>
        <v>0</v>
      </c>
      <c r="Q72" s="28">
        <f t="shared" si="46"/>
        <v>0</v>
      </c>
      <c r="R72" s="28">
        <f t="shared" si="46"/>
        <v>0</v>
      </c>
      <c r="S72" s="28">
        <f t="shared" si="46"/>
        <v>0</v>
      </c>
      <c r="T72" s="28">
        <f t="shared" si="46"/>
        <v>0</v>
      </c>
      <c r="U72" s="28">
        <f t="shared" si="46"/>
        <v>0</v>
      </c>
      <c r="V72" s="28">
        <f t="shared" si="46"/>
        <v>0</v>
      </c>
      <c r="W72" s="28">
        <f t="shared" si="46"/>
        <v>0</v>
      </c>
      <c r="X72" s="28">
        <f t="shared" si="46"/>
        <v>0</v>
      </c>
      <c r="Y72" s="28">
        <f t="shared" si="46"/>
        <v>0</v>
      </c>
      <c r="Z72" s="28">
        <f t="shared" si="46"/>
        <v>0</v>
      </c>
      <c r="AA72" s="28">
        <f t="shared" si="46"/>
        <v>0</v>
      </c>
      <c r="AB72" s="28">
        <f t="shared" si="46"/>
        <v>0</v>
      </c>
      <c r="AC72" s="28">
        <f t="shared" si="46"/>
        <v>0</v>
      </c>
      <c r="AD72" s="28">
        <f t="shared" si="46"/>
        <v>0</v>
      </c>
      <c r="AE72" s="28">
        <f t="shared" si="46"/>
        <v>0</v>
      </c>
      <c r="AF72" s="49"/>
      <c r="AG72" s="60">
        <f t="shared" si="4"/>
        <v>0</v>
      </c>
      <c r="AH72" s="60">
        <f t="shared" si="5"/>
        <v>0</v>
      </c>
      <c r="AI72" s="60">
        <f t="shared" si="6"/>
        <v>0</v>
      </c>
    </row>
    <row r="73" spans="1:35" s="7" customFormat="1" ht="66">
      <c r="A73" s="13" t="s">
        <v>36</v>
      </c>
      <c r="B73" s="29"/>
      <c r="C73" s="29"/>
      <c r="D73" s="29"/>
      <c r="E73" s="29"/>
      <c r="F73" s="29"/>
      <c r="G73" s="2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17"/>
      <c r="AF73" s="67" t="s">
        <v>89</v>
      </c>
      <c r="AG73" s="60">
        <f t="shared" si="4"/>
        <v>0</v>
      </c>
      <c r="AH73" s="60">
        <f t="shared" si="5"/>
        <v>0</v>
      </c>
      <c r="AI73" s="60">
        <f t="shared" si="6"/>
        <v>0</v>
      </c>
    </row>
    <row r="74" spans="1:35" s="7" customFormat="1" ht="16.5">
      <c r="A74" s="8" t="s">
        <v>20</v>
      </c>
      <c r="B74" s="29">
        <f>B75+B76+B77+B79</f>
        <v>100</v>
      </c>
      <c r="C74" s="29">
        <f>C75+C76+C77+C79</f>
        <v>0</v>
      </c>
      <c r="D74" s="29">
        <f>D75+D76+D77+D79</f>
        <v>0</v>
      </c>
      <c r="E74" s="29">
        <f>E75+E76+E77+E79</f>
        <v>0</v>
      </c>
      <c r="F74" s="29">
        <f aca="true" t="shared" si="47" ref="F74:F79">E74/B74*100</f>
        <v>0</v>
      </c>
      <c r="G74" s="29" t="e">
        <f aca="true" t="shared" si="48" ref="G74:G79">D74/C74*100</f>
        <v>#DIV/0!</v>
      </c>
      <c r="H74" s="29">
        <f aca="true" t="shared" si="49" ref="H74:AE74">H75+H76+H77+H79</f>
        <v>0</v>
      </c>
      <c r="I74" s="29">
        <f t="shared" si="49"/>
        <v>0</v>
      </c>
      <c r="J74" s="29">
        <f t="shared" si="49"/>
        <v>0</v>
      </c>
      <c r="K74" s="29">
        <f t="shared" si="49"/>
        <v>0</v>
      </c>
      <c r="L74" s="29">
        <f t="shared" si="49"/>
        <v>0</v>
      </c>
      <c r="M74" s="29">
        <f t="shared" si="49"/>
        <v>0</v>
      </c>
      <c r="N74" s="29">
        <f t="shared" si="49"/>
        <v>0</v>
      </c>
      <c r="O74" s="29">
        <f t="shared" si="49"/>
        <v>0</v>
      </c>
      <c r="P74" s="29">
        <f t="shared" si="49"/>
        <v>0</v>
      </c>
      <c r="Q74" s="29">
        <f t="shared" si="49"/>
        <v>0</v>
      </c>
      <c r="R74" s="29">
        <f t="shared" si="49"/>
        <v>0</v>
      </c>
      <c r="S74" s="29">
        <f t="shared" si="49"/>
        <v>0</v>
      </c>
      <c r="T74" s="29">
        <f t="shared" si="49"/>
        <v>0</v>
      </c>
      <c r="U74" s="29">
        <f t="shared" si="49"/>
        <v>0</v>
      </c>
      <c r="V74" s="29">
        <f t="shared" si="49"/>
        <v>0</v>
      </c>
      <c r="W74" s="29">
        <f t="shared" si="49"/>
        <v>0</v>
      </c>
      <c r="X74" s="29">
        <f t="shared" si="49"/>
        <v>0</v>
      </c>
      <c r="Y74" s="29">
        <f t="shared" si="49"/>
        <v>0</v>
      </c>
      <c r="Z74" s="29">
        <f t="shared" si="49"/>
        <v>100</v>
      </c>
      <c r="AA74" s="29">
        <f t="shared" si="49"/>
        <v>0</v>
      </c>
      <c r="AB74" s="29">
        <f t="shared" si="49"/>
        <v>0</v>
      </c>
      <c r="AC74" s="29">
        <f t="shared" si="49"/>
        <v>0</v>
      </c>
      <c r="AD74" s="29">
        <f t="shared" si="49"/>
        <v>0</v>
      </c>
      <c r="AE74" s="29">
        <f t="shared" si="49"/>
        <v>0</v>
      </c>
      <c r="AF74" s="68"/>
      <c r="AG74" s="60">
        <f t="shared" si="4"/>
        <v>100</v>
      </c>
      <c r="AH74" s="60">
        <f t="shared" si="5"/>
        <v>0</v>
      </c>
      <c r="AI74" s="60">
        <f t="shared" si="6"/>
        <v>0</v>
      </c>
    </row>
    <row r="75" spans="1:35" s="7" customFormat="1" ht="16.5">
      <c r="A75" s="8" t="s">
        <v>18</v>
      </c>
      <c r="B75" s="29">
        <f>H75+J75+L75+N75+P75+R75+T75+V75+X75+Z75+AB75+AD75</f>
        <v>0</v>
      </c>
      <c r="C75" s="29">
        <f aca="true" t="shared" si="50" ref="C75:D79">H75+J75</f>
        <v>0</v>
      </c>
      <c r="D75" s="29">
        <f t="shared" si="50"/>
        <v>0</v>
      </c>
      <c r="E75" s="29">
        <f>I75+K75+M75+O75+Q75+S75+U75+W75+Y75+AA75+AC75+AE75</f>
        <v>0</v>
      </c>
      <c r="F75" s="29" t="e">
        <f t="shared" si="47"/>
        <v>#DIV/0!</v>
      </c>
      <c r="G75" s="29" t="e">
        <f t="shared" si="48"/>
        <v>#DIV/0!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17"/>
      <c r="AF75" s="68"/>
      <c r="AG75" s="60">
        <f t="shared" si="4"/>
        <v>0</v>
      </c>
      <c r="AH75" s="60">
        <f t="shared" si="5"/>
        <v>0</v>
      </c>
      <c r="AI75" s="60">
        <f t="shared" si="6"/>
        <v>0</v>
      </c>
    </row>
    <row r="76" spans="1:35" s="7" customFormat="1" ht="33">
      <c r="A76" s="8" t="s">
        <v>22</v>
      </c>
      <c r="B76" s="29">
        <f>H76+J76+L76+N76+P76+R76+T76+V76+X76+Z76+AB76+AD76</f>
        <v>0</v>
      </c>
      <c r="C76" s="29">
        <f t="shared" si="50"/>
        <v>0</v>
      </c>
      <c r="D76" s="29">
        <f t="shared" si="50"/>
        <v>0</v>
      </c>
      <c r="E76" s="29">
        <f>I76+K76+M76+O76+Q76+S76+U76+W76+Y76+AA76+AC76+AE76</f>
        <v>0</v>
      </c>
      <c r="F76" s="29" t="e">
        <f t="shared" si="47"/>
        <v>#DIV/0!</v>
      </c>
      <c r="G76" s="29" t="e">
        <f t="shared" si="48"/>
        <v>#DIV/0!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17"/>
      <c r="AF76" s="68"/>
      <c r="AG76" s="60">
        <f aca="true" t="shared" si="51" ref="AG76:AG139">H76+J76+L76+N76+P76+R76+T76+V76+X76+Z76+AB76+AD76</f>
        <v>0</v>
      </c>
      <c r="AH76" s="60">
        <f aca="true" t="shared" si="52" ref="AH76:AH139">H76+J76</f>
        <v>0</v>
      </c>
      <c r="AI76" s="60">
        <f aca="true" t="shared" si="53" ref="AI76:AI139">I76+K76</f>
        <v>0</v>
      </c>
    </row>
    <row r="77" spans="1:35" s="7" customFormat="1" ht="16.5">
      <c r="A77" s="8" t="s">
        <v>17</v>
      </c>
      <c r="B77" s="29">
        <f>H77+J77+L77+N77+P77+R77+T77+V77+X77+Z77+AB77+AD77</f>
        <v>100</v>
      </c>
      <c r="C77" s="29">
        <f t="shared" si="50"/>
        <v>0</v>
      </c>
      <c r="D77" s="29">
        <f t="shared" si="50"/>
        <v>0</v>
      </c>
      <c r="E77" s="29">
        <f>I77+K77+M77+O77+Q77+S77+U77+W77+Y77+AA77+AC77+AE77</f>
        <v>0</v>
      </c>
      <c r="F77" s="29">
        <f t="shared" si="47"/>
        <v>0</v>
      </c>
      <c r="G77" s="29" t="e">
        <f t="shared" si="48"/>
        <v>#DIV/0!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>
        <v>100</v>
      </c>
      <c r="AA77" s="30"/>
      <c r="AB77" s="30"/>
      <c r="AC77" s="30"/>
      <c r="AD77" s="30"/>
      <c r="AE77" s="17"/>
      <c r="AF77" s="68"/>
      <c r="AG77" s="60">
        <f t="shared" si="51"/>
        <v>100</v>
      </c>
      <c r="AH77" s="60">
        <f t="shared" si="52"/>
        <v>0</v>
      </c>
      <c r="AI77" s="60">
        <f t="shared" si="53"/>
        <v>0</v>
      </c>
    </row>
    <row r="78" spans="1:35" s="7" customFormat="1" ht="33">
      <c r="A78" s="8" t="s">
        <v>23</v>
      </c>
      <c r="B78" s="29">
        <f>H78+J78+L78+N78+P78+R78+T78+V78+X78+Z78+AB78+AD78</f>
        <v>0</v>
      </c>
      <c r="C78" s="29">
        <f t="shared" si="50"/>
        <v>0</v>
      </c>
      <c r="D78" s="29">
        <f t="shared" si="50"/>
        <v>0</v>
      </c>
      <c r="E78" s="29">
        <f>I78+K78+M78+O78+Q78+S78+U78+W78+Y78+AA78+AC78+AE78</f>
        <v>0</v>
      </c>
      <c r="F78" s="29" t="e">
        <f t="shared" si="47"/>
        <v>#DIV/0!</v>
      </c>
      <c r="G78" s="29" t="e">
        <f t="shared" si="48"/>
        <v>#DIV/0!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17"/>
      <c r="AF78" s="68"/>
      <c r="AG78" s="60">
        <f t="shared" si="51"/>
        <v>0</v>
      </c>
      <c r="AH78" s="60">
        <f t="shared" si="52"/>
        <v>0</v>
      </c>
      <c r="AI78" s="60">
        <f t="shared" si="53"/>
        <v>0</v>
      </c>
    </row>
    <row r="79" spans="1:35" s="7" customFormat="1" ht="16.5">
      <c r="A79" s="8" t="s">
        <v>19</v>
      </c>
      <c r="B79" s="29">
        <f>H79+J79+L79+N79+P79+R79+T79+V79+X79+Z79+AB79+AD79</f>
        <v>0</v>
      </c>
      <c r="C79" s="29">
        <f t="shared" si="50"/>
        <v>0</v>
      </c>
      <c r="D79" s="29">
        <f t="shared" si="50"/>
        <v>0</v>
      </c>
      <c r="E79" s="29">
        <f>I79+K79+M79+O79+Q79+S79+U79+W79+Y79+AA79+AC79+AE79</f>
        <v>0</v>
      </c>
      <c r="F79" s="29" t="e">
        <f t="shared" si="47"/>
        <v>#DIV/0!</v>
      </c>
      <c r="G79" s="29" t="e">
        <f t="shared" si="48"/>
        <v>#DIV/0!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17"/>
      <c r="AF79" s="69"/>
      <c r="AG79" s="60">
        <f t="shared" si="51"/>
        <v>0</v>
      </c>
      <c r="AH79" s="60">
        <f t="shared" si="52"/>
        <v>0</v>
      </c>
      <c r="AI79" s="60">
        <f t="shared" si="53"/>
        <v>0</v>
      </c>
    </row>
    <row r="80" spans="1:35" s="7" customFormat="1" ht="49.5">
      <c r="A80" s="13" t="s">
        <v>37</v>
      </c>
      <c r="B80" s="29"/>
      <c r="C80" s="29"/>
      <c r="D80" s="29"/>
      <c r="E80" s="29"/>
      <c r="F80" s="29"/>
      <c r="G80" s="29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17"/>
      <c r="AF80" s="49"/>
      <c r="AG80" s="60">
        <f t="shared" si="51"/>
        <v>0</v>
      </c>
      <c r="AH80" s="60">
        <f t="shared" si="52"/>
        <v>0</v>
      </c>
      <c r="AI80" s="60">
        <f t="shared" si="53"/>
        <v>0</v>
      </c>
    </row>
    <row r="81" spans="1:35" s="7" customFormat="1" ht="16.5">
      <c r="A81" s="8" t="s">
        <v>20</v>
      </c>
      <c r="B81" s="29">
        <f>B82+B83+B84+B86</f>
        <v>0</v>
      </c>
      <c r="C81" s="29">
        <f>C82+C83+C84+C86</f>
        <v>0</v>
      </c>
      <c r="D81" s="29">
        <f>D82+D83+D84+D86</f>
        <v>0</v>
      </c>
      <c r="E81" s="29">
        <f>E82+E83+E84+E86</f>
        <v>0</v>
      </c>
      <c r="F81" s="29" t="e">
        <f aca="true" t="shared" si="54" ref="F81:F86">E81/B81*100</f>
        <v>#DIV/0!</v>
      </c>
      <c r="G81" s="29" t="e">
        <f aca="true" t="shared" si="55" ref="G81:G86">D81/C81*100</f>
        <v>#DIV/0!</v>
      </c>
      <c r="H81" s="29">
        <f aca="true" t="shared" si="56" ref="H81:AE81">H82+H83+H84+H86</f>
        <v>0</v>
      </c>
      <c r="I81" s="29"/>
      <c r="J81" s="29">
        <f t="shared" si="56"/>
        <v>0</v>
      </c>
      <c r="K81" s="29"/>
      <c r="L81" s="29">
        <f t="shared" si="56"/>
        <v>0</v>
      </c>
      <c r="M81" s="29"/>
      <c r="N81" s="29">
        <f t="shared" si="56"/>
        <v>0</v>
      </c>
      <c r="O81" s="29"/>
      <c r="P81" s="29">
        <f t="shared" si="56"/>
        <v>0</v>
      </c>
      <c r="Q81" s="29"/>
      <c r="R81" s="29">
        <f t="shared" si="56"/>
        <v>0</v>
      </c>
      <c r="S81" s="29"/>
      <c r="T81" s="29">
        <f t="shared" si="56"/>
        <v>0</v>
      </c>
      <c r="U81" s="29"/>
      <c r="V81" s="29">
        <f t="shared" si="56"/>
        <v>0</v>
      </c>
      <c r="W81" s="29"/>
      <c r="X81" s="29">
        <f t="shared" si="56"/>
        <v>0</v>
      </c>
      <c r="Y81" s="29"/>
      <c r="Z81" s="29">
        <f t="shared" si="56"/>
        <v>0</v>
      </c>
      <c r="AA81" s="29"/>
      <c r="AB81" s="29">
        <f t="shared" si="56"/>
        <v>0</v>
      </c>
      <c r="AC81" s="29"/>
      <c r="AD81" s="29">
        <f t="shared" si="56"/>
        <v>0</v>
      </c>
      <c r="AE81" s="16">
        <f t="shared" si="56"/>
        <v>0</v>
      </c>
      <c r="AF81" s="49"/>
      <c r="AG81" s="60">
        <f t="shared" si="51"/>
        <v>0</v>
      </c>
      <c r="AH81" s="60">
        <f t="shared" si="52"/>
        <v>0</v>
      </c>
      <c r="AI81" s="60">
        <f t="shared" si="53"/>
        <v>0</v>
      </c>
    </row>
    <row r="82" spans="1:35" s="7" customFormat="1" ht="16.5">
      <c r="A82" s="8" t="s">
        <v>18</v>
      </c>
      <c r="B82" s="29">
        <f>H82+J82+L82+N82+P82+R82+T82+V82+X82+Z82+AB82+AD82</f>
        <v>0</v>
      </c>
      <c r="C82" s="29">
        <f aca="true" t="shared" si="57" ref="C82:D86">H82+J82</f>
        <v>0</v>
      </c>
      <c r="D82" s="29">
        <f t="shared" si="57"/>
        <v>0</v>
      </c>
      <c r="E82" s="29">
        <f>I82+K82+M82+O82+Q82+S82+U82+W82+Y82+AA82+AC82+AE82</f>
        <v>0</v>
      </c>
      <c r="F82" s="29" t="e">
        <f t="shared" si="54"/>
        <v>#DIV/0!</v>
      </c>
      <c r="G82" s="29" t="e">
        <f t="shared" si="55"/>
        <v>#DIV/0!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17"/>
      <c r="AF82" s="49"/>
      <c r="AG82" s="60">
        <f t="shared" si="51"/>
        <v>0</v>
      </c>
      <c r="AH82" s="60">
        <f t="shared" si="52"/>
        <v>0</v>
      </c>
      <c r="AI82" s="60">
        <f t="shared" si="53"/>
        <v>0</v>
      </c>
    </row>
    <row r="83" spans="1:35" s="7" customFormat="1" ht="33">
      <c r="A83" s="8" t="s">
        <v>22</v>
      </c>
      <c r="B83" s="29">
        <f>H83+J83+L83+N83+P83+R83+T83+V83+X83+Z83+AB83+AD83</f>
        <v>0</v>
      </c>
      <c r="C83" s="29">
        <f t="shared" si="57"/>
        <v>0</v>
      </c>
      <c r="D83" s="29">
        <f t="shared" si="57"/>
        <v>0</v>
      </c>
      <c r="E83" s="29">
        <f>I83+K83+M83+O83+Q83+S83+U83+W83+Y83+AA83+AC83+AE83</f>
        <v>0</v>
      </c>
      <c r="F83" s="29" t="e">
        <f t="shared" si="54"/>
        <v>#DIV/0!</v>
      </c>
      <c r="G83" s="29" t="e">
        <f t="shared" si="55"/>
        <v>#DIV/0!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17"/>
      <c r="AF83" s="49"/>
      <c r="AG83" s="60">
        <f t="shared" si="51"/>
        <v>0</v>
      </c>
      <c r="AH83" s="60">
        <f t="shared" si="52"/>
        <v>0</v>
      </c>
      <c r="AI83" s="60">
        <f t="shared" si="53"/>
        <v>0</v>
      </c>
    </row>
    <row r="84" spans="1:35" s="7" customFormat="1" ht="16.5">
      <c r="A84" s="8" t="s">
        <v>17</v>
      </c>
      <c r="B84" s="29">
        <f>H84+J84+L84+N84+P84+R84+T84+V84+X84+Z84+AB84+AD84</f>
        <v>0</v>
      </c>
      <c r="C84" s="29">
        <f t="shared" si="57"/>
        <v>0</v>
      </c>
      <c r="D84" s="29">
        <f t="shared" si="57"/>
        <v>0</v>
      </c>
      <c r="E84" s="29">
        <f>I84+K84+M84+O84+Q84+S84+U84+W84+Y84+AA84+AC84+AE84</f>
        <v>0</v>
      </c>
      <c r="F84" s="29" t="e">
        <f t="shared" si="54"/>
        <v>#DIV/0!</v>
      </c>
      <c r="G84" s="29" t="e">
        <f t="shared" si="55"/>
        <v>#DIV/0!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17"/>
      <c r="AF84" s="49"/>
      <c r="AG84" s="60">
        <f t="shared" si="51"/>
        <v>0</v>
      </c>
      <c r="AH84" s="60">
        <f t="shared" si="52"/>
        <v>0</v>
      </c>
      <c r="AI84" s="60">
        <f t="shared" si="53"/>
        <v>0</v>
      </c>
    </row>
    <row r="85" spans="1:35" s="7" customFormat="1" ht="33">
      <c r="A85" s="8" t="s">
        <v>23</v>
      </c>
      <c r="B85" s="29">
        <f>H85+J85+L85+N85+P85+R85+T85+V85+X85+Z85+AB85+AD85</f>
        <v>0</v>
      </c>
      <c r="C85" s="29">
        <f t="shared" si="57"/>
        <v>0</v>
      </c>
      <c r="D85" s="29">
        <f t="shared" si="57"/>
        <v>0</v>
      </c>
      <c r="E85" s="29">
        <f>I85+K85+M85+O85+Q85+S85+U85+W85+Y85+AA85+AC85+AE85</f>
        <v>0</v>
      </c>
      <c r="F85" s="29" t="e">
        <f t="shared" si="54"/>
        <v>#DIV/0!</v>
      </c>
      <c r="G85" s="29" t="e">
        <f t="shared" si="55"/>
        <v>#DIV/0!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17"/>
      <c r="AF85" s="49"/>
      <c r="AG85" s="60">
        <f t="shared" si="51"/>
        <v>0</v>
      </c>
      <c r="AH85" s="60">
        <f t="shared" si="52"/>
        <v>0</v>
      </c>
      <c r="AI85" s="60">
        <f t="shared" si="53"/>
        <v>0</v>
      </c>
    </row>
    <row r="86" spans="1:35" s="7" customFormat="1" ht="16.5">
      <c r="A86" s="8" t="s">
        <v>19</v>
      </c>
      <c r="B86" s="29">
        <f>H86+J86+L86+N86+P86+R86+T86+V86+X86+Z86+AB86+AD86</f>
        <v>0</v>
      </c>
      <c r="C86" s="29">
        <f t="shared" si="57"/>
        <v>0</v>
      </c>
      <c r="D86" s="29">
        <f t="shared" si="57"/>
        <v>0</v>
      </c>
      <c r="E86" s="29">
        <f>I86+K86+M86+O86+Q86+S86+U86+W86+Y86+AA86+AC86+AE86</f>
        <v>0</v>
      </c>
      <c r="F86" s="29" t="e">
        <f t="shared" si="54"/>
        <v>#DIV/0!</v>
      </c>
      <c r="G86" s="29" t="e">
        <f t="shared" si="55"/>
        <v>#DIV/0!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17"/>
      <c r="AF86" s="49"/>
      <c r="AG86" s="60">
        <f t="shared" si="51"/>
        <v>0</v>
      </c>
      <c r="AH86" s="60">
        <f t="shared" si="52"/>
        <v>0</v>
      </c>
      <c r="AI86" s="60">
        <f t="shared" si="53"/>
        <v>0</v>
      </c>
    </row>
    <row r="87" spans="1:35" s="7" customFormat="1" ht="165">
      <c r="A87" s="13" t="s">
        <v>38</v>
      </c>
      <c r="B87" s="29"/>
      <c r="C87" s="29"/>
      <c r="D87" s="29"/>
      <c r="E87" s="29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17"/>
      <c r="AF87" s="67" t="s">
        <v>89</v>
      </c>
      <c r="AG87" s="60">
        <f t="shared" si="51"/>
        <v>0</v>
      </c>
      <c r="AH87" s="60">
        <f t="shared" si="52"/>
        <v>0</v>
      </c>
      <c r="AI87" s="60">
        <f t="shared" si="53"/>
        <v>0</v>
      </c>
    </row>
    <row r="88" spans="1:35" s="7" customFormat="1" ht="16.5">
      <c r="A88" s="8" t="s">
        <v>20</v>
      </c>
      <c r="B88" s="29">
        <f>B89+B90+B91+B93</f>
        <v>83.1</v>
      </c>
      <c r="C88" s="29">
        <f>C89+C90+C91+C93</f>
        <v>0</v>
      </c>
      <c r="D88" s="29">
        <f>D89+D90+D91+D93</f>
        <v>0</v>
      </c>
      <c r="E88" s="29">
        <f>E89+E90+E91+E93</f>
        <v>0</v>
      </c>
      <c r="F88" s="29">
        <f aca="true" t="shared" si="58" ref="F88:F93">E88/B88*100</f>
        <v>0</v>
      </c>
      <c r="G88" s="29" t="e">
        <f aca="true" t="shared" si="59" ref="G88:G93">D88/C88*100</f>
        <v>#DIV/0!</v>
      </c>
      <c r="H88" s="29">
        <f aca="true" t="shared" si="60" ref="H88:AE88">H89+H90+H91+H93</f>
        <v>0</v>
      </c>
      <c r="I88" s="29">
        <f t="shared" si="60"/>
        <v>0</v>
      </c>
      <c r="J88" s="29">
        <f t="shared" si="60"/>
        <v>0</v>
      </c>
      <c r="K88" s="29">
        <f t="shared" si="60"/>
        <v>0</v>
      </c>
      <c r="L88" s="29">
        <f t="shared" si="60"/>
        <v>0</v>
      </c>
      <c r="M88" s="29">
        <f t="shared" si="60"/>
        <v>0</v>
      </c>
      <c r="N88" s="29">
        <f t="shared" si="60"/>
        <v>0</v>
      </c>
      <c r="O88" s="29">
        <f t="shared" si="60"/>
        <v>0</v>
      </c>
      <c r="P88" s="29">
        <f t="shared" si="60"/>
        <v>0</v>
      </c>
      <c r="Q88" s="29">
        <f t="shared" si="60"/>
        <v>0</v>
      </c>
      <c r="R88" s="29">
        <f t="shared" si="60"/>
        <v>0</v>
      </c>
      <c r="S88" s="29">
        <f t="shared" si="60"/>
        <v>0</v>
      </c>
      <c r="T88" s="29">
        <f t="shared" si="60"/>
        <v>0</v>
      </c>
      <c r="U88" s="29">
        <f t="shared" si="60"/>
        <v>0</v>
      </c>
      <c r="V88" s="29">
        <f t="shared" si="60"/>
        <v>0</v>
      </c>
      <c r="W88" s="29">
        <f t="shared" si="60"/>
        <v>0</v>
      </c>
      <c r="X88" s="29">
        <f t="shared" si="60"/>
        <v>0</v>
      </c>
      <c r="Y88" s="29">
        <f t="shared" si="60"/>
        <v>0</v>
      </c>
      <c r="Z88" s="29">
        <f t="shared" si="60"/>
        <v>83.1</v>
      </c>
      <c r="AA88" s="29">
        <f t="shared" si="60"/>
        <v>0</v>
      </c>
      <c r="AB88" s="29">
        <f t="shared" si="60"/>
        <v>0</v>
      </c>
      <c r="AC88" s="29">
        <f t="shared" si="60"/>
        <v>0</v>
      </c>
      <c r="AD88" s="29">
        <f t="shared" si="60"/>
        <v>0</v>
      </c>
      <c r="AE88" s="29">
        <f t="shared" si="60"/>
        <v>0</v>
      </c>
      <c r="AF88" s="68"/>
      <c r="AG88" s="60">
        <f t="shared" si="51"/>
        <v>83.1</v>
      </c>
      <c r="AH88" s="60">
        <f t="shared" si="52"/>
        <v>0</v>
      </c>
      <c r="AI88" s="60">
        <f t="shared" si="53"/>
        <v>0</v>
      </c>
    </row>
    <row r="89" spans="1:35" s="7" customFormat="1" ht="16.5">
      <c r="A89" s="8" t="s">
        <v>18</v>
      </c>
      <c r="B89" s="29">
        <f>H89+J89+L89+N89+P89+R89+T89+V89+X89+Z89+AB89+AD89</f>
        <v>0</v>
      </c>
      <c r="C89" s="29">
        <f aca="true" t="shared" si="61" ref="C89:D93">H89+J89</f>
        <v>0</v>
      </c>
      <c r="D89" s="29">
        <f t="shared" si="61"/>
        <v>0</v>
      </c>
      <c r="E89" s="29">
        <f>I89+K89+M89+O89+Q89+S89+U89+W89+Y89+AA89+AC89+AE89</f>
        <v>0</v>
      </c>
      <c r="F89" s="29" t="e">
        <f t="shared" si="58"/>
        <v>#DIV/0!</v>
      </c>
      <c r="G89" s="29" t="e">
        <f t="shared" si="59"/>
        <v>#DIV/0!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17"/>
      <c r="AF89" s="68"/>
      <c r="AG89" s="60">
        <f t="shared" si="51"/>
        <v>0</v>
      </c>
      <c r="AH89" s="60">
        <f t="shared" si="52"/>
        <v>0</v>
      </c>
      <c r="AI89" s="60">
        <f t="shared" si="53"/>
        <v>0</v>
      </c>
    </row>
    <row r="90" spans="1:35" s="7" customFormat="1" ht="33">
      <c r="A90" s="8" t="s">
        <v>22</v>
      </c>
      <c r="B90" s="29">
        <f>H90+J90+L90+N90+P90+R90+T90+V90+X90+Z90+AB90+AD90</f>
        <v>0</v>
      </c>
      <c r="C90" s="29">
        <f t="shared" si="61"/>
        <v>0</v>
      </c>
      <c r="D90" s="29">
        <f t="shared" si="61"/>
        <v>0</v>
      </c>
      <c r="E90" s="29">
        <f>I90+K90+M90+O90+Q90+S90+U90+W90+Y90+AA90+AC90+AE90</f>
        <v>0</v>
      </c>
      <c r="F90" s="29" t="e">
        <f t="shared" si="58"/>
        <v>#DIV/0!</v>
      </c>
      <c r="G90" s="29" t="e">
        <f t="shared" si="59"/>
        <v>#DIV/0!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17"/>
      <c r="AF90" s="68"/>
      <c r="AG90" s="60">
        <f t="shared" si="51"/>
        <v>0</v>
      </c>
      <c r="AH90" s="60">
        <f t="shared" si="52"/>
        <v>0</v>
      </c>
      <c r="AI90" s="60">
        <f t="shared" si="53"/>
        <v>0</v>
      </c>
    </row>
    <row r="91" spans="1:35" s="7" customFormat="1" ht="16.5">
      <c r="A91" s="8" t="s">
        <v>17</v>
      </c>
      <c r="B91" s="29">
        <f>H91+J91+L91+N91+P91+R91+T91+V91+X91+Z91+AB91+AD91</f>
        <v>83.1</v>
      </c>
      <c r="C91" s="29">
        <f t="shared" si="61"/>
        <v>0</v>
      </c>
      <c r="D91" s="29">
        <f t="shared" si="61"/>
        <v>0</v>
      </c>
      <c r="E91" s="29">
        <f>I91+K91+M91+O91+Q91+S91+U91+W91+Y91+AA91+AC91+AE91</f>
        <v>0</v>
      </c>
      <c r="F91" s="29">
        <f t="shared" si="58"/>
        <v>0</v>
      </c>
      <c r="G91" s="29" t="e">
        <f t="shared" si="59"/>
        <v>#DIV/0!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>
        <v>83.1</v>
      </c>
      <c r="AA91" s="30"/>
      <c r="AB91" s="30"/>
      <c r="AC91" s="30"/>
      <c r="AD91" s="30"/>
      <c r="AE91" s="17"/>
      <c r="AF91" s="68"/>
      <c r="AG91" s="60">
        <f t="shared" si="51"/>
        <v>83.1</v>
      </c>
      <c r="AH91" s="60">
        <f t="shared" si="52"/>
        <v>0</v>
      </c>
      <c r="AI91" s="60">
        <f t="shared" si="53"/>
        <v>0</v>
      </c>
    </row>
    <row r="92" spans="1:35" s="7" customFormat="1" ht="33">
      <c r="A92" s="8" t="s">
        <v>23</v>
      </c>
      <c r="B92" s="29">
        <f>H92+J92+L92+N92+P92+R92+T92+V92+X92+Z92+AB92+AD92</f>
        <v>0</v>
      </c>
      <c r="C92" s="29">
        <f t="shared" si="61"/>
        <v>0</v>
      </c>
      <c r="D92" s="29">
        <f t="shared" si="61"/>
        <v>0</v>
      </c>
      <c r="E92" s="29">
        <f>I92+K92+M92+O92+Q92+S92+U92+W92+Y92+AA92+AC92+AE92</f>
        <v>0</v>
      </c>
      <c r="F92" s="29" t="e">
        <f t="shared" si="58"/>
        <v>#DIV/0!</v>
      </c>
      <c r="G92" s="29" t="e">
        <f t="shared" si="59"/>
        <v>#DIV/0!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17"/>
      <c r="AF92" s="68"/>
      <c r="AG92" s="60">
        <f t="shared" si="51"/>
        <v>0</v>
      </c>
      <c r="AH92" s="60">
        <f t="shared" si="52"/>
        <v>0</v>
      </c>
      <c r="AI92" s="60">
        <f t="shared" si="53"/>
        <v>0</v>
      </c>
    </row>
    <row r="93" spans="1:35" s="7" customFormat="1" ht="16.5">
      <c r="A93" s="8" t="s">
        <v>19</v>
      </c>
      <c r="B93" s="29">
        <f>H93+J93+L93+N93+P93+R93+T93+V93+X93+Z93+AB93+AD93</f>
        <v>0</v>
      </c>
      <c r="C93" s="29">
        <f t="shared" si="61"/>
        <v>0</v>
      </c>
      <c r="D93" s="29">
        <f t="shared" si="61"/>
        <v>0</v>
      </c>
      <c r="E93" s="29">
        <f>I93+K93+M93+O93+Q93+S93+U93+W93+Y93+AA93+AC93+AE93</f>
        <v>0</v>
      </c>
      <c r="F93" s="29" t="e">
        <f t="shared" si="58"/>
        <v>#DIV/0!</v>
      </c>
      <c r="G93" s="29" t="e">
        <f t="shared" si="59"/>
        <v>#DIV/0!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17"/>
      <c r="AF93" s="69"/>
      <c r="AG93" s="60">
        <f t="shared" si="51"/>
        <v>0</v>
      </c>
      <c r="AH93" s="60">
        <f t="shared" si="52"/>
        <v>0</v>
      </c>
      <c r="AI93" s="60">
        <f t="shared" si="53"/>
        <v>0</v>
      </c>
    </row>
    <row r="94" spans="1:35" s="7" customFormat="1" ht="99">
      <c r="A94" s="13" t="s">
        <v>39</v>
      </c>
      <c r="B94" s="29"/>
      <c r="C94" s="29"/>
      <c r="D94" s="29"/>
      <c r="E94" s="29"/>
      <c r="F94" s="29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17"/>
      <c r="AF94" s="49"/>
      <c r="AG94" s="60">
        <f t="shared" si="51"/>
        <v>0</v>
      </c>
      <c r="AH94" s="60">
        <f t="shared" si="52"/>
        <v>0</v>
      </c>
      <c r="AI94" s="60">
        <f t="shared" si="53"/>
        <v>0</v>
      </c>
    </row>
    <row r="95" spans="1:35" s="7" customFormat="1" ht="16.5">
      <c r="A95" s="8" t="s">
        <v>20</v>
      </c>
      <c r="B95" s="29">
        <f>B96++B97+B98+B100</f>
        <v>0</v>
      </c>
      <c r="C95" s="29">
        <f>C96++C97+C98+C100</f>
        <v>0</v>
      </c>
      <c r="D95" s="29">
        <f>D96++D97+D98+D100</f>
        <v>0</v>
      </c>
      <c r="E95" s="29">
        <f>E96++E97+E98+E100</f>
        <v>0</v>
      </c>
      <c r="F95" s="29" t="e">
        <f aca="true" t="shared" si="62" ref="F95:F100">E95/B95*100</f>
        <v>#DIV/0!</v>
      </c>
      <c r="G95" s="29" t="e">
        <f aca="true" t="shared" si="63" ref="G95:G100">D95/C95*100</f>
        <v>#DIV/0!</v>
      </c>
      <c r="H95" s="29">
        <f aca="true" t="shared" si="64" ref="H95:AE95">H96++H97+H98+H100</f>
        <v>0</v>
      </c>
      <c r="I95" s="29">
        <f t="shared" si="64"/>
        <v>0</v>
      </c>
      <c r="J95" s="29">
        <f t="shared" si="64"/>
        <v>0</v>
      </c>
      <c r="K95" s="29">
        <f t="shared" si="64"/>
        <v>0</v>
      </c>
      <c r="L95" s="29">
        <f t="shared" si="64"/>
        <v>0</v>
      </c>
      <c r="M95" s="29">
        <f t="shared" si="64"/>
        <v>0</v>
      </c>
      <c r="N95" s="29">
        <f t="shared" si="64"/>
        <v>0</v>
      </c>
      <c r="O95" s="29">
        <f t="shared" si="64"/>
        <v>0</v>
      </c>
      <c r="P95" s="29">
        <f t="shared" si="64"/>
        <v>0</v>
      </c>
      <c r="Q95" s="29">
        <f t="shared" si="64"/>
        <v>0</v>
      </c>
      <c r="R95" s="29">
        <f t="shared" si="64"/>
        <v>0</v>
      </c>
      <c r="S95" s="29">
        <f t="shared" si="64"/>
        <v>0</v>
      </c>
      <c r="T95" s="29">
        <f t="shared" si="64"/>
        <v>0</v>
      </c>
      <c r="U95" s="29">
        <f t="shared" si="64"/>
        <v>0</v>
      </c>
      <c r="V95" s="29">
        <f t="shared" si="64"/>
        <v>0</v>
      </c>
      <c r="W95" s="29">
        <f t="shared" si="64"/>
        <v>0</v>
      </c>
      <c r="X95" s="29">
        <f t="shared" si="64"/>
        <v>0</v>
      </c>
      <c r="Y95" s="29">
        <f t="shared" si="64"/>
        <v>0</v>
      </c>
      <c r="Z95" s="29">
        <f t="shared" si="64"/>
        <v>0</v>
      </c>
      <c r="AA95" s="29">
        <f t="shared" si="64"/>
        <v>0</v>
      </c>
      <c r="AB95" s="29">
        <f t="shared" si="64"/>
        <v>0</v>
      </c>
      <c r="AC95" s="29">
        <f t="shared" si="64"/>
        <v>0</v>
      </c>
      <c r="AD95" s="29">
        <f t="shared" si="64"/>
        <v>0</v>
      </c>
      <c r="AE95" s="29">
        <f t="shared" si="64"/>
        <v>0</v>
      </c>
      <c r="AF95" s="49"/>
      <c r="AG95" s="60">
        <f t="shared" si="51"/>
        <v>0</v>
      </c>
      <c r="AH95" s="60">
        <f t="shared" si="52"/>
        <v>0</v>
      </c>
      <c r="AI95" s="60">
        <f t="shared" si="53"/>
        <v>0</v>
      </c>
    </row>
    <row r="96" spans="1:35" s="7" customFormat="1" ht="16.5">
      <c r="A96" s="8" t="s">
        <v>18</v>
      </c>
      <c r="B96" s="29">
        <f>H96+J96+L96+N96+P96+R96+T96+V96+X96+Z96+AB96+AD96</f>
        <v>0</v>
      </c>
      <c r="C96" s="29">
        <f aca="true" t="shared" si="65" ref="C96:D100">H96+J96</f>
        <v>0</v>
      </c>
      <c r="D96" s="29">
        <f t="shared" si="65"/>
        <v>0</v>
      </c>
      <c r="E96" s="29">
        <f>I96+K96+M96+O96+Q96+S96+U96+W96+Y96+AA96+AC96+AE96</f>
        <v>0</v>
      </c>
      <c r="F96" s="29" t="e">
        <f t="shared" si="62"/>
        <v>#DIV/0!</v>
      </c>
      <c r="G96" s="29" t="e">
        <f t="shared" si="63"/>
        <v>#DIV/0!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17"/>
      <c r="AF96" s="49"/>
      <c r="AG96" s="60">
        <f t="shared" si="51"/>
        <v>0</v>
      </c>
      <c r="AH96" s="60">
        <f t="shared" si="52"/>
        <v>0</v>
      </c>
      <c r="AI96" s="60">
        <f t="shared" si="53"/>
        <v>0</v>
      </c>
    </row>
    <row r="97" spans="1:35" s="7" customFormat="1" ht="33">
      <c r="A97" s="8" t="s">
        <v>22</v>
      </c>
      <c r="B97" s="29">
        <f>H97+J97+L97+N97+P97+R97+T97+V97+X97+Z97+AB97+AD97</f>
        <v>0</v>
      </c>
      <c r="C97" s="29">
        <f t="shared" si="65"/>
        <v>0</v>
      </c>
      <c r="D97" s="29">
        <f t="shared" si="65"/>
        <v>0</v>
      </c>
      <c r="E97" s="29">
        <f>I97+K97+M97+O97+Q97+S97+U97+W97+Y97+AA97+AC97+AE97</f>
        <v>0</v>
      </c>
      <c r="F97" s="29" t="e">
        <f t="shared" si="62"/>
        <v>#DIV/0!</v>
      </c>
      <c r="G97" s="29" t="e">
        <f t="shared" si="63"/>
        <v>#DIV/0!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17"/>
      <c r="AF97" s="49"/>
      <c r="AG97" s="60">
        <f t="shared" si="51"/>
        <v>0</v>
      </c>
      <c r="AH97" s="60">
        <f t="shared" si="52"/>
        <v>0</v>
      </c>
      <c r="AI97" s="60">
        <f t="shared" si="53"/>
        <v>0</v>
      </c>
    </row>
    <row r="98" spans="1:35" s="7" customFormat="1" ht="16.5">
      <c r="A98" s="8" t="s">
        <v>17</v>
      </c>
      <c r="B98" s="29">
        <f>H98+J98+L98+N98+P98+R98+T98+V98+X98+Z98+AB98+AD98</f>
        <v>0</v>
      </c>
      <c r="C98" s="29">
        <f t="shared" si="65"/>
        <v>0</v>
      </c>
      <c r="D98" s="29">
        <f t="shared" si="65"/>
        <v>0</v>
      </c>
      <c r="E98" s="29">
        <f>I98+K98+M98+O98+Q98+S98+U98+W98+Y98+AA98+AC98+AE98</f>
        <v>0</v>
      </c>
      <c r="F98" s="29" t="e">
        <f t="shared" si="62"/>
        <v>#DIV/0!</v>
      </c>
      <c r="G98" s="29" t="e">
        <f t="shared" si="63"/>
        <v>#DIV/0!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17"/>
      <c r="AF98" s="49"/>
      <c r="AG98" s="60">
        <f t="shared" si="51"/>
        <v>0</v>
      </c>
      <c r="AH98" s="60">
        <f t="shared" si="52"/>
        <v>0</v>
      </c>
      <c r="AI98" s="60">
        <f t="shared" si="53"/>
        <v>0</v>
      </c>
    </row>
    <row r="99" spans="1:35" s="7" customFormat="1" ht="33">
      <c r="A99" s="8" t="s">
        <v>23</v>
      </c>
      <c r="B99" s="29">
        <f>H99+J99+L99+N99+P99+R99+T99+V99+X99+Z99+AB99+AD99</f>
        <v>0</v>
      </c>
      <c r="C99" s="29">
        <f t="shared" si="65"/>
        <v>0</v>
      </c>
      <c r="D99" s="29">
        <f t="shared" si="65"/>
        <v>0</v>
      </c>
      <c r="E99" s="29">
        <f>I99+K99+M99+O99+Q99+S99+U99+W99+Y99+AA99+AC99+AE99</f>
        <v>0</v>
      </c>
      <c r="F99" s="29" t="e">
        <f t="shared" si="62"/>
        <v>#DIV/0!</v>
      </c>
      <c r="G99" s="29" t="e">
        <f t="shared" si="63"/>
        <v>#DIV/0!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17"/>
      <c r="AF99" s="49"/>
      <c r="AG99" s="60">
        <f t="shared" si="51"/>
        <v>0</v>
      </c>
      <c r="AH99" s="60">
        <f t="shared" si="52"/>
        <v>0</v>
      </c>
      <c r="AI99" s="60">
        <f t="shared" si="53"/>
        <v>0</v>
      </c>
    </row>
    <row r="100" spans="1:35" s="7" customFormat="1" ht="16.5">
      <c r="A100" s="8" t="s">
        <v>19</v>
      </c>
      <c r="B100" s="29">
        <f>H100+J100+L100+N100+P100+R100+T100+V100+X100+Z100+AB100+AD100</f>
        <v>0</v>
      </c>
      <c r="C100" s="29">
        <f t="shared" si="65"/>
        <v>0</v>
      </c>
      <c r="D100" s="29">
        <f t="shared" si="65"/>
        <v>0</v>
      </c>
      <c r="E100" s="29">
        <f>I100+K100+M100+O100+Q100+S100+U100+W100+Y100+AA100+AC100+AE100</f>
        <v>0</v>
      </c>
      <c r="F100" s="29" t="e">
        <f t="shared" si="62"/>
        <v>#DIV/0!</v>
      </c>
      <c r="G100" s="29" t="e">
        <f t="shared" si="63"/>
        <v>#DIV/0!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17"/>
      <c r="AF100" s="49"/>
      <c r="AG100" s="60">
        <f t="shared" si="51"/>
        <v>0</v>
      </c>
      <c r="AH100" s="60">
        <f t="shared" si="52"/>
        <v>0</v>
      </c>
      <c r="AI100" s="60">
        <f t="shared" si="53"/>
        <v>0</v>
      </c>
    </row>
    <row r="101" spans="1:35" s="7" customFormat="1" ht="82.5">
      <c r="A101" s="13" t="s">
        <v>40</v>
      </c>
      <c r="B101" s="29"/>
      <c r="C101" s="29"/>
      <c r="D101" s="29"/>
      <c r="E101" s="29"/>
      <c r="F101" s="29"/>
      <c r="G101" s="29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17"/>
      <c r="AF101" s="67" t="s">
        <v>90</v>
      </c>
      <c r="AG101" s="60">
        <f t="shared" si="51"/>
        <v>0</v>
      </c>
      <c r="AH101" s="60">
        <f t="shared" si="52"/>
        <v>0</v>
      </c>
      <c r="AI101" s="60">
        <f t="shared" si="53"/>
        <v>0</v>
      </c>
    </row>
    <row r="102" spans="1:35" s="7" customFormat="1" ht="16.5">
      <c r="A102" s="8" t="s">
        <v>20</v>
      </c>
      <c r="B102" s="29">
        <f>B103+B104+B105+B107</f>
        <v>85.6</v>
      </c>
      <c r="C102" s="29">
        <f>C103+C104+C105+C107</f>
        <v>0</v>
      </c>
      <c r="D102" s="29">
        <f>D103+D104+D105+D107</f>
        <v>0</v>
      </c>
      <c r="E102" s="29">
        <f>E103+E104+E105+E107</f>
        <v>0</v>
      </c>
      <c r="F102" s="29">
        <f aca="true" t="shared" si="66" ref="F102:F107">E102/B102*100</f>
        <v>0</v>
      </c>
      <c r="G102" s="29" t="e">
        <f aca="true" t="shared" si="67" ref="G102:G107">D102/C102*100</f>
        <v>#DIV/0!</v>
      </c>
      <c r="H102" s="29">
        <f aca="true" t="shared" si="68" ref="H102:AE102">H103+H104+H105+H107</f>
        <v>0</v>
      </c>
      <c r="I102" s="29">
        <f t="shared" si="68"/>
        <v>0</v>
      </c>
      <c r="J102" s="29">
        <f t="shared" si="68"/>
        <v>0</v>
      </c>
      <c r="K102" s="29">
        <f t="shared" si="68"/>
        <v>0</v>
      </c>
      <c r="L102" s="29">
        <f t="shared" si="68"/>
        <v>0</v>
      </c>
      <c r="M102" s="29">
        <f t="shared" si="68"/>
        <v>0</v>
      </c>
      <c r="N102" s="29">
        <f t="shared" si="68"/>
        <v>0</v>
      </c>
      <c r="O102" s="29">
        <f t="shared" si="68"/>
        <v>0</v>
      </c>
      <c r="P102" s="29">
        <f t="shared" si="68"/>
        <v>0</v>
      </c>
      <c r="Q102" s="29">
        <f t="shared" si="68"/>
        <v>0</v>
      </c>
      <c r="R102" s="29">
        <f t="shared" si="68"/>
        <v>0</v>
      </c>
      <c r="S102" s="29">
        <f t="shared" si="68"/>
        <v>0</v>
      </c>
      <c r="T102" s="29">
        <f t="shared" si="68"/>
        <v>0</v>
      </c>
      <c r="U102" s="29">
        <f t="shared" si="68"/>
        <v>0</v>
      </c>
      <c r="V102" s="29">
        <f t="shared" si="68"/>
        <v>0</v>
      </c>
      <c r="W102" s="29">
        <f t="shared" si="68"/>
        <v>0</v>
      </c>
      <c r="X102" s="29">
        <f t="shared" si="68"/>
        <v>0</v>
      </c>
      <c r="Y102" s="29">
        <f t="shared" si="68"/>
        <v>0</v>
      </c>
      <c r="Z102" s="29">
        <f t="shared" si="68"/>
        <v>85.6</v>
      </c>
      <c r="AA102" s="29">
        <f t="shared" si="68"/>
        <v>0</v>
      </c>
      <c r="AB102" s="29">
        <f t="shared" si="68"/>
        <v>0</v>
      </c>
      <c r="AC102" s="29">
        <f t="shared" si="68"/>
        <v>0</v>
      </c>
      <c r="AD102" s="29">
        <f t="shared" si="68"/>
        <v>0</v>
      </c>
      <c r="AE102" s="29">
        <f t="shared" si="68"/>
        <v>0</v>
      </c>
      <c r="AF102" s="68"/>
      <c r="AG102" s="60">
        <f t="shared" si="51"/>
        <v>85.6</v>
      </c>
      <c r="AH102" s="60">
        <f t="shared" si="52"/>
        <v>0</v>
      </c>
      <c r="AI102" s="60">
        <f t="shared" si="53"/>
        <v>0</v>
      </c>
    </row>
    <row r="103" spans="1:35" s="7" customFormat="1" ht="16.5">
      <c r="A103" s="8" t="s">
        <v>18</v>
      </c>
      <c r="B103" s="29">
        <f>H103+J103+L103+N103+P103+R103+T103+V103+X103+Z103+AB103+AD103</f>
        <v>0</v>
      </c>
      <c r="C103" s="29">
        <f aca="true" t="shared" si="69" ref="C103:D107">H103+J103</f>
        <v>0</v>
      </c>
      <c r="D103" s="29">
        <f t="shared" si="69"/>
        <v>0</v>
      </c>
      <c r="E103" s="29">
        <f>I103+K103+M103+O103+Q103+S103+U103+W103+Y103+AA103+AC103+AE103</f>
        <v>0</v>
      </c>
      <c r="F103" s="29" t="e">
        <f t="shared" si="66"/>
        <v>#DIV/0!</v>
      </c>
      <c r="G103" s="29" t="e">
        <f t="shared" si="67"/>
        <v>#DIV/0!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17"/>
      <c r="AF103" s="68"/>
      <c r="AG103" s="60">
        <f t="shared" si="51"/>
        <v>0</v>
      </c>
      <c r="AH103" s="60">
        <f t="shared" si="52"/>
        <v>0</v>
      </c>
      <c r="AI103" s="60">
        <f t="shared" si="53"/>
        <v>0</v>
      </c>
    </row>
    <row r="104" spans="1:35" s="7" customFormat="1" ht="33">
      <c r="A104" s="8" t="s">
        <v>22</v>
      </c>
      <c r="B104" s="29">
        <f>H104+J104+L104+N104+P104+R104+T104+V104+X104+Z104+AB104+AD104</f>
        <v>0</v>
      </c>
      <c r="C104" s="29">
        <f t="shared" si="69"/>
        <v>0</v>
      </c>
      <c r="D104" s="29">
        <f t="shared" si="69"/>
        <v>0</v>
      </c>
      <c r="E104" s="29">
        <f>I104+K104+M104+O104+Q104+S104+U104+W104+Y104+AA104+AC104+AE104</f>
        <v>0</v>
      </c>
      <c r="F104" s="29" t="e">
        <f t="shared" si="66"/>
        <v>#DIV/0!</v>
      </c>
      <c r="G104" s="29" t="e">
        <f t="shared" si="67"/>
        <v>#DIV/0!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17"/>
      <c r="AF104" s="68"/>
      <c r="AG104" s="60">
        <f t="shared" si="51"/>
        <v>0</v>
      </c>
      <c r="AH104" s="60">
        <f t="shared" si="52"/>
        <v>0</v>
      </c>
      <c r="AI104" s="60">
        <f t="shared" si="53"/>
        <v>0</v>
      </c>
    </row>
    <row r="105" spans="1:35" s="7" customFormat="1" ht="16.5">
      <c r="A105" s="8" t="s">
        <v>17</v>
      </c>
      <c r="B105" s="29">
        <f>H105+J105+L105+N105+P105+R105+T105+V105+X105+Z105+AB105+AD105</f>
        <v>85.6</v>
      </c>
      <c r="C105" s="29">
        <f t="shared" si="69"/>
        <v>0</v>
      </c>
      <c r="D105" s="29">
        <f t="shared" si="69"/>
        <v>0</v>
      </c>
      <c r="E105" s="29">
        <f>I105+K105+M105+O105+Q105+S105+U105+W105+Y105+AA105+AC105+AE105</f>
        <v>0</v>
      </c>
      <c r="F105" s="29">
        <f t="shared" si="66"/>
        <v>0</v>
      </c>
      <c r="G105" s="29" t="e">
        <f t="shared" si="67"/>
        <v>#DIV/0!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>
        <v>85.6</v>
      </c>
      <c r="AA105" s="30"/>
      <c r="AB105" s="30"/>
      <c r="AC105" s="30"/>
      <c r="AD105" s="30"/>
      <c r="AE105" s="17"/>
      <c r="AF105" s="68"/>
      <c r="AG105" s="60">
        <f t="shared" si="51"/>
        <v>85.6</v>
      </c>
      <c r="AH105" s="60">
        <f t="shared" si="52"/>
        <v>0</v>
      </c>
      <c r="AI105" s="60">
        <f t="shared" si="53"/>
        <v>0</v>
      </c>
    </row>
    <row r="106" spans="1:35" s="7" customFormat="1" ht="33">
      <c r="A106" s="8" t="s">
        <v>23</v>
      </c>
      <c r="B106" s="29">
        <f>H106+J106+L106+N106+P106+R106+T106+V106+X106+Z106+AB106+AD106</f>
        <v>0</v>
      </c>
      <c r="C106" s="29">
        <f t="shared" si="69"/>
        <v>0</v>
      </c>
      <c r="D106" s="29">
        <f t="shared" si="69"/>
        <v>0</v>
      </c>
      <c r="E106" s="29">
        <f>I106+K106+M106+O106+Q106+S106+U106+W106+Y106+AA106+AC106+AE106</f>
        <v>0</v>
      </c>
      <c r="F106" s="29" t="e">
        <f t="shared" si="66"/>
        <v>#DIV/0!</v>
      </c>
      <c r="G106" s="29" t="e">
        <f t="shared" si="67"/>
        <v>#DIV/0!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17"/>
      <c r="AF106" s="68"/>
      <c r="AG106" s="60">
        <f t="shared" si="51"/>
        <v>0</v>
      </c>
      <c r="AH106" s="60">
        <f t="shared" si="52"/>
        <v>0</v>
      </c>
      <c r="AI106" s="60">
        <f t="shared" si="53"/>
        <v>0</v>
      </c>
    </row>
    <row r="107" spans="1:35" s="7" customFormat="1" ht="16.5">
      <c r="A107" s="8" t="s">
        <v>19</v>
      </c>
      <c r="B107" s="29">
        <f>H107+J107+L107+N107+P107+R107+T107+V107+X107+Z107+AB107+AD107</f>
        <v>0</v>
      </c>
      <c r="C107" s="29">
        <f t="shared" si="69"/>
        <v>0</v>
      </c>
      <c r="D107" s="29">
        <f t="shared" si="69"/>
        <v>0</v>
      </c>
      <c r="E107" s="29">
        <f>I107+K107+M107+O107+Q107+S107+U107+W107+Y107+AA107+AC107+AE107</f>
        <v>0</v>
      </c>
      <c r="F107" s="29" t="e">
        <f t="shared" si="66"/>
        <v>#DIV/0!</v>
      </c>
      <c r="G107" s="29" t="e">
        <f t="shared" si="67"/>
        <v>#DIV/0!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17"/>
      <c r="AF107" s="69"/>
      <c r="AG107" s="60">
        <f t="shared" si="51"/>
        <v>0</v>
      </c>
      <c r="AH107" s="60">
        <f t="shared" si="52"/>
        <v>0</v>
      </c>
      <c r="AI107" s="60">
        <f t="shared" si="53"/>
        <v>0</v>
      </c>
    </row>
    <row r="108" spans="1:35" s="7" customFormat="1" ht="16.5">
      <c r="A108" s="41" t="s">
        <v>41</v>
      </c>
      <c r="B108" s="42"/>
      <c r="C108" s="42"/>
      <c r="D108" s="42"/>
      <c r="E108" s="42"/>
      <c r="F108" s="42"/>
      <c r="G108" s="42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9"/>
      <c r="AG108" s="60">
        <f t="shared" si="51"/>
        <v>0</v>
      </c>
      <c r="AH108" s="60">
        <f t="shared" si="52"/>
        <v>0</v>
      </c>
      <c r="AI108" s="60">
        <f t="shared" si="53"/>
        <v>0</v>
      </c>
    </row>
    <row r="109" spans="1:35" s="7" customFormat="1" ht="16.5">
      <c r="A109" s="41" t="s">
        <v>20</v>
      </c>
      <c r="B109" s="42">
        <f>B110+B111+B112+B114</f>
        <v>42525.9</v>
      </c>
      <c r="C109" s="42">
        <f>C110+C111+C112+C114</f>
        <v>3011.41307</v>
      </c>
      <c r="D109" s="42">
        <f>D110+D111+D112+D114</f>
        <v>2623.12924</v>
      </c>
      <c r="E109" s="42">
        <f>E110+E111+E112+E114</f>
        <v>2623.12924</v>
      </c>
      <c r="F109" s="42">
        <f aca="true" t="shared" si="70" ref="F109:F114">E109/B109*100</f>
        <v>6.168309759464233</v>
      </c>
      <c r="G109" s="42">
        <f aca="true" t="shared" si="71" ref="G109:G114">D109/C109*100</f>
        <v>87.10625805977524</v>
      </c>
      <c r="H109" s="42">
        <f aca="true" t="shared" si="72" ref="H109:AE109">H110+H111+H112+H114</f>
        <v>1401.74291</v>
      </c>
      <c r="I109" s="42">
        <f t="shared" si="72"/>
        <v>1328.54793</v>
      </c>
      <c r="J109" s="42">
        <f t="shared" si="72"/>
        <v>1609.6701600000001</v>
      </c>
      <c r="K109" s="42">
        <f t="shared" si="72"/>
        <v>1294.58131</v>
      </c>
      <c r="L109" s="42">
        <f t="shared" si="72"/>
        <v>1406.16574</v>
      </c>
      <c r="M109" s="42">
        <f t="shared" si="72"/>
        <v>0</v>
      </c>
      <c r="N109" s="42">
        <f t="shared" si="72"/>
        <v>1792.60619</v>
      </c>
      <c r="O109" s="42">
        <f t="shared" si="72"/>
        <v>0</v>
      </c>
      <c r="P109" s="42">
        <f t="shared" si="72"/>
        <v>1780.66904</v>
      </c>
      <c r="Q109" s="42">
        <f t="shared" si="72"/>
        <v>0</v>
      </c>
      <c r="R109" s="42">
        <f t="shared" si="72"/>
        <v>1857.86519</v>
      </c>
      <c r="S109" s="42">
        <f t="shared" si="72"/>
        <v>0</v>
      </c>
      <c r="T109" s="42">
        <f t="shared" si="72"/>
        <v>1833.50904</v>
      </c>
      <c r="U109" s="42">
        <f t="shared" si="72"/>
        <v>0</v>
      </c>
      <c r="V109" s="42">
        <f t="shared" si="72"/>
        <v>1435.3371900000002</v>
      </c>
      <c r="W109" s="42">
        <f t="shared" si="72"/>
        <v>0</v>
      </c>
      <c r="X109" s="42">
        <f t="shared" si="72"/>
        <v>15934.63719</v>
      </c>
      <c r="Y109" s="42">
        <f t="shared" si="72"/>
        <v>0</v>
      </c>
      <c r="Z109" s="42">
        <f t="shared" si="72"/>
        <v>2009.75704</v>
      </c>
      <c r="AA109" s="42">
        <f t="shared" si="72"/>
        <v>0</v>
      </c>
      <c r="AB109" s="42">
        <f t="shared" si="72"/>
        <v>9180.134189999999</v>
      </c>
      <c r="AC109" s="42">
        <f t="shared" si="72"/>
        <v>0</v>
      </c>
      <c r="AD109" s="42">
        <f t="shared" si="72"/>
        <v>2283.8061199999997</v>
      </c>
      <c r="AE109" s="42">
        <f t="shared" si="72"/>
        <v>0</v>
      </c>
      <c r="AF109" s="49"/>
      <c r="AG109" s="60">
        <f t="shared" si="51"/>
        <v>42525.9</v>
      </c>
      <c r="AH109" s="60">
        <f t="shared" si="52"/>
        <v>3011.41307</v>
      </c>
      <c r="AI109" s="60">
        <f t="shared" si="53"/>
        <v>2623.12924</v>
      </c>
    </row>
    <row r="110" spans="1:35" s="7" customFormat="1" ht="16.5">
      <c r="A110" s="41" t="s">
        <v>18</v>
      </c>
      <c r="B110" s="42">
        <f>B12+B19+B40+B61+B68</f>
        <v>5.6</v>
      </c>
      <c r="C110" s="42">
        <f aca="true" t="shared" si="73" ref="C110:D114">H110+J110</f>
        <v>0</v>
      </c>
      <c r="D110" s="42">
        <f t="shared" si="73"/>
        <v>0</v>
      </c>
      <c r="E110" s="42">
        <f>I110+K110+M110+O110+Q110+S110+U110+W110+Y110+AA110+AC110+AE110</f>
        <v>0</v>
      </c>
      <c r="F110" s="42">
        <f t="shared" si="70"/>
        <v>0</v>
      </c>
      <c r="G110" s="42" t="e">
        <f t="shared" si="71"/>
        <v>#DIV/0!</v>
      </c>
      <c r="H110" s="42">
        <f aca="true" t="shared" si="74" ref="H110:AE110">H12+H19+H40+H61+H68</f>
        <v>0</v>
      </c>
      <c r="I110" s="42">
        <f t="shared" si="74"/>
        <v>0</v>
      </c>
      <c r="J110" s="42">
        <f t="shared" si="74"/>
        <v>0</v>
      </c>
      <c r="K110" s="42">
        <f t="shared" si="74"/>
        <v>0</v>
      </c>
      <c r="L110" s="42">
        <f t="shared" si="74"/>
        <v>0</v>
      </c>
      <c r="M110" s="42">
        <f t="shared" si="74"/>
        <v>0</v>
      </c>
      <c r="N110" s="42">
        <f t="shared" si="74"/>
        <v>0</v>
      </c>
      <c r="O110" s="42">
        <f t="shared" si="74"/>
        <v>0</v>
      </c>
      <c r="P110" s="42">
        <f t="shared" si="74"/>
        <v>0</v>
      </c>
      <c r="Q110" s="42">
        <f t="shared" si="74"/>
        <v>0</v>
      </c>
      <c r="R110" s="42">
        <f t="shared" si="74"/>
        <v>0</v>
      </c>
      <c r="S110" s="42">
        <f t="shared" si="74"/>
        <v>0</v>
      </c>
      <c r="T110" s="42">
        <f t="shared" si="74"/>
        <v>0</v>
      </c>
      <c r="U110" s="42">
        <f t="shared" si="74"/>
        <v>0</v>
      </c>
      <c r="V110" s="42">
        <f t="shared" si="74"/>
        <v>0</v>
      </c>
      <c r="W110" s="42">
        <f t="shared" si="74"/>
        <v>0</v>
      </c>
      <c r="X110" s="42">
        <f t="shared" si="74"/>
        <v>5.6</v>
      </c>
      <c r="Y110" s="42">
        <f t="shared" si="74"/>
        <v>0</v>
      </c>
      <c r="Z110" s="42">
        <f t="shared" si="74"/>
        <v>0</v>
      </c>
      <c r="AA110" s="42">
        <f t="shared" si="74"/>
        <v>0</v>
      </c>
      <c r="AB110" s="42">
        <f t="shared" si="74"/>
        <v>0</v>
      </c>
      <c r="AC110" s="42">
        <f t="shared" si="74"/>
        <v>0</v>
      </c>
      <c r="AD110" s="42">
        <f t="shared" si="74"/>
        <v>0</v>
      </c>
      <c r="AE110" s="42">
        <f t="shared" si="74"/>
        <v>0</v>
      </c>
      <c r="AF110" s="49"/>
      <c r="AG110" s="60">
        <f t="shared" si="51"/>
        <v>5.6</v>
      </c>
      <c r="AH110" s="60">
        <f t="shared" si="52"/>
        <v>0</v>
      </c>
      <c r="AI110" s="60">
        <f t="shared" si="53"/>
        <v>0</v>
      </c>
    </row>
    <row r="111" spans="1:35" s="7" customFormat="1" ht="33">
      <c r="A111" s="41" t="s">
        <v>22</v>
      </c>
      <c r="B111" s="42">
        <f>B13+B20+B41+B62+B69</f>
        <v>4054.1000000000004</v>
      </c>
      <c r="C111" s="58">
        <f>H111+J111</f>
        <v>598.28224</v>
      </c>
      <c r="D111" s="58">
        <f>I111+K111</f>
        <v>540.37078</v>
      </c>
      <c r="E111" s="42">
        <f>I111+K111+M111+O111+Q111+S111+U111+W111+Y111+AA111+AC111+AE111</f>
        <v>540.37078</v>
      </c>
      <c r="F111" s="42">
        <f t="shared" si="70"/>
        <v>13.328994844725091</v>
      </c>
      <c r="G111" s="42">
        <f t="shared" si="71"/>
        <v>90.32037788719919</v>
      </c>
      <c r="H111" s="42">
        <f aca="true" t="shared" si="75" ref="H111:AE111">H13+H20+H41+H62+H69</f>
        <v>387.11755999999997</v>
      </c>
      <c r="I111" s="42">
        <f>I13+I20+I41+I62+I69</f>
        <v>325.26962</v>
      </c>
      <c r="J111" s="42">
        <f t="shared" si="75"/>
        <v>211.16468</v>
      </c>
      <c r="K111" s="42">
        <f t="shared" si="75"/>
        <v>215.10116</v>
      </c>
      <c r="L111" s="42">
        <f t="shared" si="75"/>
        <v>127.60268</v>
      </c>
      <c r="M111" s="42">
        <f t="shared" si="75"/>
        <v>0</v>
      </c>
      <c r="N111" s="42">
        <f t="shared" si="75"/>
        <v>460.25968</v>
      </c>
      <c r="O111" s="42">
        <f t="shared" si="75"/>
        <v>0</v>
      </c>
      <c r="P111" s="42">
        <f t="shared" si="75"/>
        <v>462.58368</v>
      </c>
      <c r="Q111" s="42">
        <f t="shared" si="75"/>
        <v>0</v>
      </c>
      <c r="R111" s="42">
        <f t="shared" si="75"/>
        <v>574.01868</v>
      </c>
      <c r="S111" s="42">
        <f t="shared" si="75"/>
        <v>0</v>
      </c>
      <c r="T111" s="42">
        <f t="shared" si="75"/>
        <v>342.62368</v>
      </c>
      <c r="U111" s="42">
        <f t="shared" si="75"/>
        <v>0</v>
      </c>
      <c r="V111" s="42">
        <f t="shared" si="75"/>
        <v>151.49068</v>
      </c>
      <c r="W111" s="42">
        <f t="shared" si="75"/>
        <v>0</v>
      </c>
      <c r="X111" s="42">
        <f t="shared" si="75"/>
        <v>370.39068000000003</v>
      </c>
      <c r="Y111" s="42">
        <f t="shared" si="75"/>
        <v>0</v>
      </c>
      <c r="Z111" s="42">
        <f t="shared" si="75"/>
        <v>250.17167999999998</v>
      </c>
      <c r="AA111" s="42">
        <f t="shared" si="75"/>
        <v>0</v>
      </c>
      <c r="AB111" s="42">
        <f t="shared" si="75"/>
        <v>145.28768</v>
      </c>
      <c r="AC111" s="42">
        <f t="shared" si="75"/>
        <v>0</v>
      </c>
      <c r="AD111" s="42">
        <f t="shared" si="75"/>
        <v>571.38864</v>
      </c>
      <c r="AE111" s="42">
        <f t="shared" si="75"/>
        <v>0</v>
      </c>
      <c r="AF111" s="49"/>
      <c r="AG111" s="60">
        <f t="shared" si="51"/>
        <v>4054.1</v>
      </c>
      <c r="AH111" s="60">
        <f t="shared" si="52"/>
        <v>598.28224</v>
      </c>
      <c r="AI111" s="60">
        <f t="shared" si="53"/>
        <v>540.37078</v>
      </c>
    </row>
    <row r="112" spans="1:35" s="7" customFormat="1" ht="16.5">
      <c r="A112" s="41" t="s">
        <v>17</v>
      </c>
      <c r="B112" s="42">
        <f>B14+B21+B42+B63+B70</f>
        <v>38466.200000000004</v>
      </c>
      <c r="C112" s="42">
        <f t="shared" si="73"/>
        <v>2413.13083</v>
      </c>
      <c r="D112" s="42">
        <f t="shared" si="73"/>
        <v>2082.75846</v>
      </c>
      <c r="E112" s="42">
        <f>I112+K112+M112+O112+Q112+S112+U112+W112+Y112+AA112+AC112+AE112</f>
        <v>2082.75846</v>
      </c>
      <c r="F112" s="42">
        <f t="shared" si="70"/>
        <v>5.414515756690289</v>
      </c>
      <c r="G112" s="42">
        <f t="shared" si="71"/>
        <v>86.30938837244891</v>
      </c>
      <c r="H112" s="42">
        <f aca="true" t="shared" si="76" ref="H112:AE112">H14+H21+H42+H63+H70</f>
        <v>1014.62535</v>
      </c>
      <c r="I112" s="42">
        <f t="shared" si="76"/>
        <v>1003.27831</v>
      </c>
      <c r="J112" s="42">
        <f t="shared" si="76"/>
        <v>1398.50548</v>
      </c>
      <c r="K112" s="42">
        <f t="shared" si="76"/>
        <v>1079.48015</v>
      </c>
      <c r="L112" s="42">
        <f t="shared" si="76"/>
        <v>1278.56306</v>
      </c>
      <c r="M112" s="42">
        <f t="shared" si="76"/>
        <v>0</v>
      </c>
      <c r="N112" s="42">
        <f t="shared" si="76"/>
        <v>1332.34651</v>
      </c>
      <c r="O112" s="42">
        <f t="shared" si="76"/>
        <v>0</v>
      </c>
      <c r="P112" s="42">
        <f t="shared" si="76"/>
        <v>1318.08536</v>
      </c>
      <c r="Q112" s="42">
        <f t="shared" si="76"/>
        <v>0</v>
      </c>
      <c r="R112" s="42">
        <f t="shared" si="76"/>
        <v>1283.84651</v>
      </c>
      <c r="S112" s="42">
        <f t="shared" si="76"/>
        <v>0</v>
      </c>
      <c r="T112" s="42">
        <f t="shared" si="76"/>
        <v>1490.88536</v>
      </c>
      <c r="U112" s="42">
        <f t="shared" si="76"/>
        <v>0</v>
      </c>
      <c r="V112" s="42">
        <f t="shared" si="76"/>
        <v>1283.84651</v>
      </c>
      <c r="W112" s="42">
        <f t="shared" si="76"/>
        <v>0</v>
      </c>
      <c r="X112" s="42">
        <f t="shared" si="76"/>
        <v>15558.646509999999</v>
      </c>
      <c r="Y112" s="42">
        <f t="shared" si="76"/>
        <v>0</v>
      </c>
      <c r="Z112" s="42">
        <f t="shared" si="76"/>
        <v>1759.58536</v>
      </c>
      <c r="AA112" s="42">
        <f t="shared" si="76"/>
        <v>0</v>
      </c>
      <c r="AB112" s="42">
        <f t="shared" si="76"/>
        <v>9034.84651</v>
      </c>
      <c r="AC112" s="42">
        <f t="shared" si="76"/>
        <v>0</v>
      </c>
      <c r="AD112" s="42">
        <f t="shared" si="76"/>
        <v>1712.4174799999998</v>
      </c>
      <c r="AE112" s="42">
        <f t="shared" si="76"/>
        <v>0</v>
      </c>
      <c r="AF112" s="49"/>
      <c r="AG112" s="60">
        <f t="shared" si="51"/>
        <v>38466.2</v>
      </c>
      <c r="AH112" s="60">
        <f t="shared" si="52"/>
        <v>2413.13083</v>
      </c>
      <c r="AI112" s="60">
        <f t="shared" si="53"/>
        <v>2082.75846</v>
      </c>
    </row>
    <row r="113" spans="1:35" s="7" customFormat="1" ht="33">
      <c r="A113" s="41" t="s">
        <v>23</v>
      </c>
      <c r="B113" s="42">
        <f>B15+B22+B43+B64+B71</f>
        <v>469.1</v>
      </c>
      <c r="C113" s="42">
        <f t="shared" si="73"/>
        <v>0</v>
      </c>
      <c r="D113" s="42">
        <f t="shared" si="73"/>
        <v>0</v>
      </c>
      <c r="E113" s="42">
        <f>I113+K113+M113+O113+Q113+S113+U113+W113+Y113+AA113+AC113+AE113</f>
        <v>0</v>
      </c>
      <c r="F113" s="42">
        <f t="shared" si="70"/>
        <v>0</v>
      </c>
      <c r="G113" s="42" t="e">
        <f t="shared" si="71"/>
        <v>#DIV/0!</v>
      </c>
      <c r="H113" s="42">
        <f aca="true" t="shared" si="77" ref="H113:AE113">H15+H22+H43+H64+H71</f>
        <v>0</v>
      </c>
      <c r="I113" s="42">
        <f t="shared" si="77"/>
        <v>0</v>
      </c>
      <c r="J113" s="42">
        <f t="shared" si="77"/>
        <v>0</v>
      </c>
      <c r="K113" s="42">
        <f t="shared" si="77"/>
        <v>0</v>
      </c>
      <c r="L113" s="42">
        <f t="shared" si="77"/>
        <v>0</v>
      </c>
      <c r="M113" s="42">
        <f t="shared" si="77"/>
        <v>0</v>
      </c>
      <c r="N113" s="42">
        <f t="shared" si="77"/>
        <v>28.5</v>
      </c>
      <c r="O113" s="42">
        <f t="shared" si="77"/>
        <v>0</v>
      </c>
      <c r="P113" s="42">
        <f t="shared" si="77"/>
        <v>0</v>
      </c>
      <c r="Q113" s="42">
        <f t="shared" si="77"/>
        <v>0</v>
      </c>
      <c r="R113" s="42">
        <f t="shared" si="77"/>
        <v>0</v>
      </c>
      <c r="S113" s="42">
        <f t="shared" si="77"/>
        <v>0</v>
      </c>
      <c r="T113" s="42">
        <f t="shared" si="77"/>
        <v>151.8</v>
      </c>
      <c r="U113" s="42">
        <f t="shared" si="77"/>
        <v>0</v>
      </c>
      <c r="V113" s="42">
        <f t="shared" si="77"/>
        <v>0</v>
      </c>
      <c r="W113" s="42">
        <f t="shared" si="77"/>
        <v>0</v>
      </c>
      <c r="X113" s="42">
        <f t="shared" si="77"/>
        <v>288.8</v>
      </c>
      <c r="Y113" s="42">
        <f t="shared" si="77"/>
        <v>0</v>
      </c>
      <c r="Z113" s="42">
        <f t="shared" si="77"/>
        <v>0</v>
      </c>
      <c r="AA113" s="42">
        <f t="shared" si="77"/>
        <v>0</v>
      </c>
      <c r="AB113" s="42">
        <f t="shared" si="77"/>
        <v>0</v>
      </c>
      <c r="AC113" s="42">
        <f t="shared" si="77"/>
        <v>0</v>
      </c>
      <c r="AD113" s="42">
        <f t="shared" si="77"/>
        <v>0</v>
      </c>
      <c r="AE113" s="42">
        <f t="shared" si="77"/>
        <v>0</v>
      </c>
      <c r="AF113" s="49"/>
      <c r="AG113" s="60">
        <f t="shared" si="51"/>
        <v>469.1</v>
      </c>
      <c r="AH113" s="60">
        <f t="shared" si="52"/>
        <v>0</v>
      </c>
      <c r="AI113" s="60">
        <f t="shared" si="53"/>
        <v>0</v>
      </c>
    </row>
    <row r="114" spans="1:35" s="7" customFormat="1" ht="16.5">
      <c r="A114" s="41" t="s">
        <v>19</v>
      </c>
      <c r="B114" s="42">
        <f>B16+B23+B44+B65+B72</f>
        <v>0</v>
      </c>
      <c r="C114" s="42">
        <f t="shared" si="73"/>
        <v>0</v>
      </c>
      <c r="D114" s="42">
        <f t="shared" si="73"/>
        <v>0</v>
      </c>
      <c r="E114" s="42">
        <f>I114+K114+M114+O114+Q114+S114+U114+W114+Y114+AA114+AC114+AE114</f>
        <v>0</v>
      </c>
      <c r="F114" s="42" t="e">
        <f t="shared" si="70"/>
        <v>#DIV/0!</v>
      </c>
      <c r="G114" s="42" t="e">
        <f t="shared" si="71"/>
        <v>#DIV/0!</v>
      </c>
      <c r="H114" s="42">
        <f aca="true" t="shared" si="78" ref="H114:AE114">H16+H23+H44+H65+H72</f>
        <v>0</v>
      </c>
      <c r="I114" s="42">
        <f t="shared" si="78"/>
        <v>0</v>
      </c>
      <c r="J114" s="42">
        <f t="shared" si="78"/>
        <v>0</v>
      </c>
      <c r="K114" s="42">
        <f t="shared" si="78"/>
        <v>0</v>
      </c>
      <c r="L114" s="42">
        <f t="shared" si="78"/>
        <v>0</v>
      </c>
      <c r="M114" s="42">
        <f t="shared" si="78"/>
        <v>0</v>
      </c>
      <c r="N114" s="42">
        <f t="shared" si="78"/>
        <v>0</v>
      </c>
      <c r="O114" s="42">
        <f t="shared" si="78"/>
        <v>0</v>
      </c>
      <c r="P114" s="42">
        <f t="shared" si="78"/>
        <v>0</v>
      </c>
      <c r="Q114" s="42">
        <f t="shared" si="78"/>
        <v>0</v>
      </c>
      <c r="R114" s="42">
        <f t="shared" si="78"/>
        <v>0</v>
      </c>
      <c r="S114" s="42">
        <f t="shared" si="78"/>
        <v>0</v>
      </c>
      <c r="T114" s="42">
        <f t="shared" si="78"/>
        <v>0</v>
      </c>
      <c r="U114" s="42">
        <f t="shared" si="78"/>
        <v>0</v>
      </c>
      <c r="V114" s="42">
        <f t="shared" si="78"/>
        <v>0</v>
      </c>
      <c r="W114" s="42">
        <f t="shared" si="78"/>
        <v>0</v>
      </c>
      <c r="X114" s="42">
        <f t="shared" si="78"/>
        <v>0</v>
      </c>
      <c r="Y114" s="42">
        <f t="shared" si="78"/>
        <v>0</v>
      </c>
      <c r="Z114" s="42">
        <f t="shared" si="78"/>
        <v>0</v>
      </c>
      <c r="AA114" s="42">
        <f t="shared" si="78"/>
        <v>0</v>
      </c>
      <c r="AB114" s="42">
        <f t="shared" si="78"/>
        <v>0</v>
      </c>
      <c r="AC114" s="42">
        <f t="shared" si="78"/>
        <v>0</v>
      </c>
      <c r="AD114" s="42">
        <f t="shared" si="78"/>
        <v>0</v>
      </c>
      <c r="AE114" s="42">
        <f t="shared" si="78"/>
        <v>0</v>
      </c>
      <c r="AF114" s="49"/>
      <c r="AG114" s="60">
        <f t="shared" si="51"/>
        <v>0</v>
      </c>
      <c r="AH114" s="60">
        <f t="shared" si="52"/>
        <v>0</v>
      </c>
      <c r="AI114" s="60">
        <f t="shared" si="53"/>
        <v>0</v>
      </c>
    </row>
    <row r="115" spans="1:35" s="7" customFormat="1" ht="33">
      <c r="A115" s="38" t="s">
        <v>42</v>
      </c>
      <c r="B115" s="36"/>
      <c r="C115" s="36"/>
      <c r="D115" s="36"/>
      <c r="E115" s="36"/>
      <c r="F115" s="36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9"/>
      <c r="AG115" s="60">
        <f t="shared" si="51"/>
        <v>0</v>
      </c>
      <c r="AH115" s="60">
        <f t="shared" si="52"/>
        <v>0</v>
      </c>
      <c r="AI115" s="60">
        <f t="shared" si="53"/>
        <v>0</v>
      </c>
    </row>
    <row r="116" spans="1:35" s="7" customFormat="1" ht="33">
      <c r="A116" s="38" t="s">
        <v>54</v>
      </c>
      <c r="B116" s="36"/>
      <c r="C116" s="36"/>
      <c r="D116" s="36"/>
      <c r="E116" s="36"/>
      <c r="F116" s="36"/>
      <c r="G116" s="36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9"/>
      <c r="AG116" s="60">
        <f t="shared" si="51"/>
        <v>0</v>
      </c>
      <c r="AH116" s="60">
        <f t="shared" si="52"/>
        <v>0</v>
      </c>
      <c r="AI116" s="60">
        <f t="shared" si="53"/>
        <v>0</v>
      </c>
    </row>
    <row r="117" spans="1:35" s="7" customFormat="1" ht="66">
      <c r="A117" s="13" t="s">
        <v>44</v>
      </c>
      <c r="B117" s="29"/>
      <c r="C117" s="29"/>
      <c r="D117" s="29"/>
      <c r="E117" s="29"/>
      <c r="F117" s="29"/>
      <c r="G117" s="29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17"/>
      <c r="AF117" s="49"/>
      <c r="AG117" s="60">
        <f t="shared" si="51"/>
        <v>0</v>
      </c>
      <c r="AH117" s="60">
        <f t="shared" si="52"/>
        <v>0</v>
      </c>
      <c r="AI117" s="60">
        <f t="shared" si="53"/>
        <v>0</v>
      </c>
    </row>
    <row r="118" spans="1:35" s="7" customFormat="1" ht="16.5">
      <c r="A118" s="8" t="s">
        <v>20</v>
      </c>
      <c r="B118" s="29">
        <f>B119+B120+B121+B123</f>
        <v>16483.9</v>
      </c>
      <c r="C118" s="29">
        <f>C119+C120+C121+C123</f>
        <v>0</v>
      </c>
      <c r="D118" s="29">
        <f>D119+D120+D121+D123</f>
        <v>0</v>
      </c>
      <c r="E118" s="29">
        <f>E119+E120+E121+E123</f>
        <v>0</v>
      </c>
      <c r="F118" s="29">
        <f aca="true" t="shared" si="79" ref="F118:F123">E118/B118*100</f>
        <v>0</v>
      </c>
      <c r="G118" s="29" t="e">
        <f aca="true" t="shared" si="80" ref="G118:G123">D118/C118*100</f>
        <v>#DIV/0!</v>
      </c>
      <c r="H118" s="29">
        <f aca="true" t="shared" si="81" ref="H118:AE118">H119+H120+H121+H123</f>
        <v>0</v>
      </c>
      <c r="I118" s="29">
        <f t="shared" si="81"/>
        <v>0</v>
      </c>
      <c r="J118" s="29">
        <f t="shared" si="81"/>
        <v>0</v>
      </c>
      <c r="K118" s="29">
        <f t="shared" si="81"/>
        <v>0</v>
      </c>
      <c r="L118" s="29">
        <f t="shared" si="81"/>
        <v>0</v>
      </c>
      <c r="M118" s="29">
        <f t="shared" si="81"/>
        <v>0</v>
      </c>
      <c r="N118" s="29">
        <f t="shared" si="81"/>
        <v>0</v>
      </c>
      <c r="O118" s="29">
        <f t="shared" si="81"/>
        <v>0</v>
      </c>
      <c r="P118" s="29">
        <f t="shared" si="81"/>
        <v>324.6</v>
      </c>
      <c r="Q118" s="29">
        <f t="shared" si="81"/>
        <v>0</v>
      </c>
      <c r="R118" s="29">
        <f t="shared" si="81"/>
        <v>3615.8</v>
      </c>
      <c r="S118" s="29">
        <f t="shared" si="81"/>
        <v>0</v>
      </c>
      <c r="T118" s="29">
        <f t="shared" si="81"/>
        <v>0</v>
      </c>
      <c r="U118" s="29">
        <f t="shared" si="81"/>
        <v>0</v>
      </c>
      <c r="V118" s="29">
        <f t="shared" si="81"/>
        <v>12543.5</v>
      </c>
      <c r="W118" s="29">
        <f t="shared" si="81"/>
        <v>0</v>
      </c>
      <c r="X118" s="29">
        <f t="shared" si="81"/>
        <v>0</v>
      </c>
      <c r="Y118" s="29">
        <f t="shared" si="81"/>
        <v>0</v>
      </c>
      <c r="Z118" s="29">
        <f t="shared" si="81"/>
        <v>0</v>
      </c>
      <c r="AA118" s="29">
        <f t="shared" si="81"/>
        <v>0</v>
      </c>
      <c r="AB118" s="29">
        <f t="shared" si="81"/>
        <v>0</v>
      </c>
      <c r="AC118" s="29">
        <f t="shared" si="81"/>
        <v>0</v>
      </c>
      <c r="AD118" s="29">
        <f t="shared" si="81"/>
        <v>0</v>
      </c>
      <c r="AE118" s="29">
        <f t="shared" si="81"/>
        <v>0</v>
      </c>
      <c r="AF118" s="49"/>
      <c r="AG118" s="60">
        <f t="shared" si="51"/>
        <v>16483.9</v>
      </c>
      <c r="AH118" s="60">
        <f t="shared" si="52"/>
        <v>0</v>
      </c>
      <c r="AI118" s="60">
        <f t="shared" si="53"/>
        <v>0</v>
      </c>
    </row>
    <row r="119" spans="1:35" s="7" customFormat="1" ht="16.5">
      <c r="A119" s="8" t="s">
        <v>18</v>
      </c>
      <c r="B119" s="29">
        <f>B126+B133</f>
        <v>0</v>
      </c>
      <c r="C119" s="29">
        <f aca="true" t="shared" si="82" ref="C119:D123">H119+J119</f>
        <v>0</v>
      </c>
      <c r="D119" s="29">
        <f t="shared" si="82"/>
        <v>0</v>
      </c>
      <c r="E119" s="29">
        <f>I119+K119+M119+O119+Q119+S119+U119+W119+Y119+AA119+AC119+AE119</f>
        <v>0</v>
      </c>
      <c r="F119" s="29" t="e">
        <f t="shared" si="79"/>
        <v>#DIV/0!</v>
      </c>
      <c r="G119" s="29" t="e">
        <f t="shared" si="80"/>
        <v>#DIV/0!</v>
      </c>
      <c r="H119" s="29">
        <f aca="true" t="shared" si="83" ref="H119:AE119">H126+H133</f>
        <v>0</v>
      </c>
      <c r="I119" s="29">
        <f t="shared" si="83"/>
        <v>0</v>
      </c>
      <c r="J119" s="29">
        <f t="shared" si="83"/>
        <v>0</v>
      </c>
      <c r="K119" s="29">
        <f t="shared" si="83"/>
        <v>0</v>
      </c>
      <c r="L119" s="29">
        <f t="shared" si="83"/>
        <v>0</v>
      </c>
      <c r="M119" s="29">
        <f t="shared" si="83"/>
        <v>0</v>
      </c>
      <c r="N119" s="29">
        <f t="shared" si="83"/>
        <v>0</v>
      </c>
      <c r="O119" s="29">
        <f t="shared" si="83"/>
        <v>0</v>
      </c>
      <c r="P119" s="29">
        <f t="shared" si="83"/>
        <v>0</v>
      </c>
      <c r="Q119" s="29">
        <f t="shared" si="83"/>
        <v>0</v>
      </c>
      <c r="R119" s="29">
        <f t="shared" si="83"/>
        <v>0</v>
      </c>
      <c r="S119" s="29">
        <f t="shared" si="83"/>
        <v>0</v>
      </c>
      <c r="T119" s="29">
        <f t="shared" si="83"/>
        <v>0</v>
      </c>
      <c r="U119" s="29">
        <f t="shared" si="83"/>
        <v>0</v>
      </c>
      <c r="V119" s="29">
        <f t="shared" si="83"/>
        <v>0</v>
      </c>
      <c r="W119" s="29">
        <f t="shared" si="83"/>
        <v>0</v>
      </c>
      <c r="X119" s="29">
        <f t="shared" si="83"/>
        <v>0</v>
      </c>
      <c r="Y119" s="29">
        <f t="shared" si="83"/>
        <v>0</v>
      </c>
      <c r="Z119" s="29">
        <f t="shared" si="83"/>
        <v>0</v>
      </c>
      <c r="AA119" s="29">
        <f t="shared" si="83"/>
        <v>0</v>
      </c>
      <c r="AB119" s="29">
        <f t="shared" si="83"/>
        <v>0</v>
      </c>
      <c r="AC119" s="29">
        <f t="shared" si="83"/>
        <v>0</v>
      </c>
      <c r="AD119" s="29">
        <f t="shared" si="83"/>
        <v>0</v>
      </c>
      <c r="AE119" s="29">
        <f t="shared" si="83"/>
        <v>0</v>
      </c>
      <c r="AF119" s="49"/>
      <c r="AG119" s="60">
        <f t="shared" si="51"/>
        <v>0</v>
      </c>
      <c r="AH119" s="60">
        <f t="shared" si="52"/>
        <v>0</v>
      </c>
      <c r="AI119" s="60">
        <f t="shared" si="53"/>
        <v>0</v>
      </c>
    </row>
    <row r="120" spans="1:35" s="7" customFormat="1" ht="16.5">
      <c r="A120" s="9" t="s">
        <v>22</v>
      </c>
      <c r="B120" s="29">
        <f>B127+B134</f>
        <v>1970.2</v>
      </c>
      <c r="C120" s="29">
        <f t="shared" si="82"/>
        <v>0</v>
      </c>
      <c r="D120" s="29">
        <f t="shared" si="82"/>
        <v>0</v>
      </c>
      <c r="E120" s="29">
        <f>I120+K120+M120+O120+Q120+S120+U120+W120+Y120+AA120+AC120+AE120</f>
        <v>0</v>
      </c>
      <c r="F120" s="29">
        <f t="shared" si="79"/>
        <v>0</v>
      </c>
      <c r="G120" s="29" t="e">
        <f t="shared" si="80"/>
        <v>#DIV/0!</v>
      </c>
      <c r="H120" s="29">
        <f>H127+H134</f>
        <v>0</v>
      </c>
      <c r="I120" s="29">
        <f aca="true" t="shared" si="84" ref="I120:AE120">I127+I134</f>
        <v>0</v>
      </c>
      <c r="J120" s="29">
        <f t="shared" si="84"/>
        <v>0</v>
      </c>
      <c r="K120" s="29">
        <f t="shared" si="84"/>
        <v>0</v>
      </c>
      <c r="L120" s="29">
        <f t="shared" si="84"/>
        <v>0</v>
      </c>
      <c r="M120" s="29">
        <f t="shared" si="84"/>
        <v>0</v>
      </c>
      <c r="N120" s="29">
        <f t="shared" si="84"/>
        <v>0</v>
      </c>
      <c r="O120" s="29">
        <f t="shared" si="84"/>
        <v>0</v>
      </c>
      <c r="P120" s="29">
        <f t="shared" si="84"/>
        <v>162.3</v>
      </c>
      <c r="Q120" s="29">
        <f t="shared" si="84"/>
        <v>0</v>
      </c>
      <c r="R120" s="29">
        <f t="shared" si="84"/>
        <v>1807.9</v>
      </c>
      <c r="S120" s="29">
        <f t="shared" si="84"/>
        <v>0</v>
      </c>
      <c r="T120" s="29">
        <f t="shared" si="84"/>
        <v>0</v>
      </c>
      <c r="U120" s="29">
        <f t="shared" si="84"/>
        <v>0</v>
      </c>
      <c r="V120" s="29">
        <f t="shared" si="84"/>
        <v>0</v>
      </c>
      <c r="W120" s="29">
        <f t="shared" si="84"/>
        <v>0</v>
      </c>
      <c r="X120" s="29">
        <f t="shared" si="84"/>
        <v>0</v>
      </c>
      <c r="Y120" s="29">
        <f t="shared" si="84"/>
        <v>0</v>
      </c>
      <c r="Z120" s="29">
        <f t="shared" si="84"/>
        <v>0</v>
      </c>
      <c r="AA120" s="29">
        <f t="shared" si="84"/>
        <v>0</v>
      </c>
      <c r="AB120" s="29">
        <f t="shared" si="84"/>
        <v>0</v>
      </c>
      <c r="AC120" s="29">
        <f t="shared" si="84"/>
        <v>0</v>
      </c>
      <c r="AD120" s="29">
        <f t="shared" si="84"/>
        <v>0</v>
      </c>
      <c r="AE120" s="29">
        <f t="shared" si="84"/>
        <v>0</v>
      </c>
      <c r="AF120" s="49"/>
      <c r="AG120" s="60">
        <f t="shared" si="51"/>
        <v>1970.2</v>
      </c>
      <c r="AH120" s="60">
        <f t="shared" si="52"/>
        <v>0</v>
      </c>
      <c r="AI120" s="60">
        <f t="shared" si="53"/>
        <v>0</v>
      </c>
    </row>
    <row r="121" spans="1:35" s="7" customFormat="1" ht="16.5">
      <c r="A121" s="8" t="s">
        <v>17</v>
      </c>
      <c r="B121" s="29">
        <f>B128+B135</f>
        <v>14513.7</v>
      </c>
      <c r="C121" s="29">
        <f t="shared" si="82"/>
        <v>0</v>
      </c>
      <c r="D121" s="29">
        <f t="shared" si="82"/>
        <v>0</v>
      </c>
      <c r="E121" s="29">
        <f>I121+K121+M121+O121+Q121+S121+U121+W121+Y121+AA121+AC121+AE121</f>
        <v>0</v>
      </c>
      <c r="F121" s="29">
        <f t="shared" si="79"/>
        <v>0</v>
      </c>
      <c r="G121" s="29" t="e">
        <f t="shared" si="80"/>
        <v>#DIV/0!</v>
      </c>
      <c r="H121" s="29">
        <f aca="true" t="shared" si="85" ref="H121:AE121">H128+H135</f>
        <v>0</v>
      </c>
      <c r="I121" s="29">
        <f t="shared" si="85"/>
        <v>0</v>
      </c>
      <c r="J121" s="29">
        <f t="shared" si="85"/>
        <v>0</v>
      </c>
      <c r="K121" s="29">
        <f t="shared" si="85"/>
        <v>0</v>
      </c>
      <c r="L121" s="29">
        <f t="shared" si="85"/>
        <v>0</v>
      </c>
      <c r="M121" s="29">
        <f t="shared" si="85"/>
        <v>0</v>
      </c>
      <c r="N121" s="29">
        <f t="shared" si="85"/>
        <v>0</v>
      </c>
      <c r="O121" s="29">
        <f t="shared" si="85"/>
        <v>0</v>
      </c>
      <c r="P121" s="29">
        <f t="shared" si="85"/>
        <v>162.3</v>
      </c>
      <c r="Q121" s="29">
        <f t="shared" si="85"/>
        <v>0</v>
      </c>
      <c r="R121" s="29">
        <f t="shared" si="85"/>
        <v>1807.9</v>
      </c>
      <c r="S121" s="29">
        <f t="shared" si="85"/>
        <v>0</v>
      </c>
      <c r="T121" s="29">
        <f t="shared" si="85"/>
        <v>0</v>
      </c>
      <c r="U121" s="29">
        <f t="shared" si="85"/>
        <v>0</v>
      </c>
      <c r="V121" s="29">
        <f t="shared" si="85"/>
        <v>12543.5</v>
      </c>
      <c r="W121" s="29">
        <f t="shared" si="85"/>
        <v>0</v>
      </c>
      <c r="X121" s="29">
        <f t="shared" si="85"/>
        <v>0</v>
      </c>
      <c r="Y121" s="29">
        <f t="shared" si="85"/>
        <v>0</v>
      </c>
      <c r="Z121" s="29">
        <f t="shared" si="85"/>
        <v>0</v>
      </c>
      <c r="AA121" s="29">
        <f t="shared" si="85"/>
        <v>0</v>
      </c>
      <c r="AB121" s="29">
        <f t="shared" si="85"/>
        <v>0</v>
      </c>
      <c r="AC121" s="29">
        <f t="shared" si="85"/>
        <v>0</v>
      </c>
      <c r="AD121" s="29">
        <f t="shared" si="85"/>
        <v>0</v>
      </c>
      <c r="AE121" s="29">
        <f t="shared" si="85"/>
        <v>0</v>
      </c>
      <c r="AF121" s="49"/>
      <c r="AG121" s="60">
        <f t="shared" si="51"/>
        <v>14513.7</v>
      </c>
      <c r="AH121" s="60">
        <f t="shared" si="52"/>
        <v>0</v>
      </c>
      <c r="AI121" s="60">
        <f t="shared" si="53"/>
        <v>0</v>
      </c>
    </row>
    <row r="122" spans="1:35" s="7" customFormat="1" ht="16.5">
      <c r="A122" s="10" t="s">
        <v>23</v>
      </c>
      <c r="B122" s="29">
        <f>B129+B136</f>
        <v>1970.2</v>
      </c>
      <c r="C122" s="29">
        <f t="shared" si="82"/>
        <v>0</v>
      </c>
      <c r="D122" s="29">
        <f t="shared" si="82"/>
        <v>0</v>
      </c>
      <c r="E122" s="29">
        <f>I122+K122+M122+O122+Q122+S122+U122+W122+Y122+AA122+AC122+AE122</f>
        <v>0</v>
      </c>
      <c r="F122" s="29">
        <f t="shared" si="79"/>
        <v>0</v>
      </c>
      <c r="G122" s="29" t="e">
        <f t="shared" si="80"/>
        <v>#DIV/0!</v>
      </c>
      <c r="H122" s="29">
        <f aca="true" t="shared" si="86" ref="H122:AE122">H129+H136</f>
        <v>0</v>
      </c>
      <c r="I122" s="29">
        <f t="shared" si="86"/>
        <v>0</v>
      </c>
      <c r="J122" s="29">
        <f t="shared" si="86"/>
        <v>0</v>
      </c>
      <c r="K122" s="29">
        <f t="shared" si="86"/>
        <v>0</v>
      </c>
      <c r="L122" s="29">
        <f t="shared" si="86"/>
        <v>0</v>
      </c>
      <c r="M122" s="29">
        <f t="shared" si="86"/>
        <v>0</v>
      </c>
      <c r="N122" s="29">
        <f t="shared" si="86"/>
        <v>0</v>
      </c>
      <c r="O122" s="29">
        <f t="shared" si="86"/>
        <v>0</v>
      </c>
      <c r="P122" s="29">
        <f t="shared" si="86"/>
        <v>162.3</v>
      </c>
      <c r="Q122" s="29">
        <f t="shared" si="86"/>
        <v>0</v>
      </c>
      <c r="R122" s="29">
        <f t="shared" si="86"/>
        <v>1807.9</v>
      </c>
      <c r="S122" s="29">
        <f t="shared" si="86"/>
        <v>0</v>
      </c>
      <c r="T122" s="29">
        <f t="shared" si="86"/>
        <v>0</v>
      </c>
      <c r="U122" s="29">
        <f t="shared" si="86"/>
        <v>0</v>
      </c>
      <c r="V122" s="29">
        <f t="shared" si="86"/>
        <v>0</v>
      </c>
      <c r="W122" s="29">
        <f t="shared" si="86"/>
        <v>0</v>
      </c>
      <c r="X122" s="29">
        <f t="shared" si="86"/>
        <v>0</v>
      </c>
      <c r="Y122" s="29">
        <f t="shared" si="86"/>
        <v>0</v>
      </c>
      <c r="Z122" s="29">
        <f t="shared" si="86"/>
        <v>0</v>
      </c>
      <c r="AA122" s="29">
        <f t="shared" si="86"/>
        <v>0</v>
      </c>
      <c r="AB122" s="29">
        <f t="shared" si="86"/>
        <v>0</v>
      </c>
      <c r="AC122" s="29">
        <f t="shared" si="86"/>
        <v>0</v>
      </c>
      <c r="AD122" s="29">
        <f t="shared" si="86"/>
        <v>0</v>
      </c>
      <c r="AE122" s="29">
        <f t="shared" si="86"/>
        <v>0</v>
      </c>
      <c r="AF122" s="49"/>
      <c r="AG122" s="60">
        <f t="shared" si="51"/>
        <v>1970.2</v>
      </c>
      <c r="AH122" s="60">
        <f t="shared" si="52"/>
        <v>0</v>
      </c>
      <c r="AI122" s="60">
        <f t="shared" si="53"/>
        <v>0</v>
      </c>
    </row>
    <row r="123" spans="1:35" s="7" customFormat="1" ht="16.5">
      <c r="A123" s="8" t="s">
        <v>19</v>
      </c>
      <c r="B123" s="29">
        <f>B130+B137</f>
        <v>0</v>
      </c>
      <c r="C123" s="29">
        <f t="shared" si="82"/>
        <v>0</v>
      </c>
      <c r="D123" s="29">
        <f t="shared" si="82"/>
        <v>0</v>
      </c>
      <c r="E123" s="29">
        <f>I123+K123+M123+O123+Q123+S123+U123+W123+Y123+AA123+AC123+AE123</f>
        <v>0</v>
      </c>
      <c r="F123" s="29" t="e">
        <f t="shared" si="79"/>
        <v>#DIV/0!</v>
      </c>
      <c r="G123" s="29" t="e">
        <f t="shared" si="80"/>
        <v>#DIV/0!</v>
      </c>
      <c r="H123" s="29">
        <f aca="true" t="shared" si="87" ref="H123:AE123">H130+H137</f>
        <v>0</v>
      </c>
      <c r="I123" s="29">
        <f t="shared" si="87"/>
        <v>0</v>
      </c>
      <c r="J123" s="29">
        <f t="shared" si="87"/>
        <v>0</v>
      </c>
      <c r="K123" s="29">
        <f t="shared" si="87"/>
        <v>0</v>
      </c>
      <c r="L123" s="29">
        <f t="shared" si="87"/>
        <v>0</v>
      </c>
      <c r="M123" s="29">
        <f t="shared" si="87"/>
        <v>0</v>
      </c>
      <c r="N123" s="29">
        <f t="shared" si="87"/>
        <v>0</v>
      </c>
      <c r="O123" s="29">
        <f t="shared" si="87"/>
        <v>0</v>
      </c>
      <c r="P123" s="29">
        <f t="shared" si="87"/>
        <v>0</v>
      </c>
      <c r="Q123" s="29">
        <f t="shared" si="87"/>
        <v>0</v>
      </c>
      <c r="R123" s="29">
        <f t="shared" si="87"/>
        <v>0</v>
      </c>
      <c r="S123" s="29">
        <f t="shared" si="87"/>
        <v>0</v>
      </c>
      <c r="T123" s="29">
        <f t="shared" si="87"/>
        <v>0</v>
      </c>
      <c r="U123" s="29">
        <f t="shared" si="87"/>
        <v>0</v>
      </c>
      <c r="V123" s="29">
        <f t="shared" si="87"/>
        <v>0</v>
      </c>
      <c r="W123" s="29">
        <f t="shared" si="87"/>
        <v>0</v>
      </c>
      <c r="X123" s="29">
        <f t="shared" si="87"/>
        <v>0</v>
      </c>
      <c r="Y123" s="29">
        <f t="shared" si="87"/>
        <v>0</v>
      </c>
      <c r="Z123" s="29">
        <f t="shared" si="87"/>
        <v>0</v>
      </c>
      <c r="AA123" s="29">
        <f t="shared" si="87"/>
        <v>0</v>
      </c>
      <c r="AB123" s="29">
        <f t="shared" si="87"/>
        <v>0</v>
      </c>
      <c r="AC123" s="29">
        <f t="shared" si="87"/>
        <v>0</v>
      </c>
      <c r="AD123" s="29">
        <f t="shared" si="87"/>
        <v>0</v>
      </c>
      <c r="AE123" s="29">
        <f t="shared" si="87"/>
        <v>0</v>
      </c>
      <c r="AF123" s="49"/>
      <c r="AG123" s="60">
        <f t="shared" si="51"/>
        <v>0</v>
      </c>
      <c r="AH123" s="60">
        <f t="shared" si="52"/>
        <v>0</v>
      </c>
      <c r="AI123" s="60">
        <f t="shared" si="53"/>
        <v>0</v>
      </c>
    </row>
    <row r="124" spans="1:35" s="7" customFormat="1" ht="115.5">
      <c r="A124" s="13" t="s">
        <v>43</v>
      </c>
      <c r="B124" s="32"/>
      <c r="C124" s="32"/>
      <c r="D124" s="32"/>
      <c r="E124" s="32"/>
      <c r="F124" s="32"/>
      <c r="G124" s="32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17"/>
      <c r="AF124" s="56" t="s">
        <v>92</v>
      </c>
      <c r="AG124" s="60">
        <f t="shared" si="51"/>
        <v>0</v>
      </c>
      <c r="AH124" s="60">
        <f t="shared" si="52"/>
        <v>0</v>
      </c>
      <c r="AI124" s="60">
        <f t="shared" si="53"/>
        <v>0</v>
      </c>
    </row>
    <row r="125" spans="1:35" s="7" customFormat="1" ht="16.5">
      <c r="A125" s="8" t="s">
        <v>20</v>
      </c>
      <c r="B125" s="29">
        <f>B126+B127+B128+B130</f>
        <v>3940.4</v>
      </c>
      <c r="C125" s="29">
        <f>C126+C127+C128+C130</f>
        <v>0</v>
      </c>
      <c r="D125" s="29">
        <f>D126+D127+D128+D130</f>
        <v>0</v>
      </c>
      <c r="E125" s="29">
        <f>E126+E127+E128+E130</f>
        <v>0</v>
      </c>
      <c r="F125" s="29">
        <f aca="true" t="shared" si="88" ref="F125:F130">E125/B125*100</f>
        <v>0</v>
      </c>
      <c r="G125" s="29" t="e">
        <f aca="true" t="shared" si="89" ref="G125:G130">D125/C125*100</f>
        <v>#DIV/0!</v>
      </c>
      <c r="H125" s="29">
        <f aca="true" t="shared" si="90" ref="H125:AE125">H126+H127+H128+H130</f>
        <v>0</v>
      </c>
      <c r="I125" s="29">
        <f t="shared" si="90"/>
        <v>0</v>
      </c>
      <c r="J125" s="29">
        <f t="shared" si="90"/>
        <v>0</v>
      </c>
      <c r="K125" s="29">
        <f t="shared" si="90"/>
        <v>0</v>
      </c>
      <c r="L125" s="29">
        <f t="shared" si="90"/>
        <v>0</v>
      </c>
      <c r="M125" s="29">
        <f t="shared" si="90"/>
        <v>0</v>
      </c>
      <c r="N125" s="29">
        <f t="shared" si="90"/>
        <v>0</v>
      </c>
      <c r="O125" s="29">
        <f t="shared" si="90"/>
        <v>0</v>
      </c>
      <c r="P125" s="29">
        <f t="shared" si="90"/>
        <v>324.6</v>
      </c>
      <c r="Q125" s="29">
        <f t="shared" si="90"/>
        <v>0</v>
      </c>
      <c r="R125" s="29">
        <f t="shared" si="90"/>
        <v>3615.8</v>
      </c>
      <c r="S125" s="29">
        <f t="shared" si="90"/>
        <v>0</v>
      </c>
      <c r="T125" s="29">
        <f t="shared" si="90"/>
        <v>0</v>
      </c>
      <c r="U125" s="29">
        <f t="shared" si="90"/>
        <v>0</v>
      </c>
      <c r="V125" s="29">
        <f t="shared" si="90"/>
        <v>0</v>
      </c>
      <c r="W125" s="29">
        <f t="shared" si="90"/>
        <v>0</v>
      </c>
      <c r="X125" s="29">
        <f t="shared" si="90"/>
        <v>0</v>
      </c>
      <c r="Y125" s="29">
        <f t="shared" si="90"/>
        <v>0</v>
      </c>
      <c r="Z125" s="29">
        <f t="shared" si="90"/>
        <v>0</v>
      </c>
      <c r="AA125" s="29">
        <f t="shared" si="90"/>
        <v>0</v>
      </c>
      <c r="AB125" s="29">
        <f t="shared" si="90"/>
        <v>0</v>
      </c>
      <c r="AC125" s="29">
        <f t="shared" si="90"/>
        <v>0</v>
      </c>
      <c r="AD125" s="29">
        <f t="shared" si="90"/>
        <v>0</v>
      </c>
      <c r="AE125" s="29">
        <f t="shared" si="90"/>
        <v>0</v>
      </c>
      <c r="AF125" s="56"/>
      <c r="AG125" s="60">
        <f t="shared" si="51"/>
        <v>3940.4</v>
      </c>
      <c r="AH125" s="60">
        <f t="shared" si="52"/>
        <v>0</v>
      </c>
      <c r="AI125" s="60">
        <f t="shared" si="53"/>
        <v>0</v>
      </c>
    </row>
    <row r="126" spans="1:35" s="7" customFormat="1" ht="16.5">
      <c r="A126" s="8" t="s">
        <v>18</v>
      </c>
      <c r="B126" s="29">
        <f>H126+J126+L126+N126+P126+R126+T126+V126+X126+Z126+AB126+AD126</f>
        <v>0</v>
      </c>
      <c r="C126" s="29">
        <f aca="true" t="shared" si="91" ref="C126:D130">H126+J126</f>
        <v>0</v>
      </c>
      <c r="D126" s="29">
        <f t="shared" si="91"/>
        <v>0</v>
      </c>
      <c r="E126" s="29">
        <f>I126+K126+M126+O126+Q126+S126+U126+W126+Y126+AA126+AC126+AE126</f>
        <v>0</v>
      </c>
      <c r="F126" s="29" t="e">
        <f t="shared" si="88"/>
        <v>#DIV/0!</v>
      </c>
      <c r="G126" s="29" t="e">
        <f t="shared" si="89"/>
        <v>#DIV/0!</v>
      </c>
      <c r="H126" s="30">
        <v>0</v>
      </c>
      <c r="I126" s="30">
        <v>0</v>
      </c>
      <c r="J126" s="30">
        <v>0</v>
      </c>
      <c r="K126" s="30">
        <v>0</v>
      </c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17"/>
      <c r="AF126" s="56"/>
      <c r="AG126" s="60">
        <f t="shared" si="51"/>
        <v>0</v>
      </c>
      <c r="AH126" s="60">
        <f t="shared" si="52"/>
        <v>0</v>
      </c>
      <c r="AI126" s="60">
        <f t="shared" si="53"/>
        <v>0</v>
      </c>
    </row>
    <row r="127" spans="1:35" s="7" customFormat="1" ht="16.5">
      <c r="A127" s="8" t="s">
        <v>22</v>
      </c>
      <c r="B127" s="29">
        <f>H127+J127+L127+N127+P127+R127+T127+V127+X127+Z127+AB127+AD127</f>
        <v>1970.2</v>
      </c>
      <c r="C127" s="29">
        <f t="shared" si="91"/>
        <v>0</v>
      </c>
      <c r="D127" s="29">
        <f t="shared" si="91"/>
        <v>0</v>
      </c>
      <c r="E127" s="29">
        <f>I127+K127+M127+O127+Q127+S127+U127+W127+Y127+AA127+AC127+AE127</f>
        <v>0</v>
      </c>
      <c r="F127" s="29">
        <f t="shared" si="88"/>
        <v>0</v>
      </c>
      <c r="G127" s="29" t="e">
        <f t="shared" si="89"/>
        <v>#DIV/0!</v>
      </c>
      <c r="H127" s="30">
        <v>0</v>
      </c>
      <c r="I127" s="30">
        <v>0</v>
      </c>
      <c r="J127" s="30">
        <v>0</v>
      </c>
      <c r="K127" s="30">
        <v>0</v>
      </c>
      <c r="L127" s="30"/>
      <c r="M127" s="30"/>
      <c r="N127" s="30"/>
      <c r="O127" s="30"/>
      <c r="P127" s="30">
        <v>162.3</v>
      </c>
      <c r="Q127" s="30"/>
      <c r="R127" s="30">
        <v>1807.9</v>
      </c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17"/>
      <c r="AF127" s="56"/>
      <c r="AG127" s="60">
        <f t="shared" si="51"/>
        <v>1970.2</v>
      </c>
      <c r="AH127" s="60">
        <f t="shared" si="52"/>
        <v>0</v>
      </c>
      <c r="AI127" s="60">
        <f t="shared" si="53"/>
        <v>0</v>
      </c>
    </row>
    <row r="128" spans="1:35" s="7" customFormat="1" ht="16.5">
      <c r="A128" s="8" t="s">
        <v>17</v>
      </c>
      <c r="B128" s="29">
        <f>H128+J128+L128+N128+P128+R128+T128+V128+X128+Z128+AB128+AD128</f>
        <v>1970.2</v>
      </c>
      <c r="C128" s="29">
        <f t="shared" si="91"/>
        <v>0</v>
      </c>
      <c r="D128" s="29">
        <f t="shared" si="91"/>
        <v>0</v>
      </c>
      <c r="E128" s="29">
        <f>I128+K128+M128+O128+Q128+S128+U128+W128+Y128+AA128+AC128+AE128</f>
        <v>0</v>
      </c>
      <c r="F128" s="29">
        <f t="shared" si="88"/>
        <v>0</v>
      </c>
      <c r="G128" s="29" t="e">
        <f t="shared" si="89"/>
        <v>#DIV/0!</v>
      </c>
      <c r="H128" s="30">
        <v>0</v>
      </c>
      <c r="I128" s="30">
        <v>0</v>
      </c>
      <c r="J128" s="30">
        <v>0</v>
      </c>
      <c r="K128" s="30">
        <v>0</v>
      </c>
      <c r="L128" s="30"/>
      <c r="M128" s="30"/>
      <c r="N128" s="30"/>
      <c r="O128" s="30"/>
      <c r="P128" s="30">
        <v>162.3</v>
      </c>
      <c r="Q128" s="30"/>
      <c r="R128" s="30">
        <v>1807.9</v>
      </c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17"/>
      <c r="AF128" s="56"/>
      <c r="AG128" s="60">
        <f t="shared" si="51"/>
        <v>1970.2</v>
      </c>
      <c r="AH128" s="60">
        <f t="shared" si="52"/>
        <v>0</v>
      </c>
      <c r="AI128" s="60">
        <f t="shared" si="53"/>
        <v>0</v>
      </c>
    </row>
    <row r="129" spans="1:35" s="7" customFormat="1" ht="16.5">
      <c r="A129" s="8" t="s">
        <v>23</v>
      </c>
      <c r="B129" s="29">
        <f>H129+J129+L129+N129+P129+R129+T129+V129+X129+Z129+AB129+AD129</f>
        <v>1970.2</v>
      </c>
      <c r="C129" s="29">
        <f t="shared" si="91"/>
        <v>0</v>
      </c>
      <c r="D129" s="29">
        <f t="shared" si="91"/>
        <v>0</v>
      </c>
      <c r="E129" s="29">
        <f>I129+K129+M129+O129+Q129+S129+U129+W129+Y129+AA129+AC129+AE129</f>
        <v>0</v>
      </c>
      <c r="F129" s="29">
        <f t="shared" si="88"/>
        <v>0</v>
      </c>
      <c r="G129" s="29" t="e">
        <f t="shared" si="89"/>
        <v>#DIV/0!</v>
      </c>
      <c r="H129" s="30">
        <v>0</v>
      </c>
      <c r="I129" s="30">
        <v>0</v>
      </c>
      <c r="J129" s="30">
        <v>0</v>
      </c>
      <c r="K129" s="30">
        <v>0</v>
      </c>
      <c r="L129" s="30"/>
      <c r="M129" s="30"/>
      <c r="N129" s="30"/>
      <c r="O129" s="30"/>
      <c r="P129" s="30">
        <v>162.3</v>
      </c>
      <c r="Q129" s="30"/>
      <c r="R129" s="30">
        <v>1807.9</v>
      </c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17"/>
      <c r="AF129" s="56"/>
      <c r="AG129" s="60">
        <f t="shared" si="51"/>
        <v>1970.2</v>
      </c>
      <c r="AH129" s="60">
        <f t="shared" si="52"/>
        <v>0</v>
      </c>
      <c r="AI129" s="60">
        <f t="shared" si="53"/>
        <v>0</v>
      </c>
    </row>
    <row r="130" spans="1:35" s="7" customFormat="1" ht="16.5">
      <c r="A130" s="8" t="s">
        <v>19</v>
      </c>
      <c r="B130" s="29">
        <f>H130+J130+L130+N130+P130+R130+T130+V130+X130+Z130+AB130+AD130</f>
        <v>0</v>
      </c>
      <c r="C130" s="29">
        <f t="shared" si="91"/>
        <v>0</v>
      </c>
      <c r="D130" s="29">
        <f t="shared" si="91"/>
        <v>0</v>
      </c>
      <c r="E130" s="29">
        <f>I130+K130+M130+O130+Q130+S130+U130+W130+Y130+AA130+AC130+AE130</f>
        <v>0</v>
      </c>
      <c r="F130" s="29" t="e">
        <f t="shared" si="88"/>
        <v>#DIV/0!</v>
      </c>
      <c r="G130" s="29" t="e">
        <f t="shared" si="89"/>
        <v>#DIV/0!</v>
      </c>
      <c r="H130" s="30">
        <v>0</v>
      </c>
      <c r="I130" s="30">
        <v>0</v>
      </c>
      <c r="J130" s="30">
        <v>0</v>
      </c>
      <c r="K130" s="30">
        <v>0</v>
      </c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17"/>
      <c r="AF130" s="56"/>
      <c r="AG130" s="60">
        <f t="shared" si="51"/>
        <v>0</v>
      </c>
      <c r="AH130" s="60">
        <f t="shared" si="52"/>
        <v>0</v>
      </c>
      <c r="AI130" s="60">
        <f t="shared" si="53"/>
        <v>0</v>
      </c>
    </row>
    <row r="131" spans="1:35" s="7" customFormat="1" ht="115.5">
      <c r="A131" s="13" t="s">
        <v>45</v>
      </c>
      <c r="B131" s="29"/>
      <c r="C131" s="29"/>
      <c r="D131" s="29"/>
      <c r="E131" s="29"/>
      <c r="F131" s="29"/>
      <c r="G131" s="29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17"/>
      <c r="AF131" s="57" t="s">
        <v>92</v>
      </c>
      <c r="AG131" s="60">
        <f t="shared" si="51"/>
        <v>0</v>
      </c>
      <c r="AH131" s="60">
        <f t="shared" si="52"/>
        <v>0</v>
      </c>
      <c r="AI131" s="60">
        <f t="shared" si="53"/>
        <v>0</v>
      </c>
    </row>
    <row r="132" spans="1:35" s="7" customFormat="1" ht="16.5">
      <c r="A132" s="8" t="s">
        <v>20</v>
      </c>
      <c r="B132" s="29">
        <f>B133+B134+B135+B137</f>
        <v>12543.5</v>
      </c>
      <c r="C132" s="29">
        <f>C133+C134+C135+C137</f>
        <v>0</v>
      </c>
      <c r="D132" s="29">
        <f>D133+D134+D135+D137</f>
        <v>0</v>
      </c>
      <c r="E132" s="29">
        <f>E133+E134+E135+E137</f>
        <v>0</v>
      </c>
      <c r="F132" s="29">
        <f aca="true" t="shared" si="92" ref="F132:F137">E132/B132*100</f>
        <v>0</v>
      </c>
      <c r="G132" s="29" t="e">
        <f aca="true" t="shared" si="93" ref="G132:G137">D132/C132*100</f>
        <v>#DIV/0!</v>
      </c>
      <c r="H132" s="29">
        <f aca="true" t="shared" si="94" ref="H132:AE132">H133+H134+H135+H137</f>
        <v>0</v>
      </c>
      <c r="I132" s="29">
        <f t="shared" si="94"/>
        <v>0</v>
      </c>
      <c r="J132" s="29">
        <f t="shared" si="94"/>
        <v>0</v>
      </c>
      <c r="K132" s="29">
        <f t="shared" si="94"/>
        <v>0</v>
      </c>
      <c r="L132" s="29">
        <f t="shared" si="94"/>
        <v>0</v>
      </c>
      <c r="M132" s="29">
        <f t="shared" si="94"/>
        <v>0</v>
      </c>
      <c r="N132" s="29">
        <f t="shared" si="94"/>
        <v>0</v>
      </c>
      <c r="O132" s="29">
        <f t="shared" si="94"/>
        <v>0</v>
      </c>
      <c r="P132" s="29">
        <f t="shared" si="94"/>
        <v>0</v>
      </c>
      <c r="Q132" s="29">
        <f t="shared" si="94"/>
        <v>0</v>
      </c>
      <c r="R132" s="29">
        <f t="shared" si="94"/>
        <v>0</v>
      </c>
      <c r="S132" s="29">
        <f t="shared" si="94"/>
        <v>0</v>
      </c>
      <c r="T132" s="29">
        <f t="shared" si="94"/>
        <v>0</v>
      </c>
      <c r="U132" s="29">
        <f t="shared" si="94"/>
        <v>0</v>
      </c>
      <c r="V132" s="29">
        <f t="shared" si="94"/>
        <v>12543.5</v>
      </c>
      <c r="W132" s="29">
        <f t="shared" si="94"/>
        <v>0</v>
      </c>
      <c r="X132" s="29">
        <f t="shared" si="94"/>
        <v>0</v>
      </c>
      <c r="Y132" s="29">
        <f t="shared" si="94"/>
        <v>0</v>
      </c>
      <c r="Z132" s="29">
        <f t="shared" si="94"/>
        <v>0</v>
      </c>
      <c r="AA132" s="29">
        <f t="shared" si="94"/>
        <v>0</v>
      </c>
      <c r="AB132" s="29">
        <f t="shared" si="94"/>
        <v>0</v>
      </c>
      <c r="AC132" s="29">
        <f t="shared" si="94"/>
        <v>0</v>
      </c>
      <c r="AD132" s="29">
        <f t="shared" si="94"/>
        <v>0</v>
      </c>
      <c r="AE132" s="29">
        <f t="shared" si="94"/>
        <v>0</v>
      </c>
      <c r="AF132" s="49"/>
      <c r="AG132" s="60">
        <f t="shared" si="51"/>
        <v>12543.5</v>
      </c>
      <c r="AH132" s="60">
        <f t="shared" si="52"/>
        <v>0</v>
      </c>
      <c r="AI132" s="60">
        <f t="shared" si="53"/>
        <v>0</v>
      </c>
    </row>
    <row r="133" spans="1:35" s="7" customFormat="1" ht="16.5">
      <c r="A133" s="8" t="s">
        <v>18</v>
      </c>
      <c r="B133" s="29">
        <f>H133+J133+L133+N133+P133+R133+T133+V133+X133+Z133+AB133+AD133</f>
        <v>0</v>
      </c>
      <c r="C133" s="29">
        <f aca="true" t="shared" si="95" ref="C133:D137">H133+J133</f>
        <v>0</v>
      </c>
      <c r="D133" s="29">
        <f t="shared" si="95"/>
        <v>0</v>
      </c>
      <c r="E133" s="29">
        <f>I133+K133+M133+O133+Q133+S133+U133+W133+Y133+AA133+AC133+AE133</f>
        <v>0</v>
      </c>
      <c r="F133" s="29" t="e">
        <f t="shared" si="92"/>
        <v>#DIV/0!</v>
      </c>
      <c r="G133" s="29" t="e">
        <f t="shared" si="93"/>
        <v>#DIV/0!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17"/>
      <c r="AF133" s="49"/>
      <c r="AG133" s="60">
        <f t="shared" si="51"/>
        <v>0</v>
      </c>
      <c r="AH133" s="60">
        <f t="shared" si="52"/>
        <v>0</v>
      </c>
      <c r="AI133" s="60">
        <f t="shared" si="53"/>
        <v>0</v>
      </c>
    </row>
    <row r="134" spans="1:35" s="7" customFormat="1" ht="16.5">
      <c r="A134" s="8" t="s">
        <v>22</v>
      </c>
      <c r="B134" s="29">
        <f>H134+J134+L134+N134+P134+R134+T134+V134+X134+Z134+AB134+AD134</f>
        <v>0</v>
      </c>
      <c r="C134" s="29">
        <f t="shared" si="95"/>
        <v>0</v>
      </c>
      <c r="D134" s="29">
        <f t="shared" si="95"/>
        <v>0</v>
      </c>
      <c r="E134" s="29">
        <f>I134+K134+M134+O134+Q134+S134+U134+W134+Y134+AA134+AC134+AE134</f>
        <v>0</v>
      </c>
      <c r="F134" s="29" t="e">
        <f t="shared" si="92"/>
        <v>#DIV/0!</v>
      </c>
      <c r="G134" s="29" t="e">
        <f t="shared" si="93"/>
        <v>#DIV/0!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17"/>
      <c r="AF134" s="49"/>
      <c r="AG134" s="60">
        <f t="shared" si="51"/>
        <v>0</v>
      </c>
      <c r="AH134" s="60">
        <f t="shared" si="52"/>
        <v>0</v>
      </c>
      <c r="AI134" s="60">
        <f t="shared" si="53"/>
        <v>0</v>
      </c>
    </row>
    <row r="135" spans="1:35" s="7" customFormat="1" ht="16.5">
      <c r="A135" s="8" t="s">
        <v>17</v>
      </c>
      <c r="B135" s="29">
        <f>H135+J135+L135+N135+P135+R135+T135+V135+X135+Z135+AB135+AD135</f>
        <v>12543.5</v>
      </c>
      <c r="C135" s="29">
        <f t="shared" si="95"/>
        <v>0</v>
      </c>
      <c r="D135" s="29">
        <f t="shared" si="95"/>
        <v>0</v>
      </c>
      <c r="E135" s="29">
        <f>I135+K135+M135+O135+Q135+S135+U135+W135+Y135+AA135+AC135+AE135</f>
        <v>0</v>
      </c>
      <c r="F135" s="29">
        <f t="shared" si="92"/>
        <v>0</v>
      </c>
      <c r="G135" s="29" t="e">
        <f t="shared" si="93"/>
        <v>#DIV/0!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>
        <v>12543.5</v>
      </c>
      <c r="W135" s="30"/>
      <c r="X135" s="30"/>
      <c r="Y135" s="30"/>
      <c r="Z135" s="30"/>
      <c r="AA135" s="30"/>
      <c r="AB135" s="30"/>
      <c r="AC135" s="30"/>
      <c r="AD135" s="30"/>
      <c r="AE135" s="17"/>
      <c r="AF135" s="49"/>
      <c r="AG135" s="60">
        <f t="shared" si="51"/>
        <v>12543.5</v>
      </c>
      <c r="AH135" s="60">
        <f t="shared" si="52"/>
        <v>0</v>
      </c>
      <c r="AI135" s="60">
        <f t="shared" si="53"/>
        <v>0</v>
      </c>
    </row>
    <row r="136" spans="1:35" s="7" customFormat="1" ht="16.5">
      <c r="A136" s="8" t="s">
        <v>23</v>
      </c>
      <c r="B136" s="29">
        <f>H136+J136+L136+N136+P136+R136+T136+V136+X136+Z136+AB136+AD136</f>
        <v>0</v>
      </c>
      <c r="C136" s="29">
        <f t="shared" si="95"/>
        <v>0</v>
      </c>
      <c r="D136" s="29">
        <f t="shared" si="95"/>
        <v>0</v>
      </c>
      <c r="E136" s="29">
        <f>I136+K136+M136+O136+Q136+S136+U136+W136+Y136+AA136+AC136+AE136</f>
        <v>0</v>
      </c>
      <c r="F136" s="29" t="e">
        <f t="shared" si="92"/>
        <v>#DIV/0!</v>
      </c>
      <c r="G136" s="29" t="e">
        <f t="shared" si="93"/>
        <v>#DIV/0!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17"/>
      <c r="AF136" s="49"/>
      <c r="AG136" s="60">
        <f t="shared" si="51"/>
        <v>0</v>
      </c>
      <c r="AH136" s="60">
        <f t="shared" si="52"/>
        <v>0</v>
      </c>
      <c r="AI136" s="60">
        <f t="shared" si="53"/>
        <v>0</v>
      </c>
    </row>
    <row r="137" spans="1:35" s="7" customFormat="1" ht="16.5">
      <c r="A137" s="8" t="s">
        <v>19</v>
      </c>
      <c r="B137" s="29">
        <f>H137+J137+L137+N137+P137+R137+T137+V137+X137+Z137+AB137+AD137</f>
        <v>0</v>
      </c>
      <c r="C137" s="29">
        <f t="shared" si="95"/>
        <v>0</v>
      </c>
      <c r="D137" s="29">
        <f t="shared" si="95"/>
        <v>0</v>
      </c>
      <c r="E137" s="29">
        <f>I137+K137+M137+O137+Q137+S137+U137+W137+Y137+AA137+AC137+AE137</f>
        <v>0</v>
      </c>
      <c r="F137" s="29" t="e">
        <f t="shared" si="92"/>
        <v>#DIV/0!</v>
      </c>
      <c r="G137" s="29" t="e">
        <f t="shared" si="93"/>
        <v>#DIV/0!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17"/>
      <c r="AF137" s="49"/>
      <c r="AG137" s="60">
        <f t="shared" si="51"/>
        <v>0</v>
      </c>
      <c r="AH137" s="60">
        <f t="shared" si="52"/>
        <v>0</v>
      </c>
      <c r="AI137" s="60">
        <f t="shared" si="53"/>
        <v>0</v>
      </c>
    </row>
    <row r="138" spans="1:35" s="7" customFormat="1" ht="49.5">
      <c r="A138" s="13" t="s">
        <v>46</v>
      </c>
      <c r="B138" s="29"/>
      <c r="C138" s="29"/>
      <c r="D138" s="29"/>
      <c r="E138" s="29"/>
      <c r="F138" s="29"/>
      <c r="G138" s="29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17"/>
      <c r="AF138" s="49"/>
      <c r="AG138" s="60">
        <f t="shared" si="51"/>
        <v>0</v>
      </c>
      <c r="AH138" s="60">
        <f t="shared" si="52"/>
        <v>0</v>
      </c>
      <c r="AI138" s="60">
        <f t="shared" si="53"/>
        <v>0</v>
      </c>
    </row>
    <row r="139" spans="1:35" s="7" customFormat="1" ht="16.5">
      <c r="A139" s="8" t="s">
        <v>31</v>
      </c>
      <c r="B139" s="29">
        <f>B140+B141+B142+B144</f>
        <v>514.6</v>
      </c>
      <c r="C139" s="29">
        <f>C140+C141+C142+C144</f>
        <v>316.3</v>
      </c>
      <c r="D139" s="29">
        <f>D140+D141+D142+D144</f>
        <v>0</v>
      </c>
      <c r="E139" s="29">
        <f>E140+E141+E142+E144</f>
        <v>0</v>
      </c>
      <c r="F139" s="29">
        <f aca="true" t="shared" si="96" ref="F139:F144">E139/B139*100</f>
        <v>0</v>
      </c>
      <c r="G139" s="29">
        <f aca="true" t="shared" si="97" ref="G139:G144">D139/C139*100</f>
        <v>0</v>
      </c>
      <c r="H139" s="29">
        <f aca="true" t="shared" si="98" ref="H139:AE139">H140+H141+H142+H144</f>
        <v>0</v>
      </c>
      <c r="I139" s="29">
        <f t="shared" si="98"/>
        <v>0</v>
      </c>
      <c r="J139" s="29">
        <f t="shared" si="98"/>
        <v>316.3</v>
      </c>
      <c r="K139" s="29">
        <f t="shared" si="98"/>
        <v>0</v>
      </c>
      <c r="L139" s="29">
        <f t="shared" si="98"/>
        <v>0</v>
      </c>
      <c r="M139" s="29">
        <f t="shared" si="98"/>
        <v>0</v>
      </c>
      <c r="N139" s="29">
        <f t="shared" si="98"/>
        <v>33.3</v>
      </c>
      <c r="O139" s="29">
        <f t="shared" si="98"/>
        <v>0</v>
      </c>
      <c r="P139" s="29">
        <f t="shared" si="98"/>
        <v>165</v>
      </c>
      <c r="Q139" s="29">
        <f t="shared" si="98"/>
        <v>0</v>
      </c>
      <c r="R139" s="29">
        <f t="shared" si="98"/>
        <v>0</v>
      </c>
      <c r="S139" s="29">
        <f t="shared" si="98"/>
        <v>0</v>
      </c>
      <c r="T139" s="29">
        <f t="shared" si="98"/>
        <v>0</v>
      </c>
      <c r="U139" s="29">
        <f t="shared" si="98"/>
        <v>0</v>
      </c>
      <c r="V139" s="29">
        <f t="shared" si="98"/>
        <v>0</v>
      </c>
      <c r="W139" s="29">
        <f t="shared" si="98"/>
        <v>0</v>
      </c>
      <c r="X139" s="29">
        <f t="shared" si="98"/>
        <v>0</v>
      </c>
      <c r="Y139" s="29">
        <f t="shared" si="98"/>
        <v>0</v>
      </c>
      <c r="Z139" s="29">
        <f t="shared" si="98"/>
        <v>0</v>
      </c>
      <c r="AA139" s="29">
        <f t="shared" si="98"/>
        <v>0</v>
      </c>
      <c r="AB139" s="29">
        <f t="shared" si="98"/>
        <v>0</v>
      </c>
      <c r="AC139" s="29">
        <f t="shared" si="98"/>
        <v>0</v>
      </c>
      <c r="AD139" s="29">
        <f t="shared" si="98"/>
        <v>0</v>
      </c>
      <c r="AE139" s="29">
        <f t="shared" si="98"/>
        <v>0</v>
      </c>
      <c r="AF139" s="49"/>
      <c r="AG139" s="60">
        <f t="shared" si="51"/>
        <v>514.6</v>
      </c>
      <c r="AH139" s="60">
        <f t="shared" si="52"/>
        <v>316.3</v>
      </c>
      <c r="AI139" s="60">
        <f t="shared" si="53"/>
        <v>0</v>
      </c>
    </row>
    <row r="140" spans="1:35" s="7" customFormat="1" ht="16.5">
      <c r="A140" s="8" t="s">
        <v>18</v>
      </c>
      <c r="B140" s="29">
        <f>B147+B154+B161+B168</f>
        <v>0</v>
      </c>
      <c r="C140" s="29">
        <f aca="true" t="shared" si="99" ref="C140:D144">H140+J140</f>
        <v>0</v>
      </c>
      <c r="D140" s="29">
        <f t="shared" si="99"/>
        <v>0</v>
      </c>
      <c r="E140" s="29">
        <f>I140+K140+M140+O140+Q140+S140+U140+W140+Y140+AA140+AC140+AE140</f>
        <v>0</v>
      </c>
      <c r="F140" s="29" t="e">
        <f t="shared" si="96"/>
        <v>#DIV/0!</v>
      </c>
      <c r="G140" s="29" t="e">
        <f t="shared" si="97"/>
        <v>#DIV/0!</v>
      </c>
      <c r="H140" s="29">
        <f aca="true" t="shared" si="100" ref="H140:AE140">H147+H154+H161+H168</f>
        <v>0</v>
      </c>
      <c r="I140" s="29">
        <f t="shared" si="100"/>
        <v>0</v>
      </c>
      <c r="J140" s="29">
        <f t="shared" si="100"/>
        <v>0</v>
      </c>
      <c r="K140" s="29">
        <f t="shared" si="100"/>
        <v>0</v>
      </c>
      <c r="L140" s="29">
        <f t="shared" si="100"/>
        <v>0</v>
      </c>
      <c r="M140" s="29">
        <f t="shared" si="100"/>
        <v>0</v>
      </c>
      <c r="N140" s="29">
        <f t="shared" si="100"/>
        <v>0</v>
      </c>
      <c r="O140" s="29">
        <f t="shared" si="100"/>
        <v>0</v>
      </c>
      <c r="P140" s="29">
        <f t="shared" si="100"/>
        <v>0</v>
      </c>
      <c r="Q140" s="29">
        <f t="shared" si="100"/>
        <v>0</v>
      </c>
      <c r="R140" s="29">
        <f t="shared" si="100"/>
        <v>0</v>
      </c>
      <c r="S140" s="29">
        <f t="shared" si="100"/>
        <v>0</v>
      </c>
      <c r="T140" s="29">
        <f t="shared" si="100"/>
        <v>0</v>
      </c>
      <c r="U140" s="29">
        <f t="shared" si="100"/>
        <v>0</v>
      </c>
      <c r="V140" s="29">
        <f t="shared" si="100"/>
        <v>0</v>
      </c>
      <c r="W140" s="29">
        <f t="shared" si="100"/>
        <v>0</v>
      </c>
      <c r="X140" s="29">
        <f t="shared" si="100"/>
        <v>0</v>
      </c>
      <c r="Y140" s="29">
        <f t="shared" si="100"/>
        <v>0</v>
      </c>
      <c r="Z140" s="29">
        <f t="shared" si="100"/>
        <v>0</v>
      </c>
      <c r="AA140" s="29">
        <f t="shared" si="100"/>
        <v>0</v>
      </c>
      <c r="AB140" s="29">
        <f t="shared" si="100"/>
        <v>0</v>
      </c>
      <c r="AC140" s="29">
        <f t="shared" si="100"/>
        <v>0</v>
      </c>
      <c r="AD140" s="29">
        <f t="shared" si="100"/>
        <v>0</v>
      </c>
      <c r="AE140" s="29">
        <f t="shared" si="100"/>
        <v>0</v>
      </c>
      <c r="AF140" s="49"/>
      <c r="AG140" s="60">
        <f aca="true" t="shared" si="101" ref="AG140:AG203">H140+J140+L140+N140+P140+R140+T140+V140+X140+Z140+AB140+AD140</f>
        <v>0</v>
      </c>
      <c r="AH140" s="60">
        <f aca="true" t="shared" si="102" ref="AH140:AH203">H140+J140</f>
        <v>0</v>
      </c>
      <c r="AI140" s="60">
        <f aca="true" t="shared" si="103" ref="AI140:AI203">I140+K140</f>
        <v>0</v>
      </c>
    </row>
    <row r="141" spans="1:35" s="7" customFormat="1" ht="16.5">
      <c r="A141" s="8" t="s">
        <v>22</v>
      </c>
      <c r="B141" s="29">
        <f>B148+B155+B162+B169</f>
        <v>0</v>
      </c>
      <c r="C141" s="29">
        <f t="shared" si="99"/>
        <v>0</v>
      </c>
      <c r="D141" s="29">
        <f t="shared" si="99"/>
        <v>0</v>
      </c>
      <c r="E141" s="29">
        <f>I141+K141+M141+O141+Q141+S141+U141+W141+Y141+AA141+AC141+AE141</f>
        <v>0</v>
      </c>
      <c r="F141" s="29" t="e">
        <f t="shared" si="96"/>
        <v>#DIV/0!</v>
      </c>
      <c r="G141" s="29" t="e">
        <f t="shared" si="97"/>
        <v>#DIV/0!</v>
      </c>
      <c r="H141" s="29">
        <f aca="true" t="shared" si="104" ref="H141:AE141">H148+H155+H162+H169</f>
        <v>0</v>
      </c>
      <c r="I141" s="29">
        <f t="shared" si="104"/>
        <v>0</v>
      </c>
      <c r="J141" s="29">
        <f t="shared" si="104"/>
        <v>0</v>
      </c>
      <c r="K141" s="29">
        <f t="shared" si="104"/>
        <v>0</v>
      </c>
      <c r="L141" s="29">
        <f t="shared" si="104"/>
        <v>0</v>
      </c>
      <c r="M141" s="29">
        <f t="shared" si="104"/>
        <v>0</v>
      </c>
      <c r="N141" s="29">
        <f t="shared" si="104"/>
        <v>0</v>
      </c>
      <c r="O141" s="29">
        <f t="shared" si="104"/>
        <v>0</v>
      </c>
      <c r="P141" s="29">
        <f t="shared" si="104"/>
        <v>0</v>
      </c>
      <c r="Q141" s="29">
        <f t="shared" si="104"/>
        <v>0</v>
      </c>
      <c r="R141" s="29">
        <f t="shared" si="104"/>
        <v>0</v>
      </c>
      <c r="S141" s="29">
        <f t="shared" si="104"/>
        <v>0</v>
      </c>
      <c r="T141" s="29">
        <f t="shared" si="104"/>
        <v>0</v>
      </c>
      <c r="U141" s="29">
        <f t="shared" si="104"/>
        <v>0</v>
      </c>
      <c r="V141" s="29">
        <f t="shared" si="104"/>
        <v>0</v>
      </c>
      <c r="W141" s="29">
        <f t="shared" si="104"/>
        <v>0</v>
      </c>
      <c r="X141" s="29">
        <f t="shared" si="104"/>
        <v>0</v>
      </c>
      <c r="Y141" s="29">
        <f t="shared" si="104"/>
        <v>0</v>
      </c>
      <c r="Z141" s="29">
        <f t="shared" si="104"/>
        <v>0</v>
      </c>
      <c r="AA141" s="29">
        <f t="shared" si="104"/>
        <v>0</v>
      </c>
      <c r="AB141" s="29">
        <f t="shared" si="104"/>
        <v>0</v>
      </c>
      <c r="AC141" s="29">
        <f t="shared" si="104"/>
        <v>0</v>
      </c>
      <c r="AD141" s="29">
        <f t="shared" si="104"/>
        <v>0</v>
      </c>
      <c r="AE141" s="29">
        <f t="shared" si="104"/>
        <v>0</v>
      </c>
      <c r="AF141" s="49"/>
      <c r="AG141" s="60">
        <f t="shared" si="101"/>
        <v>0</v>
      </c>
      <c r="AH141" s="60">
        <f t="shared" si="102"/>
        <v>0</v>
      </c>
      <c r="AI141" s="60">
        <f t="shared" si="103"/>
        <v>0</v>
      </c>
    </row>
    <row r="142" spans="1:35" s="7" customFormat="1" ht="16.5">
      <c r="A142" s="8" t="s">
        <v>17</v>
      </c>
      <c r="B142" s="29">
        <f>B149+B156+B163+B170</f>
        <v>514.6</v>
      </c>
      <c r="C142" s="29">
        <f t="shared" si="99"/>
        <v>316.3</v>
      </c>
      <c r="D142" s="29">
        <f t="shared" si="99"/>
        <v>0</v>
      </c>
      <c r="E142" s="29">
        <f>I142+K142+M142+O142+Q142+S142+U142+W142+Y142+AA142+AC142+AE142</f>
        <v>0</v>
      </c>
      <c r="F142" s="29">
        <f t="shared" si="96"/>
        <v>0</v>
      </c>
      <c r="G142" s="29">
        <f t="shared" si="97"/>
        <v>0</v>
      </c>
      <c r="H142" s="29">
        <f aca="true" t="shared" si="105" ref="H142:AE142">H149+H156+H163+H170</f>
        <v>0</v>
      </c>
      <c r="I142" s="29">
        <f t="shared" si="105"/>
        <v>0</v>
      </c>
      <c r="J142" s="29">
        <f t="shared" si="105"/>
        <v>316.3</v>
      </c>
      <c r="K142" s="29">
        <f t="shared" si="105"/>
        <v>0</v>
      </c>
      <c r="L142" s="29">
        <f t="shared" si="105"/>
        <v>0</v>
      </c>
      <c r="M142" s="29">
        <f t="shared" si="105"/>
        <v>0</v>
      </c>
      <c r="N142" s="29">
        <f t="shared" si="105"/>
        <v>33.3</v>
      </c>
      <c r="O142" s="29">
        <f t="shared" si="105"/>
        <v>0</v>
      </c>
      <c r="P142" s="29">
        <f t="shared" si="105"/>
        <v>165</v>
      </c>
      <c r="Q142" s="29">
        <f t="shared" si="105"/>
        <v>0</v>
      </c>
      <c r="R142" s="29">
        <f t="shared" si="105"/>
        <v>0</v>
      </c>
      <c r="S142" s="29">
        <f t="shared" si="105"/>
        <v>0</v>
      </c>
      <c r="T142" s="29">
        <f t="shared" si="105"/>
        <v>0</v>
      </c>
      <c r="U142" s="29">
        <f t="shared" si="105"/>
        <v>0</v>
      </c>
      <c r="V142" s="29">
        <f t="shared" si="105"/>
        <v>0</v>
      </c>
      <c r="W142" s="29">
        <f t="shared" si="105"/>
        <v>0</v>
      </c>
      <c r="X142" s="29">
        <f t="shared" si="105"/>
        <v>0</v>
      </c>
      <c r="Y142" s="29">
        <f t="shared" si="105"/>
        <v>0</v>
      </c>
      <c r="Z142" s="29">
        <f t="shared" si="105"/>
        <v>0</v>
      </c>
      <c r="AA142" s="29">
        <f t="shared" si="105"/>
        <v>0</v>
      </c>
      <c r="AB142" s="29">
        <f t="shared" si="105"/>
        <v>0</v>
      </c>
      <c r="AC142" s="29">
        <f t="shared" si="105"/>
        <v>0</v>
      </c>
      <c r="AD142" s="29">
        <f t="shared" si="105"/>
        <v>0</v>
      </c>
      <c r="AE142" s="29">
        <f t="shared" si="105"/>
        <v>0</v>
      </c>
      <c r="AF142" s="49"/>
      <c r="AG142" s="60">
        <f t="shared" si="101"/>
        <v>514.6</v>
      </c>
      <c r="AH142" s="60">
        <f t="shared" si="102"/>
        <v>316.3</v>
      </c>
      <c r="AI142" s="60">
        <f t="shared" si="103"/>
        <v>0</v>
      </c>
    </row>
    <row r="143" spans="1:35" s="7" customFormat="1" ht="16.5">
      <c r="A143" s="8" t="s">
        <v>23</v>
      </c>
      <c r="B143" s="29">
        <f>B150+B157++B164+B171</f>
        <v>0</v>
      </c>
      <c r="C143" s="29">
        <f t="shared" si="99"/>
        <v>0</v>
      </c>
      <c r="D143" s="29">
        <f t="shared" si="99"/>
        <v>0</v>
      </c>
      <c r="E143" s="29">
        <f>I143+K143+M143+O143+Q143+S143+U143+W143+Y143+AA143+AC143+AE143</f>
        <v>0</v>
      </c>
      <c r="F143" s="29" t="e">
        <f t="shared" si="96"/>
        <v>#DIV/0!</v>
      </c>
      <c r="G143" s="29" t="e">
        <f t="shared" si="97"/>
        <v>#DIV/0!</v>
      </c>
      <c r="H143" s="29">
        <f aca="true" t="shared" si="106" ref="H143:AE143">H150+H157++H164+H171</f>
        <v>0</v>
      </c>
      <c r="I143" s="29">
        <f t="shared" si="106"/>
        <v>0</v>
      </c>
      <c r="J143" s="29">
        <f t="shared" si="106"/>
        <v>0</v>
      </c>
      <c r="K143" s="29">
        <f t="shared" si="106"/>
        <v>0</v>
      </c>
      <c r="L143" s="29">
        <f t="shared" si="106"/>
        <v>0</v>
      </c>
      <c r="M143" s="29">
        <f t="shared" si="106"/>
        <v>0</v>
      </c>
      <c r="N143" s="29">
        <f t="shared" si="106"/>
        <v>0</v>
      </c>
      <c r="O143" s="29">
        <f t="shared" si="106"/>
        <v>0</v>
      </c>
      <c r="P143" s="29">
        <f t="shared" si="106"/>
        <v>0</v>
      </c>
      <c r="Q143" s="29">
        <f t="shared" si="106"/>
        <v>0</v>
      </c>
      <c r="R143" s="29">
        <f t="shared" si="106"/>
        <v>0</v>
      </c>
      <c r="S143" s="29">
        <f t="shared" si="106"/>
        <v>0</v>
      </c>
      <c r="T143" s="29">
        <f t="shared" si="106"/>
        <v>0</v>
      </c>
      <c r="U143" s="29">
        <f t="shared" si="106"/>
        <v>0</v>
      </c>
      <c r="V143" s="29">
        <f t="shared" si="106"/>
        <v>0</v>
      </c>
      <c r="W143" s="29">
        <f t="shared" si="106"/>
        <v>0</v>
      </c>
      <c r="X143" s="29">
        <f t="shared" si="106"/>
        <v>0</v>
      </c>
      <c r="Y143" s="29">
        <f t="shared" si="106"/>
        <v>0</v>
      </c>
      <c r="Z143" s="29">
        <f t="shared" si="106"/>
        <v>0</v>
      </c>
      <c r="AA143" s="29">
        <f t="shared" si="106"/>
        <v>0</v>
      </c>
      <c r="AB143" s="29">
        <f t="shared" si="106"/>
        <v>0</v>
      </c>
      <c r="AC143" s="29">
        <f t="shared" si="106"/>
        <v>0</v>
      </c>
      <c r="AD143" s="29">
        <f t="shared" si="106"/>
        <v>0</v>
      </c>
      <c r="AE143" s="29">
        <f t="shared" si="106"/>
        <v>0</v>
      </c>
      <c r="AF143" s="49"/>
      <c r="AG143" s="60">
        <f t="shared" si="101"/>
        <v>0</v>
      </c>
      <c r="AH143" s="60">
        <f t="shared" si="102"/>
        <v>0</v>
      </c>
      <c r="AI143" s="60">
        <f t="shared" si="103"/>
        <v>0</v>
      </c>
    </row>
    <row r="144" spans="1:35" s="7" customFormat="1" ht="16.5">
      <c r="A144" s="8" t="s">
        <v>19</v>
      </c>
      <c r="B144" s="29">
        <f>B151+B158+B165+B172</f>
        <v>0</v>
      </c>
      <c r="C144" s="29">
        <f t="shared" si="99"/>
        <v>0</v>
      </c>
      <c r="D144" s="29">
        <f t="shared" si="99"/>
        <v>0</v>
      </c>
      <c r="E144" s="29">
        <f>I144+K144+M144+O144+Q144+S144+U144+W144+Y144+AA144+AC144+AE144</f>
        <v>0</v>
      </c>
      <c r="F144" s="29" t="e">
        <f t="shared" si="96"/>
        <v>#DIV/0!</v>
      </c>
      <c r="G144" s="29" t="e">
        <f t="shared" si="97"/>
        <v>#DIV/0!</v>
      </c>
      <c r="H144" s="29">
        <f aca="true" t="shared" si="107" ref="H144:AE144">H151+H158+H165+H172</f>
        <v>0</v>
      </c>
      <c r="I144" s="29">
        <f t="shared" si="107"/>
        <v>0</v>
      </c>
      <c r="J144" s="29">
        <f t="shared" si="107"/>
        <v>0</v>
      </c>
      <c r="K144" s="29">
        <f t="shared" si="107"/>
        <v>0</v>
      </c>
      <c r="L144" s="29">
        <f t="shared" si="107"/>
        <v>0</v>
      </c>
      <c r="M144" s="29">
        <f t="shared" si="107"/>
        <v>0</v>
      </c>
      <c r="N144" s="29">
        <f t="shared" si="107"/>
        <v>0</v>
      </c>
      <c r="O144" s="29">
        <f t="shared" si="107"/>
        <v>0</v>
      </c>
      <c r="P144" s="29">
        <f t="shared" si="107"/>
        <v>0</v>
      </c>
      <c r="Q144" s="29">
        <f t="shared" si="107"/>
        <v>0</v>
      </c>
      <c r="R144" s="29">
        <f t="shared" si="107"/>
        <v>0</v>
      </c>
      <c r="S144" s="29">
        <f t="shared" si="107"/>
        <v>0</v>
      </c>
      <c r="T144" s="29">
        <f t="shared" si="107"/>
        <v>0</v>
      </c>
      <c r="U144" s="29">
        <f t="shared" si="107"/>
        <v>0</v>
      </c>
      <c r="V144" s="29">
        <f t="shared" si="107"/>
        <v>0</v>
      </c>
      <c r="W144" s="29">
        <f t="shared" si="107"/>
        <v>0</v>
      </c>
      <c r="X144" s="29">
        <f t="shared" si="107"/>
        <v>0</v>
      </c>
      <c r="Y144" s="29">
        <f t="shared" si="107"/>
        <v>0</v>
      </c>
      <c r="Z144" s="29">
        <f t="shared" si="107"/>
        <v>0</v>
      </c>
      <c r="AA144" s="29">
        <f t="shared" si="107"/>
        <v>0</v>
      </c>
      <c r="AB144" s="29">
        <f t="shared" si="107"/>
        <v>0</v>
      </c>
      <c r="AC144" s="29">
        <f t="shared" si="107"/>
        <v>0</v>
      </c>
      <c r="AD144" s="29">
        <f t="shared" si="107"/>
        <v>0</v>
      </c>
      <c r="AE144" s="29">
        <f t="shared" si="107"/>
        <v>0</v>
      </c>
      <c r="AF144" s="49"/>
      <c r="AG144" s="60">
        <f t="shared" si="101"/>
        <v>0</v>
      </c>
      <c r="AH144" s="60">
        <f t="shared" si="102"/>
        <v>0</v>
      </c>
      <c r="AI144" s="60">
        <f t="shared" si="103"/>
        <v>0</v>
      </c>
    </row>
    <row r="145" spans="1:35" s="7" customFormat="1" ht="49.5">
      <c r="A145" s="13" t="s">
        <v>47</v>
      </c>
      <c r="B145" s="29"/>
      <c r="C145" s="29"/>
      <c r="D145" s="29"/>
      <c r="E145" s="29"/>
      <c r="F145" s="29"/>
      <c r="G145" s="29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17"/>
      <c r="AF145" s="70" t="s">
        <v>91</v>
      </c>
      <c r="AG145" s="60">
        <f t="shared" si="101"/>
        <v>0</v>
      </c>
      <c r="AH145" s="60">
        <f t="shared" si="102"/>
        <v>0</v>
      </c>
      <c r="AI145" s="60">
        <f t="shared" si="103"/>
        <v>0</v>
      </c>
    </row>
    <row r="146" spans="1:35" s="7" customFormat="1" ht="16.5">
      <c r="A146" s="8" t="s">
        <v>20</v>
      </c>
      <c r="B146" s="29">
        <f>B147+B148+B149+B150+B151</f>
        <v>33.3</v>
      </c>
      <c r="C146" s="29">
        <f>C147+C148+C149+C150+C151</f>
        <v>0</v>
      </c>
      <c r="D146" s="29">
        <f>D147+D148+D149+D150+D151</f>
        <v>0</v>
      </c>
      <c r="E146" s="29">
        <f>E147+E148+E149+E150+E151</f>
        <v>0</v>
      </c>
      <c r="F146" s="29">
        <f aca="true" t="shared" si="108" ref="F146:F151">E146/B146*100</f>
        <v>0</v>
      </c>
      <c r="G146" s="29" t="e">
        <f aca="true" t="shared" si="109" ref="G146:G151">D146/C146*100</f>
        <v>#DIV/0!</v>
      </c>
      <c r="H146" s="29">
        <f aca="true" t="shared" si="110" ref="H146:AE146">H147+H148+H149+H150+H151</f>
        <v>0</v>
      </c>
      <c r="I146" s="29">
        <f t="shared" si="110"/>
        <v>0</v>
      </c>
      <c r="J146" s="29">
        <f t="shared" si="110"/>
        <v>0</v>
      </c>
      <c r="K146" s="29">
        <f t="shared" si="110"/>
        <v>0</v>
      </c>
      <c r="L146" s="29">
        <f t="shared" si="110"/>
        <v>0</v>
      </c>
      <c r="M146" s="29">
        <f t="shared" si="110"/>
        <v>0</v>
      </c>
      <c r="N146" s="29">
        <f t="shared" si="110"/>
        <v>33.3</v>
      </c>
      <c r="O146" s="29">
        <f t="shared" si="110"/>
        <v>0</v>
      </c>
      <c r="P146" s="29">
        <f t="shared" si="110"/>
        <v>0</v>
      </c>
      <c r="Q146" s="29">
        <f t="shared" si="110"/>
        <v>0</v>
      </c>
      <c r="R146" s="29">
        <f t="shared" si="110"/>
        <v>0</v>
      </c>
      <c r="S146" s="29">
        <f t="shared" si="110"/>
        <v>0</v>
      </c>
      <c r="T146" s="29">
        <f t="shared" si="110"/>
        <v>0</v>
      </c>
      <c r="U146" s="29">
        <f t="shared" si="110"/>
        <v>0</v>
      </c>
      <c r="V146" s="29">
        <f t="shared" si="110"/>
        <v>0</v>
      </c>
      <c r="W146" s="29">
        <f t="shared" si="110"/>
        <v>0</v>
      </c>
      <c r="X146" s="29">
        <f t="shared" si="110"/>
        <v>0</v>
      </c>
      <c r="Y146" s="29">
        <f t="shared" si="110"/>
        <v>0</v>
      </c>
      <c r="Z146" s="29">
        <f t="shared" si="110"/>
        <v>0</v>
      </c>
      <c r="AA146" s="29">
        <f t="shared" si="110"/>
        <v>0</v>
      </c>
      <c r="AB146" s="29">
        <f t="shared" si="110"/>
        <v>0</v>
      </c>
      <c r="AC146" s="29">
        <f t="shared" si="110"/>
        <v>0</v>
      </c>
      <c r="AD146" s="29">
        <f t="shared" si="110"/>
        <v>0</v>
      </c>
      <c r="AE146" s="29">
        <f t="shared" si="110"/>
        <v>0</v>
      </c>
      <c r="AF146" s="71"/>
      <c r="AG146" s="60">
        <f t="shared" si="101"/>
        <v>33.3</v>
      </c>
      <c r="AH146" s="60">
        <f t="shared" si="102"/>
        <v>0</v>
      </c>
      <c r="AI146" s="60">
        <f t="shared" si="103"/>
        <v>0</v>
      </c>
    </row>
    <row r="147" spans="1:35" s="7" customFormat="1" ht="16.5">
      <c r="A147" s="8" t="s">
        <v>18</v>
      </c>
      <c r="B147" s="29">
        <f>H147+J147+L147+N147+P147+R147+T147+V147+X147+Z147+AB147+AD147</f>
        <v>0</v>
      </c>
      <c r="C147" s="29">
        <f aca="true" t="shared" si="111" ref="C147:D151">H147+J147</f>
        <v>0</v>
      </c>
      <c r="D147" s="29">
        <f t="shared" si="111"/>
        <v>0</v>
      </c>
      <c r="E147" s="29">
        <f>I147+K147+M147+O147+Q147+S147+U147+W147+Y147+AA147+AC147+AE147</f>
        <v>0</v>
      </c>
      <c r="F147" s="29" t="e">
        <f t="shared" si="108"/>
        <v>#DIV/0!</v>
      </c>
      <c r="G147" s="29" t="e">
        <f t="shared" si="109"/>
        <v>#DIV/0!</v>
      </c>
      <c r="H147" s="30">
        <v>0</v>
      </c>
      <c r="I147" s="30">
        <v>0</v>
      </c>
      <c r="J147" s="30">
        <v>0</v>
      </c>
      <c r="K147" s="30">
        <v>0</v>
      </c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17"/>
      <c r="AF147" s="71"/>
      <c r="AG147" s="60">
        <f t="shared" si="101"/>
        <v>0</v>
      </c>
      <c r="AH147" s="60">
        <f t="shared" si="102"/>
        <v>0</v>
      </c>
      <c r="AI147" s="60">
        <f t="shared" si="103"/>
        <v>0</v>
      </c>
    </row>
    <row r="148" spans="1:35" s="7" customFormat="1" ht="16.5">
      <c r="A148" s="8" t="s">
        <v>22</v>
      </c>
      <c r="B148" s="29">
        <f>H148+J148+L148+N148+P148+R148+T148+V148+X148+Z148+AB148+AD148</f>
        <v>0</v>
      </c>
      <c r="C148" s="29">
        <f t="shared" si="111"/>
        <v>0</v>
      </c>
      <c r="D148" s="29">
        <f t="shared" si="111"/>
        <v>0</v>
      </c>
      <c r="E148" s="29">
        <f>I148+K148+M148+O148+Q148+S148+U148+W148+Y148+AA148+AC148+AE148</f>
        <v>0</v>
      </c>
      <c r="F148" s="29" t="e">
        <f t="shared" si="108"/>
        <v>#DIV/0!</v>
      </c>
      <c r="G148" s="29" t="e">
        <f t="shared" si="109"/>
        <v>#DIV/0!</v>
      </c>
      <c r="H148" s="30">
        <v>0</v>
      </c>
      <c r="I148" s="30">
        <v>0</v>
      </c>
      <c r="J148" s="30">
        <v>0</v>
      </c>
      <c r="K148" s="30">
        <v>0</v>
      </c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17"/>
      <c r="AF148" s="71"/>
      <c r="AG148" s="60">
        <f t="shared" si="101"/>
        <v>0</v>
      </c>
      <c r="AH148" s="60">
        <f t="shared" si="102"/>
        <v>0</v>
      </c>
      <c r="AI148" s="60">
        <f t="shared" si="103"/>
        <v>0</v>
      </c>
    </row>
    <row r="149" spans="1:35" s="7" customFormat="1" ht="16.5">
      <c r="A149" s="8" t="s">
        <v>17</v>
      </c>
      <c r="B149" s="29">
        <f>H149+J149+L149+N149+P149+R149+T149+V149+X149+Z149+AB149+AD149</f>
        <v>33.3</v>
      </c>
      <c r="C149" s="29">
        <f t="shared" si="111"/>
        <v>0</v>
      </c>
      <c r="D149" s="29">
        <f t="shared" si="111"/>
        <v>0</v>
      </c>
      <c r="E149" s="29">
        <f>I149+K149+M149+O149+Q149+S149+U149+W149+Y149+AA149+AC149+AE149</f>
        <v>0</v>
      </c>
      <c r="F149" s="29">
        <f t="shared" si="108"/>
        <v>0</v>
      </c>
      <c r="G149" s="29" t="e">
        <f t="shared" si="109"/>
        <v>#DIV/0!</v>
      </c>
      <c r="H149" s="30">
        <v>0</v>
      </c>
      <c r="I149" s="30">
        <v>0</v>
      </c>
      <c r="J149" s="30">
        <v>0</v>
      </c>
      <c r="K149" s="30">
        <v>0</v>
      </c>
      <c r="L149" s="30"/>
      <c r="M149" s="30"/>
      <c r="N149" s="30">
        <v>33.3</v>
      </c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17"/>
      <c r="AF149" s="71"/>
      <c r="AG149" s="60">
        <f t="shared" si="101"/>
        <v>33.3</v>
      </c>
      <c r="AH149" s="60">
        <f t="shared" si="102"/>
        <v>0</v>
      </c>
      <c r="AI149" s="60">
        <f t="shared" si="103"/>
        <v>0</v>
      </c>
    </row>
    <row r="150" spans="1:35" s="7" customFormat="1" ht="16.5">
      <c r="A150" s="8" t="s">
        <v>23</v>
      </c>
      <c r="B150" s="29">
        <f>H150+J150+L150+N150+P150+R150+T150+V150+X150+Z150+AB150+AD150</f>
        <v>0</v>
      </c>
      <c r="C150" s="29">
        <f t="shared" si="111"/>
        <v>0</v>
      </c>
      <c r="D150" s="29">
        <f t="shared" si="111"/>
        <v>0</v>
      </c>
      <c r="E150" s="29">
        <f>I150+K150+M150+O150+Q150+S150+U150+W150+Y150+AA150+AC150+AE150</f>
        <v>0</v>
      </c>
      <c r="F150" s="29" t="e">
        <f t="shared" si="108"/>
        <v>#DIV/0!</v>
      </c>
      <c r="G150" s="29" t="e">
        <f t="shared" si="109"/>
        <v>#DIV/0!</v>
      </c>
      <c r="H150" s="30">
        <v>0</v>
      </c>
      <c r="I150" s="30">
        <v>0</v>
      </c>
      <c r="J150" s="30">
        <v>0</v>
      </c>
      <c r="K150" s="30">
        <v>0</v>
      </c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17"/>
      <c r="AF150" s="71"/>
      <c r="AG150" s="60">
        <f t="shared" si="101"/>
        <v>0</v>
      </c>
      <c r="AH150" s="60">
        <f t="shared" si="102"/>
        <v>0</v>
      </c>
      <c r="AI150" s="60">
        <f t="shared" si="103"/>
        <v>0</v>
      </c>
    </row>
    <row r="151" spans="1:35" s="7" customFormat="1" ht="16.5">
      <c r="A151" s="8" t="s">
        <v>19</v>
      </c>
      <c r="B151" s="29">
        <f>H151+J151+L151+N151+P151+R151+T151+V151+X151+Z151+AB151+AD151</f>
        <v>0</v>
      </c>
      <c r="C151" s="29">
        <f t="shared" si="111"/>
        <v>0</v>
      </c>
      <c r="D151" s="29">
        <f t="shared" si="111"/>
        <v>0</v>
      </c>
      <c r="E151" s="29">
        <f>I151+K151+M151+O151+Q151+S151+U151+W151+Y151+AA151+AC151+AE151</f>
        <v>0</v>
      </c>
      <c r="F151" s="29" t="e">
        <f t="shared" si="108"/>
        <v>#DIV/0!</v>
      </c>
      <c r="G151" s="29" t="e">
        <f t="shared" si="109"/>
        <v>#DIV/0!</v>
      </c>
      <c r="H151" s="30">
        <v>0</v>
      </c>
      <c r="I151" s="30">
        <v>0</v>
      </c>
      <c r="J151" s="30">
        <v>0</v>
      </c>
      <c r="K151" s="30">
        <v>0</v>
      </c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17"/>
      <c r="AF151" s="72"/>
      <c r="AG151" s="60">
        <f t="shared" si="101"/>
        <v>0</v>
      </c>
      <c r="AH151" s="60">
        <f t="shared" si="102"/>
        <v>0</v>
      </c>
      <c r="AI151" s="60">
        <f t="shared" si="103"/>
        <v>0</v>
      </c>
    </row>
    <row r="152" spans="1:35" s="7" customFormat="1" ht="115.5">
      <c r="A152" s="13" t="s">
        <v>48</v>
      </c>
      <c r="B152" s="29"/>
      <c r="C152" s="29"/>
      <c r="D152" s="29"/>
      <c r="E152" s="29"/>
      <c r="F152" s="29"/>
      <c r="G152" s="29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17"/>
      <c r="AF152" s="64"/>
      <c r="AG152" s="60">
        <f t="shared" si="101"/>
        <v>0</v>
      </c>
      <c r="AH152" s="60">
        <f t="shared" si="102"/>
        <v>0</v>
      </c>
      <c r="AI152" s="60">
        <f t="shared" si="103"/>
        <v>0</v>
      </c>
    </row>
    <row r="153" spans="1:35" s="7" customFormat="1" ht="16.5">
      <c r="A153" s="8" t="s">
        <v>20</v>
      </c>
      <c r="B153" s="29">
        <f>B154+B155+B156+B158</f>
        <v>316.3</v>
      </c>
      <c r="C153" s="29">
        <f>C154+C155+C156+C158</f>
        <v>316.3</v>
      </c>
      <c r="D153" s="29">
        <f>D154+D155+D156+D158</f>
        <v>0</v>
      </c>
      <c r="E153" s="29">
        <f>E154+E155+E156+E158</f>
        <v>0</v>
      </c>
      <c r="F153" s="29">
        <f aca="true" t="shared" si="112" ref="F153:F158">E153/B153*100</f>
        <v>0</v>
      </c>
      <c r="G153" s="29">
        <f aca="true" t="shared" si="113" ref="G153:G158">D153/C153*100</f>
        <v>0</v>
      </c>
      <c r="H153" s="29">
        <f aca="true" t="shared" si="114" ref="H153:AE153">H154+H155+H156+H158</f>
        <v>0</v>
      </c>
      <c r="I153" s="29">
        <f t="shared" si="114"/>
        <v>0</v>
      </c>
      <c r="J153" s="29">
        <f t="shared" si="114"/>
        <v>316.3</v>
      </c>
      <c r="K153" s="29">
        <f t="shared" si="114"/>
        <v>0</v>
      </c>
      <c r="L153" s="29">
        <f t="shared" si="114"/>
        <v>0</v>
      </c>
      <c r="M153" s="29">
        <f t="shared" si="114"/>
        <v>0</v>
      </c>
      <c r="N153" s="29">
        <f t="shared" si="114"/>
        <v>0</v>
      </c>
      <c r="O153" s="29">
        <f t="shared" si="114"/>
        <v>0</v>
      </c>
      <c r="P153" s="29">
        <f t="shared" si="114"/>
        <v>0</v>
      </c>
      <c r="Q153" s="29">
        <f t="shared" si="114"/>
        <v>0</v>
      </c>
      <c r="R153" s="29">
        <f t="shared" si="114"/>
        <v>0</v>
      </c>
      <c r="S153" s="29">
        <f t="shared" si="114"/>
        <v>0</v>
      </c>
      <c r="T153" s="29">
        <f t="shared" si="114"/>
        <v>0</v>
      </c>
      <c r="U153" s="29">
        <f t="shared" si="114"/>
        <v>0</v>
      </c>
      <c r="V153" s="29">
        <f t="shared" si="114"/>
        <v>0</v>
      </c>
      <c r="W153" s="29">
        <f t="shared" si="114"/>
        <v>0</v>
      </c>
      <c r="X153" s="29">
        <f t="shared" si="114"/>
        <v>0</v>
      </c>
      <c r="Y153" s="29">
        <f t="shared" si="114"/>
        <v>0</v>
      </c>
      <c r="Z153" s="29">
        <f t="shared" si="114"/>
        <v>0</v>
      </c>
      <c r="AA153" s="29">
        <f t="shared" si="114"/>
        <v>0</v>
      </c>
      <c r="AB153" s="29">
        <f t="shared" si="114"/>
        <v>0</v>
      </c>
      <c r="AC153" s="29">
        <f t="shared" si="114"/>
        <v>0</v>
      </c>
      <c r="AD153" s="29">
        <f t="shared" si="114"/>
        <v>0</v>
      </c>
      <c r="AE153" s="29">
        <f t="shared" si="114"/>
        <v>0</v>
      </c>
      <c r="AF153" s="65"/>
      <c r="AG153" s="60">
        <f t="shared" si="101"/>
        <v>316.3</v>
      </c>
      <c r="AH153" s="60">
        <f t="shared" si="102"/>
        <v>316.3</v>
      </c>
      <c r="AI153" s="60">
        <f t="shared" si="103"/>
        <v>0</v>
      </c>
    </row>
    <row r="154" spans="1:35" s="7" customFormat="1" ht="16.5">
      <c r="A154" s="8" t="s">
        <v>18</v>
      </c>
      <c r="B154" s="29">
        <f>H154+J154+L154+N154+P154+R154+T154+V154+X154+Z154+AB154+AD154</f>
        <v>0</v>
      </c>
      <c r="C154" s="29">
        <f aca="true" t="shared" si="115" ref="C154:D158">H154+J154</f>
        <v>0</v>
      </c>
      <c r="D154" s="29">
        <f t="shared" si="115"/>
        <v>0</v>
      </c>
      <c r="E154" s="29">
        <f>I154+K154+M154+O154+Q154+S154+U154+W154+Y154+AA154+AC154+AE154</f>
        <v>0</v>
      </c>
      <c r="F154" s="29" t="e">
        <f t="shared" si="112"/>
        <v>#DIV/0!</v>
      </c>
      <c r="G154" s="29" t="e">
        <f t="shared" si="113"/>
        <v>#DIV/0!</v>
      </c>
      <c r="H154" s="30">
        <v>0</v>
      </c>
      <c r="I154" s="30">
        <v>0</v>
      </c>
      <c r="J154" s="30">
        <v>0</v>
      </c>
      <c r="K154" s="30">
        <v>0</v>
      </c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17"/>
      <c r="AF154" s="65"/>
      <c r="AG154" s="60">
        <f t="shared" si="101"/>
        <v>0</v>
      </c>
      <c r="AH154" s="60">
        <f t="shared" si="102"/>
        <v>0</v>
      </c>
      <c r="AI154" s="60">
        <f t="shared" si="103"/>
        <v>0</v>
      </c>
    </row>
    <row r="155" spans="1:35" s="7" customFormat="1" ht="16.5">
      <c r="A155" s="8" t="s">
        <v>22</v>
      </c>
      <c r="B155" s="29">
        <f>H155+J155+L155+N155+P155+R155+T155+V155+X155+Z155+AB155+AD155</f>
        <v>0</v>
      </c>
      <c r="C155" s="29">
        <f t="shared" si="115"/>
        <v>0</v>
      </c>
      <c r="D155" s="29">
        <f t="shared" si="115"/>
        <v>0</v>
      </c>
      <c r="E155" s="29">
        <f>I155+K155+M155+O155+Q155+S155+U155+W155+Y155+AA155+AC155+AE155</f>
        <v>0</v>
      </c>
      <c r="F155" s="29" t="e">
        <f t="shared" si="112"/>
        <v>#DIV/0!</v>
      </c>
      <c r="G155" s="29" t="e">
        <f t="shared" si="113"/>
        <v>#DIV/0!</v>
      </c>
      <c r="H155" s="30">
        <v>0</v>
      </c>
      <c r="I155" s="30">
        <v>0</v>
      </c>
      <c r="J155" s="30">
        <v>0</v>
      </c>
      <c r="K155" s="30">
        <v>0</v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17"/>
      <c r="AF155" s="65"/>
      <c r="AG155" s="60">
        <f t="shared" si="101"/>
        <v>0</v>
      </c>
      <c r="AH155" s="60">
        <f t="shared" si="102"/>
        <v>0</v>
      </c>
      <c r="AI155" s="60">
        <f t="shared" si="103"/>
        <v>0</v>
      </c>
    </row>
    <row r="156" spans="1:35" s="7" customFormat="1" ht="16.5">
      <c r="A156" s="8" t="s">
        <v>17</v>
      </c>
      <c r="B156" s="29">
        <f>H156+J156+L156+N156+P156+R156+T156+V156+X156+Z156+AB156+AD156</f>
        <v>316.3</v>
      </c>
      <c r="C156" s="29">
        <f t="shared" si="115"/>
        <v>316.3</v>
      </c>
      <c r="D156" s="29">
        <f t="shared" si="115"/>
        <v>0</v>
      </c>
      <c r="E156" s="29">
        <f>I156+K156+M156+O156+Q156+S156+U156+W156+Y156+AA156+AC156+AE156</f>
        <v>0</v>
      </c>
      <c r="F156" s="29">
        <f t="shared" si="112"/>
        <v>0</v>
      </c>
      <c r="G156" s="29">
        <f t="shared" si="113"/>
        <v>0</v>
      </c>
      <c r="H156" s="30">
        <v>0</v>
      </c>
      <c r="I156" s="30">
        <v>0</v>
      </c>
      <c r="J156" s="30">
        <v>316.3</v>
      </c>
      <c r="K156" s="30">
        <v>0</v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17"/>
      <c r="AF156" s="65"/>
      <c r="AG156" s="60">
        <f t="shared" si="101"/>
        <v>316.3</v>
      </c>
      <c r="AH156" s="60">
        <f t="shared" si="102"/>
        <v>316.3</v>
      </c>
      <c r="AI156" s="60">
        <f t="shared" si="103"/>
        <v>0</v>
      </c>
    </row>
    <row r="157" spans="1:35" s="7" customFormat="1" ht="16.5">
      <c r="A157" s="8" t="s">
        <v>23</v>
      </c>
      <c r="B157" s="29">
        <f>H157+J157+L157+N157+P157+R157+T157+V157+X157+Z157+AB157+AD157</f>
        <v>0</v>
      </c>
      <c r="C157" s="29">
        <f t="shared" si="115"/>
        <v>0</v>
      </c>
      <c r="D157" s="29">
        <f t="shared" si="115"/>
        <v>0</v>
      </c>
      <c r="E157" s="29">
        <f>I157+K157+M157+O157+Q157+S157+U157+W157+Y157+AA157+AC157+AE157</f>
        <v>0</v>
      </c>
      <c r="F157" s="29" t="e">
        <f t="shared" si="112"/>
        <v>#DIV/0!</v>
      </c>
      <c r="G157" s="29" t="e">
        <f t="shared" si="113"/>
        <v>#DIV/0!</v>
      </c>
      <c r="H157" s="30">
        <v>0</v>
      </c>
      <c r="I157" s="30">
        <v>0</v>
      </c>
      <c r="J157" s="30">
        <v>0</v>
      </c>
      <c r="K157" s="30">
        <v>0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17"/>
      <c r="AF157" s="65"/>
      <c r="AG157" s="60">
        <f t="shared" si="101"/>
        <v>0</v>
      </c>
      <c r="AH157" s="60">
        <f t="shared" si="102"/>
        <v>0</v>
      </c>
      <c r="AI157" s="60">
        <f t="shared" si="103"/>
        <v>0</v>
      </c>
    </row>
    <row r="158" spans="1:35" s="7" customFormat="1" ht="16.5">
      <c r="A158" s="8" t="s">
        <v>19</v>
      </c>
      <c r="B158" s="29">
        <f>H158+J158+L158+N158+P158+R158+T158+V158+X158+Z158+AB158+AD158</f>
        <v>0</v>
      </c>
      <c r="C158" s="29">
        <f t="shared" si="115"/>
        <v>0</v>
      </c>
      <c r="D158" s="29">
        <f t="shared" si="115"/>
        <v>0</v>
      </c>
      <c r="E158" s="29">
        <f>I158+K158+M158+O158+Q158+S158+U158+W158+Y158+AA158+AC158+AE158</f>
        <v>0</v>
      </c>
      <c r="F158" s="29" t="e">
        <f t="shared" si="112"/>
        <v>#DIV/0!</v>
      </c>
      <c r="G158" s="29" t="e">
        <f t="shared" si="113"/>
        <v>#DIV/0!</v>
      </c>
      <c r="H158" s="30">
        <v>0</v>
      </c>
      <c r="I158" s="30">
        <v>0</v>
      </c>
      <c r="J158" s="30">
        <v>0</v>
      </c>
      <c r="K158" s="30">
        <v>0</v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17"/>
      <c r="AF158" s="66"/>
      <c r="AG158" s="60">
        <f t="shared" si="101"/>
        <v>0</v>
      </c>
      <c r="AH158" s="60">
        <f t="shared" si="102"/>
        <v>0</v>
      </c>
      <c r="AI158" s="60">
        <f t="shared" si="103"/>
        <v>0</v>
      </c>
    </row>
    <row r="159" spans="1:35" s="7" customFormat="1" ht="49.5">
      <c r="A159" s="13" t="s">
        <v>49</v>
      </c>
      <c r="B159" s="29"/>
      <c r="C159" s="29"/>
      <c r="D159" s="29"/>
      <c r="E159" s="29"/>
      <c r="F159" s="29"/>
      <c r="G159" s="29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17"/>
      <c r="AF159" s="49"/>
      <c r="AG159" s="60">
        <f t="shared" si="101"/>
        <v>0</v>
      </c>
      <c r="AH159" s="60">
        <f t="shared" si="102"/>
        <v>0</v>
      </c>
      <c r="AI159" s="60">
        <f t="shared" si="103"/>
        <v>0</v>
      </c>
    </row>
    <row r="160" spans="1:35" s="7" customFormat="1" ht="16.5">
      <c r="A160" s="8" t="s">
        <v>20</v>
      </c>
      <c r="B160" s="29">
        <f>B161+B162+B163+B165</f>
        <v>165</v>
      </c>
      <c r="C160" s="29">
        <f>C161+C162+C163+C165</f>
        <v>0</v>
      </c>
      <c r="D160" s="29">
        <f>D161+D162+D163+D165</f>
        <v>0</v>
      </c>
      <c r="E160" s="29">
        <f>E161+E162+E163+E165</f>
        <v>0</v>
      </c>
      <c r="F160" s="29">
        <f aca="true" t="shared" si="116" ref="F160:F165">E160/B160*100</f>
        <v>0</v>
      </c>
      <c r="G160" s="29" t="e">
        <f aca="true" t="shared" si="117" ref="G160:G165">D160/C160*100</f>
        <v>#DIV/0!</v>
      </c>
      <c r="H160" s="29">
        <f aca="true" t="shared" si="118" ref="H160:AE160">H161+H162+H163+H165</f>
        <v>0</v>
      </c>
      <c r="I160" s="29">
        <f t="shared" si="118"/>
        <v>0</v>
      </c>
      <c r="J160" s="29">
        <f t="shared" si="118"/>
        <v>0</v>
      </c>
      <c r="K160" s="29">
        <f t="shared" si="118"/>
        <v>0</v>
      </c>
      <c r="L160" s="29">
        <f t="shared" si="118"/>
        <v>0</v>
      </c>
      <c r="M160" s="29">
        <f t="shared" si="118"/>
        <v>0</v>
      </c>
      <c r="N160" s="29">
        <f t="shared" si="118"/>
        <v>0</v>
      </c>
      <c r="O160" s="29">
        <f t="shared" si="118"/>
        <v>0</v>
      </c>
      <c r="P160" s="29">
        <f t="shared" si="118"/>
        <v>165</v>
      </c>
      <c r="Q160" s="29">
        <f t="shared" si="118"/>
        <v>0</v>
      </c>
      <c r="R160" s="29">
        <f t="shared" si="118"/>
        <v>0</v>
      </c>
      <c r="S160" s="29">
        <f t="shared" si="118"/>
        <v>0</v>
      </c>
      <c r="T160" s="29">
        <f t="shared" si="118"/>
        <v>0</v>
      </c>
      <c r="U160" s="29">
        <f t="shared" si="118"/>
        <v>0</v>
      </c>
      <c r="V160" s="29">
        <f t="shared" si="118"/>
        <v>0</v>
      </c>
      <c r="W160" s="29">
        <f t="shared" si="118"/>
        <v>0</v>
      </c>
      <c r="X160" s="29">
        <f t="shared" si="118"/>
        <v>0</v>
      </c>
      <c r="Y160" s="29">
        <f t="shared" si="118"/>
        <v>0</v>
      </c>
      <c r="Z160" s="29">
        <f t="shared" si="118"/>
        <v>0</v>
      </c>
      <c r="AA160" s="29">
        <f t="shared" si="118"/>
        <v>0</v>
      </c>
      <c r="AB160" s="29">
        <f t="shared" si="118"/>
        <v>0</v>
      </c>
      <c r="AC160" s="29">
        <f t="shared" si="118"/>
        <v>0</v>
      </c>
      <c r="AD160" s="29">
        <f t="shared" si="118"/>
        <v>0</v>
      </c>
      <c r="AE160" s="29">
        <f t="shared" si="118"/>
        <v>0</v>
      </c>
      <c r="AF160" s="49"/>
      <c r="AG160" s="60">
        <f t="shared" si="101"/>
        <v>165</v>
      </c>
      <c r="AH160" s="60">
        <f t="shared" si="102"/>
        <v>0</v>
      </c>
      <c r="AI160" s="60">
        <f t="shared" si="103"/>
        <v>0</v>
      </c>
    </row>
    <row r="161" spans="1:35" s="7" customFormat="1" ht="16.5">
      <c r="A161" s="8" t="s">
        <v>18</v>
      </c>
      <c r="B161" s="29">
        <f>H161+J161+L161+N161+P161+R161+T161+V161+X161+Z161+AB161+AD161</f>
        <v>0</v>
      </c>
      <c r="C161" s="29">
        <f aca="true" t="shared" si="119" ref="C161:D165">H161+J161</f>
        <v>0</v>
      </c>
      <c r="D161" s="29">
        <f t="shared" si="119"/>
        <v>0</v>
      </c>
      <c r="E161" s="29">
        <f>I161+K161+M161+O161+Q161+S161+U161+W161+Y161+AA161+AC161+AE161</f>
        <v>0</v>
      </c>
      <c r="F161" s="29" t="e">
        <f t="shared" si="116"/>
        <v>#DIV/0!</v>
      </c>
      <c r="G161" s="29" t="e">
        <f t="shared" si="117"/>
        <v>#DIV/0!</v>
      </c>
      <c r="H161" s="30">
        <v>0</v>
      </c>
      <c r="I161" s="30">
        <v>0</v>
      </c>
      <c r="J161" s="30">
        <v>0</v>
      </c>
      <c r="K161" s="30">
        <v>0</v>
      </c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17"/>
      <c r="AF161" s="49"/>
      <c r="AG161" s="60">
        <f t="shared" si="101"/>
        <v>0</v>
      </c>
      <c r="AH161" s="60">
        <f t="shared" si="102"/>
        <v>0</v>
      </c>
      <c r="AI161" s="60">
        <f t="shared" si="103"/>
        <v>0</v>
      </c>
    </row>
    <row r="162" spans="1:35" s="7" customFormat="1" ht="16.5">
      <c r="A162" s="8" t="s">
        <v>22</v>
      </c>
      <c r="B162" s="29">
        <f>H162+J162+L162+N162+P162+R162+T162+V162+X162+Z162+AB162+AD162</f>
        <v>0</v>
      </c>
      <c r="C162" s="29">
        <f t="shared" si="119"/>
        <v>0</v>
      </c>
      <c r="D162" s="29">
        <f t="shared" si="119"/>
        <v>0</v>
      </c>
      <c r="E162" s="29">
        <f>I162+K162+M162+O162+Q162+S162+U162+W162+Y162+AA162+AC162+AE162</f>
        <v>0</v>
      </c>
      <c r="F162" s="29" t="e">
        <f t="shared" si="116"/>
        <v>#DIV/0!</v>
      </c>
      <c r="G162" s="29" t="e">
        <f t="shared" si="117"/>
        <v>#DIV/0!</v>
      </c>
      <c r="H162" s="30">
        <v>0</v>
      </c>
      <c r="I162" s="30">
        <v>0</v>
      </c>
      <c r="J162" s="30">
        <v>0</v>
      </c>
      <c r="K162" s="30">
        <v>0</v>
      </c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7"/>
      <c r="AF162" s="49"/>
      <c r="AG162" s="60">
        <f t="shared" si="101"/>
        <v>0</v>
      </c>
      <c r="AH162" s="60">
        <f t="shared" si="102"/>
        <v>0</v>
      </c>
      <c r="AI162" s="60">
        <f t="shared" si="103"/>
        <v>0</v>
      </c>
    </row>
    <row r="163" spans="1:35" s="7" customFormat="1" ht="16.5">
      <c r="A163" s="8" t="s">
        <v>17</v>
      </c>
      <c r="B163" s="29">
        <f>H163+J163+L163+N163+P163+R163+T163+V163+X163+Z163+AB163+AD163</f>
        <v>165</v>
      </c>
      <c r="C163" s="29">
        <f t="shared" si="119"/>
        <v>0</v>
      </c>
      <c r="D163" s="29">
        <f t="shared" si="119"/>
        <v>0</v>
      </c>
      <c r="E163" s="29">
        <f>I163+K163+M163+O163+Q163+S163+U163+W163+Y163+AA163+AC163+AE163</f>
        <v>0</v>
      </c>
      <c r="F163" s="29">
        <f t="shared" si="116"/>
        <v>0</v>
      </c>
      <c r="G163" s="29" t="e">
        <f t="shared" si="117"/>
        <v>#DIV/0!</v>
      </c>
      <c r="H163" s="30">
        <v>0</v>
      </c>
      <c r="I163" s="30">
        <v>0</v>
      </c>
      <c r="J163" s="30">
        <v>0</v>
      </c>
      <c r="K163" s="30">
        <v>0</v>
      </c>
      <c r="L163" s="30"/>
      <c r="M163" s="30"/>
      <c r="N163" s="30"/>
      <c r="O163" s="30"/>
      <c r="P163" s="30">
        <v>165</v>
      </c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17"/>
      <c r="AF163" s="49"/>
      <c r="AG163" s="60">
        <f t="shared" si="101"/>
        <v>165</v>
      </c>
      <c r="AH163" s="60">
        <f t="shared" si="102"/>
        <v>0</v>
      </c>
      <c r="AI163" s="60">
        <f t="shared" si="103"/>
        <v>0</v>
      </c>
    </row>
    <row r="164" spans="1:35" s="7" customFormat="1" ht="16.5">
      <c r="A164" s="8" t="s">
        <v>23</v>
      </c>
      <c r="B164" s="29">
        <f>H164+J164+L164+N164+P164+R164+T164+V164+X164+Z164+AB164+AD164</f>
        <v>0</v>
      </c>
      <c r="C164" s="29">
        <f t="shared" si="119"/>
        <v>0</v>
      </c>
      <c r="D164" s="29">
        <f t="shared" si="119"/>
        <v>0</v>
      </c>
      <c r="E164" s="29">
        <f>I164+K164+M164+O164+Q164+S164+U164+W164+Y164+AA164+AC164+AE164</f>
        <v>0</v>
      </c>
      <c r="F164" s="29" t="e">
        <f t="shared" si="116"/>
        <v>#DIV/0!</v>
      </c>
      <c r="G164" s="29" t="e">
        <f t="shared" si="117"/>
        <v>#DIV/0!</v>
      </c>
      <c r="H164" s="30">
        <v>0</v>
      </c>
      <c r="I164" s="30">
        <v>0</v>
      </c>
      <c r="J164" s="30">
        <v>0</v>
      </c>
      <c r="K164" s="30">
        <v>0</v>
      </c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17"/>
      <c r="AF164" s="49"/>
      <c r="AG164" s="60">
        <f t="shared" si="101"/>
        <v>0</v>
      </c>
      <c r="AH164" s="60">
        <f t="shared" si="102"/>
        <v>0</v>
      </c>
      <c r="AI164" s="60">
        <f t="shared" si="103"/>
        <v>0</v>
      </c>
    </row>
    <row r="165" spans="1:35" s="7" customFormat="1" ht="16.5">
      <c r="A165" s="8" t="s">
        <v>19</v>
      </c>
      <c r="B165" s="29">
        <f>H165+J165+L165+N165+P165+R165+T165+V165+X165+Z165+AB165+AD165</f>
        <v>0</v>
      </c>
      <c r="C165" s="29">
        <f t="shared" si="119"/>
        <v>0</v>
      </c>
      <c r="D165" s="29">
        <f t="shared" si="119"/>
        <v>0</v>
      </c>
      <c r="E165" s="29">
        <f>I165+K165+M165+O165+Q165+S165+U165+W165+Y165+AA165+AC165+AE165</f>
        <v>0</v>
      </c>
      <c r="F165" s="29" t="e">
        <f t="shared" si="116"/>
        <v>#DIV/0!</v>
      </c>
      <c r="G165" s="29" t="e">
        <f t="shared" si="117"/>
        <v>#DIV/0!</v>
      </c>
      <c r="H165" s="30">
        <v>0</v>
      </c>
      <c r="I165" s="30">
        <v>0</v>
      </c>
      <c r="J165" s="30">
        <v>0</v>
      </c>
      <c r="K165" s="30">
        <v>0</v>
      </c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17"/>
      <c r="AF165" s="49"/>
      <c r="AG165" s="60">
        <f t="shared" si="101"/>
        <v>0</v>
      </c>
      <c r="AH165" s="60">
        <f t="shared" si="102"/>
        <v>0</v>
      </c>
      <c r="AI165" s="60">
        <f t="shared" si="103"/>
        <v>0</v>
      </c>
    </row>
    <row r="166" spans="1:35" s="7" customFormat="1" ht="82.5">
      <c r="A166" s="13" t="s">
        <v>50</v>
      </c>
      <c r="B166" s="29"/>
      <c r="C166" s="29"/>
      <c r="D166" s="29"/>
      <c r="E166" s="29"/>
      <c r="F166" s="29"/>
      <c r="G166" s="29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17"/>
      <c r="AF166" s="49"/>
      <c r="AG166" s="60">
        <f t="shared" si="101"/>
        <v>0</v>
      </c>
      <c r="AH166" s="60">
        <f t="shared" si="102"/>
        <v>0</v>
      </c>
      <c r="AI166" s="60">
        <f t="shared" si="103"/>
        <v>0</v>
      </c>
    </row>
    <row r="167" spans="1:35" s="7" customFormat="1" ht="16.5">
      <c r="A167" s="8" t="s">
        <v>31</v>
      </c>
      <c r="B167" s="29">
        <f>B168+B169+B170+B172</f>
        <v>0</v>
      </c>
      <c r="C167" s="29">
        <f>C168+C169+C170+C172</f>
        <v>0</v>
      </c>
      <c r="D167" s="29">
        <f>D168+D169+D170+D172</f>
        <v>0</v>
      </c>
      <c r="E167" s="29">
        <f>E168+E169+E170+E172</f>
        <v>0</v>
      </c>
      <c r="F167" s="29" t="e">
        <f aca="true" t="shared" si="120" ref="F167:F172">E167/B167*100</f>
        <v>#DIV/0!</v>
      </c>
      <c r="G167" s="29" t="e">
        <f aca="true" t="shared" si="121" ref="G167:G172">D167/C167*100</f>
        <v>#DIV/0!</v>
      </c>
      <c r="H167" s="29">
        <f aca="true" t="shared" si="122" ref="H167:AE167">H168+H169+H170+H172</f>
        <v>0</v>
      </c>
      <c r="I167" s="29">
        <f t="shared" si="122"/>
        <v>0</v>
      </c>
      <c r="J167" s="29">
        <f t="shared" si="122"/>
        <v>0</v>
      </c>
      <c r="K167" s="29">
        <f t="shared" si="122"/>
        <v>0</v>
      </c>
      <c r="L167" s="29">
        <f t="shared" si="122"/>
        <v>0</v>
      </c>
      <c r="M167" s="29">
        <f t="shared" si="122"/>
        <v>0</v>
      </c>
      <c r="N167" s="29">
        <f t="shared" si="122"/>
        <v>0</v>
      </c>
      <c r="O167" s="29">
        <f t="shared" si="122"/>
        <v>0</v>
      </c>
      <c r="P167" s="29">
        <f t="shared" si="122"/>
        <v>0</v>
      </c>
      <c r="Q167" s="29">
        <f t="shared" si="122"/>
        <v>0</v>
      </c>
      <c r="R167" s="29">
        <f t="shared" si="122"/>
        <v>0</v>
      </c>
      <c r="S167" s="29">
        <f t="shared" si="122"/>
        <v>0</v>
      </c>
      <c r="T167" s="29">
        <f t="shared" si="122"/>
        <v>0</v>
      </c>
      <c r="U167" s="29">
        <f t="shared" si="122"/>
        <v>0</v>
      </c>
      <c r="V167" s="29">
        <f t="shared" si="122"/>
        <v>0</v>
      </c>
      <c r="W167" s="29">
        <f t="shared" si="122"/>
        <v>0</v>
      </c>
      <c r="X167" s="29">
        <f t="shared" si="122"/>
        <v>0</v>
      </c>
      <c r="Y167" s="29">
        <f t="shared" si="122"/>
        <v>0</v>
      </c>
      <c r="Z167" s="29">
        <f t="shared" si="122"/>
        <v>0</v>
      </c>
      <c r="AA167" s="29">
        <f t="shared" si="122"/>
        <v>0</v>
      </c>
      <c r="AB167" s="29">
        <f t="shared" si="122"/>
        <v>0</v>
      </c>
      <c r="AC167" s="29">
        <f t="shared" si="122"/>
        <v>0</v>
      </c>
      <c r="AD167" s="29">
        <f t="shared" si="122"/>
        <v>0</v>
      </c>
      <c r="AE167" s="29">
        <f t="shared" si="122"/>
        <v>0</v>
      </c>
      <c r="AF167" s="49"/>
      <c r="AG167" s="60">
        <f t="shared" si="101"/>
        <v>0</v>
      </c>
      <c r="AH167" s="60">
        <f t="shared" si="102"/>
        <v>0</v>
      </c>
      <c r="AI167" s="60">
        <f t="shared" si="103"/>
        <v>0</v>
      </c>
    </row>
    <row r="168" spans="1:35" s="7" customFormat="1" ht="16.5">
      <c r="A168" s="8" t="s">
        <v>18</v>
      </c>
      <c r="B168" s="29">
        <f>H168+J168+L168+N168+P168+R168+T168+V168+X168+Z168+AB168+AD168</f>
        <v>0</v>
      </c>
      <c r="C168" s="29">
        <f aca="true" t="shared" si="123" ref="C168:D172">H168+J168</f>
        <v>0</v>
      </c>
      <c r="D168" s="29">
        <f t="shared" si="123"/>
        <v>0</v>
      </c>
      <c r="E168" s="29">
        <f>I168+K168+M168+O168+Q168+S168+U168+W168+Y168+AA168+AC168+AE168</f>
        <v>0</v>
      </c>
      <c r="F168" s="29" t="e">
        <f t="shared" si="120"/>
        <v>#DIV/0!</v>
      </c>
      <c r="G168" s="29" t="e">
        <f t="shared" si="121"/>
        <v>#DIV/0!</v>
      </c>
      <c r="H168" s="30">
        <v>0</v>
      </c>
      <c r="I168" s="30">
        <v>0</v>
      </c>
      <c r="J168" s="30">
        <v>0</v>
      </c>
      <c r="K168" s="30">
        <v>0</v>
      </c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17"/>
      <c r="AF168" s="49"/>
      <c r="AG168" s="60">
        <f t="shared" si="101"/>
        <v>0</v>
      </c>
      <c r="AH168" s="60">
        <f t="shared" si="102"/>
        <v>0</v>
      </c>
      <c r="AI168" s="60">
        <f t="shared" si="103"/>
        <v>0</v>
      </c>
    </row>
    <row r="169" spans="1:35" s="7" customFormat="1" ht="16.5">
      <c r="A169" s="8" t="s">
        <v>22</v>
      </c>
      <c r="B169" s="29">
        <f>H169+J169+L169+N169+P169+R169+T169+V169+X169+Z169+AB169+AD169</f>
        <v>0</v>
      </c>
      <c r="C169" s="29">
        <f t="shared" si="123"/>
        <v>0</v>
      </c>
      <c r="D169" s="29">
        <f t="shared" si="123"/>
        <v>0</v>
      </c>
      <c r="E169" s="29">
        <f>I169+K169+M169+O169+Q169+S169+U169+W169+Y169+AA169+AC169+AE169</f>
        <v>0</v>
      </c>
      <c r="F169" s="29" t="e">
        <f t="shared" si="120"/>
        <v>#DIV/0!</v>
      </c>
      <c r="G169" s="29" t="e">
        <f t="shared" si="121"/>
        <v>#DIV/0!</v>
      </c>
      <c r="H169" s="30">
        <v>0</v>
      </c>
      <c r="I169" s="30">
        <v>0</v>
      </c>
      <c r="J169" s="30">
        <v>0</v>
      </c>
      <c r="K169" s="30">
        <v>0</v>
      </c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17"/>
      <c r="AF169" s="49"/>
      <c r="AG169" s="60">
        <f t="shared" si="101"/>
        <v>0</v>
      </c>
      <c r="AH169" s="60">
        <f t="shared" si="102"/>
        <v>0</v>
      </c>
      <c r="AI169" s="60">
        <f t="shared" si="103"/>
        <v>0</v>
      </c>
    </row>
    <row r="170" spans="1:35" s="7" customFormat="1" ht="16.5">
      <c r="A170" s="8" t="s">
        <v>17</v>
      </c>
      <c r="B170" s="29">
        <f>H170+J170+L170+N170+P170+R170+T170+V170+X170+Z170+AB170+AD170</f>
        <v>0</v>
      </c>
      <c r="C170" s="29">
        <f t="shared" si="123"/>
        <v>0</v>
      </c>
      <c r="D170" s="29">
        <f t="shared" si="123"/>
        <v>0</v>
      </c>
      <c r="E170" s="29">
        <f>I170+K170+M170+O170+Q170+S170+U170+W170+Y170+AA170+AC170+AE170</f>
        <v>0</v>
      </c>
      <c r="F170" s="29" t="e">
        <f t="shared" si="120"/>
        <v>#DIV/0!</v>
      </c>
      <c r="G170" s="29" t="e">
        <f t="shared" si="121"/>
        <v>#DIV/0!</v>
      </c>
      <c r="H170" s="30">
        <v>0</v>
      </c>
      <c r="I170" s="30">
        <v>0</v>
      </c>
      <c r="J170" s="30">
        <v>0</v>
      </c>
      <c r="K170" s="30">
        <v>0</v>
      </c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17"/>
      <c r="AF170" s="49"/>
      <c r="AG170" s="60">
        <f t="shared" si="101"/>
        <v>0</v>
      </c>
      <c r="AH170" s="60">
        <f t="shared" si="102"/>
        <v>0</v>
      </c>
      <c r="AI170" s="60">
        <f t="shared" si="103"/>
        <v>0</v>
      </c>
    </row>
    <row r="171" spans="1:35" s="7" customFormat="1" ht="16.5">
      <c r="A171" s="8" t="s">
        <v>23</v>
      </c>
      <c r="B171" s="29">
        <f>H171+J171+L171+N171+P171+R171+T171+V171+X171+Z171+AB171+AD171</f>
        <v>0</v>
      </c>
      <c r="C171" s="29">
        <f t="shared" si="123"/>
        <v>0</v>
      </c>
      <c r="D171" s="29">
        <f t="shared" si="123"/>
        <v>0</v>
      </c>
      <c r="E171" s="29">
        <f>I171+K171+M171+O171+Q171+S171+U171+W171+Y171+AA171+AC171+AE171</f>
        <v>0</v>
      </c>
      <c r="F171" s="29" t="e">
        <f t="shared" si="120"/>
        <v>#DIV/0!</v>
      </c>
      <c r="G171" s="29" t="e">
        <f t="shared" si="121"/>
        <v>#DIV/0!</v>
      </c>
      <c r="H171" s="30">
        <v>0</v>
      </c>
      <c r="I171" s="30">
        <v>0</v>
      </c>
      <c r="J171" s="30">
        <v>0</v>
      </c>
      <c r="K171" s="30">
        <v>0</v>
      </c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17"/>
      <c r="AF171" s="49"/>
      <c r="AG171" s="60">
        <f t="shared" si="101"/>
        <v>0</v>
      </c>
      <c r="AH171" s="60">
        <f t="shared" si="102"/>
        <v>0</v>
      </c>
      <c r="AI171" s="60">
        <f t="shared" si="103"/>
        <v>0</v>
      </c>
    </row>
    <row r="172" spans="1:35" s="7" customFormat="1" ht="16.5">
      <c r="A172" s="8" t="s">
        <v>19</v>
      </c>
      <c r="B172" s="29">
        <f>H172+J172+L172+N172+P172+R172+T172+V172+X172+Z172+AB172+AD172</f>
        <v>0</v>
      </c>
      <c r="C172" s="29">
        <f t="shared" si="123"/>
        <v>0</v>
      </c>
      <c r="D172" s="29">
        <f t="shared" si="123"/>
        <v>0</v>
      </c>
      <c r="E172" s="29">
        <f>I172+K172+M172+O172+Q172+S172+U172+W172+Y172+AA172+AC172+AE172</f>
        <v>0</v>
      </c>
      <c r="F172" s="29" t="e">
        <f t="shared" si="120"/>
        <v>#DIV/0!</v>
      </c>
      <c r="G172" s="29" t="e">
        <f t="shared" si="121"/>
        <v>#DIV/0!</v>
      </c>
      <c r="H172" s="30">
        <v>0</v>
      </c>
      <c r="I172" s="30">
        <v>0</v>
      </c>
      <c r="J172" s="30">
        <v>0</v>
      </c>
      <c r="K172" s="30">
        <v>0</v>
      </c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17"/>
      <c r="AF172" s="49"/>
      <c r="AG172" s="60">
        <f t="shared" si="101"/>
        <v>0</v>
      </c>
      <c r="AH172" s="60">
        <f t="shared" si="102"/>
        <v>0</v>
      </c>
      <c r="AI172" s="60">
        <f t="shared" si="103"/>
        <v>0</v>
      </c>
    </row>
    <row r="173" spans="1:35" s="7" customFormat="1" ht="16.5">
      <c r="A173" s="41" t="s">
        <v>51</v>
      </c>
      <c r="B173" s="42"/>
      <c r="C173" s="42"/>
      <c r="D173" s="42"/>
      <c r="E173" s="42"/>
      <c r="F173" s="42"/>
      <c r="G173" s="42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9"/>
      <c r="AG173" s="60">
        <f t="shared" si="101"/>
        <v>0</v>
      </c>
      <c r="AH173" s="60">
        <f t="shared" si="102"/>
        <v>0</v>
      </c>
      <c r="AI173" s="60">
        <f t="shared" si="103"/>
        <v>0</v>
      </c>
    </row>
    <row r="174" spans="1:35" s="7" customFormat="1" ht="16.5">
      <c r="A174" s="41" t="s">
        <v>20</v>
      </c>
      <c r="B174" s="42">
        <f>B175+B176+B177+B179</f>
        <v>16998.5</v>
      </c>
      <c r="C174" s="42">
        <f>C175+C176+C177+C179</f>
        <v>316.3</v>
      </c>
      <c r="D174" s="42">
        <f>D175+D176+D177+D179</f>
        <v>0</v>
      </c>
      <c r="E174" s="42">
        <f>E175+E176+E177+E179</f>
        <v>0</v>
      </c>
      <c r="F174" s="42">
        <f aca="true" t="shared" si="124" ref="F174:F179">E174/B174*100</f>
        <v>0</v>
      </c>
      <c r="G174" s="42">
        <f aca="true" t="shared" si="125" ref="G174:G179">D174/C174*100</f>
        <v>0</v>
      </c>
      <c r="H174" s="42">
        <f aca="true" t="shared" si="126" ref="H174:AE174">H175+H176+H177+H179</f>
        <v>0</v>
      </c>
      <c r="I174" s="42">
        <f t="shared" si="126"/>
        <v>0</v>
      </c>
      <c r="J174" s="42">
        <f t="shared" si="126"/>
        <v>316.3</v>
      </c>
      <c r="K174" s="42">
        <f t="shared" si="126"/>
        <v>0</v>
      </c>
      <c r="L174" s="42">
        <f t="shared" si="126"/>
        <v>0</v>
      </c>
      <c r="M174" s="42">
        <f t="shared" si="126"/>
        <v>0</v>
      </c>
      <c r="N174" s="42">
        <f t="shared" si="126"/>
        <v>33.3</v>
      </c>
      <c r="O174" s="42">
        <f t="shared" si="126"/>
        <v>0</v>
      </c>
      <c r="P174" s="42">
        <f t="shared" si="126"/>
        <v>489.6</v>
      </c>
      <c r="Q174" s="42">
        <f t="shared" si="126"/>
        <v>0</v>
      </c>
      <c r="R174" s="42">
        <f t="shared" si="126"/>
        <v>3615.8</v>
      </c>
      <c r="S174" s="42">
        <f t="shared" si="126"/>
        <v>0</v>
      </c>
      <c r="T174" s="42">
        <f t="shared" si="126"/>
        <v>0</v>
      </c>
      <c r="U174" s="42">
        <f t="shared" si="126"/>
        <v>0</v>
      </c>
      <c r="V174" s="42">
        <f t="shared" si="126"/>
        <v>12543.5</v>
      </c>
      <c r="W174" s="42">
        <f t="shared" si="126"/>
        <v>0</v>
      </c>
      <c r="X174" s="42">
        <f t="shared" si="126"/>
        <v>0</v>
      </c>
      <c r="Y174" s="42">
        <f t="shared" si="126"/>
        <v>0</v>
      </c>
      <c r="Z174" s="42">
        <f t="shared" si="126"/>
        <v>0</v>
      </c>
      <c r="AA174" s="42">
        <f t="shared" si="126"/>
        <v>0</v>
      </c>
      <c r="AB174" s="42">
        <f t="shared" si="126"/>
        <v>0</v>
      </c>
      <c r="AC174" s="42">
        <f t="shared" si="126"/>
        <v>0</v>
      </c>
      <c r="AD174" s="42">
        <f t="shared" si="126"/>
        <v>0</v>
      </c>
      <c r="AE174" s="42">
        <f t="shared" si="126"/>
        <v>0</v>
      </c>
      <c r="AF174" s="49"/>
      <c r="AG174" s="60">
        <f t="shared" si="101"/>
        <v>16998.5</v>
      </c>
      <c r="AH174" s="60">
        <f t="shared" si="102"/>
        <v>316.3</v>
      </c>
      <c r="AI174" s="60">
        <f t="shared" si="103"/>
        <v>0</v>
      </c>
    </row>
    <row r="175" spans="1:35" s="7" customFormat="1" ht="16.5">
      <c r="A175" s="41" t="s">
        <v>18</v>
      </c>
      <c r="B175" s="42">
        <f>B119+B140</f>
        <v>0</v>
      </c>
      <c r="C175" s="42">
        <f aca="true" t="shared" si="127" ref="C175:D179">H175+J175</f>
        <v>0</v>
      </c>
      <c r="D175" s="42">
        <f t="shared" si="127"/>
        <v>0</v>
      </c>
      <c r="E175" s="42">
        <f>I175+K175+M175+O175+Q175+S175+U175+W175+Y175+AA175+AC175+AE175</f>
        <v>0</v>
      </c>
      <c r="F175" s="42" t="e">
        <f t="shared" si="124"/>
        <v>#DIV/0!</v>
      </c>
      <c r="G175" s="42" t="e">
        <f t="shared" si="125"/>
        <v>#DIV/0!</v>
      </c>
      <c r="H175" s="42">
        <f aca="true" t="shared" si="128" ref="H175:AE175">H119+H140</f>
        <v>0</v>
      </c>
      <c r="I175" s="42">
        <f t="shared" si="128"/>
        <v>0</v>
      </c>
      <c r="J175" s="42">
        <f t="shared" si="128"/>
        <v>0</v>
      </c>
      <c r="K175" s="42">
        <f t="shared" si="128"/>
        <v>0</v>
      </c>
      <c r="L175" s="42">
        <f t="shared" si="128"/>
        <v>0</v>
      </c>
      <c r="M175" s="42">
        <f t="shared" si="128"/>
        <v>0</v>
      </c>
      <c r="N175" s="42">
        <f t="shared" si="128"/>
        <v>0</v>
      </c>
      <c r="O175" s="42">
        <f t="shared" si="128"/>
        <v>0</v>
      </c>
      <c r="P175" s="42">
        <f t="shared" si="128"/>
        <v>0</v>
      </c>
      <c r="Q175" s="42">
        <f t="shared" si="128"/>
        <v>0</v>
      </c>
      <c r="R175" s="42">
        <f t="shared" si="128"/>
        <v>0</v>
      </c>
      <c r="S175" s="42">
        <f t="shared" si="128"/>
        <v>0</v>
      </c>
      <c r="T175" s="42">
        <f t="shared" si="128"/>
        <v>0</v>
      </c>
      <c r="U175" s="42">
        <f t="shared" si="128"/>
        <v>0</v>
      </c>
      <c r="V175" s="42">
        <f t="shared" si="128"/>
        <v>0</v>
      </c>
      <c r="W175" s="42">
        <f t="shared" si="128"/>
        <v>0</v>
      </c>
      <c r="X175" s="42">
        <f t="shared" si="128"/>
        <v>0</v>
      </c>
      <c r="Y175" s="42">
        <f t="shared" si="128"/>
        <v>0</v>
      </c>
      <c r="Z175" s="42">
        <f t="shared" si="128"/>
        <v>0</v>
      </c>
      <c r="AA175" s="42">
        <f t="shared" si="128"/>
        <v>0</v>
      </c>
      <c r="AB175" s="42">
        <f t="shared" si="128"/>
        <v>0</v>
      </c>
      <c r="AC175" s="42">
        <f t="shared" si="128"/>
        <v>0</v>
      </c>
      <c r="AD175" s="42">
        <f t="shared" si="128"/>
        <v>0</v>
      </c>
      <c r="AE175" s="42">
        <f t="shared" si="128"/>
        <v>0</v>
      </c>
      <c r="AF175" s="49"/>
      <c r="AG175" s="60">
        <f t="shared" si="101"/>
        <v>0</v>
      </c>
      <c r="AH175" s="60">
        <f t="shared" si="102"/>
        <v>0</v>
      </c>
      <c r="AI175" s="60">
        <f t="shared" si="103"/>
        <v>0</v>
      </c>
    </row>
    <row r="176" spans="1:35" s="7" customFormat="1" ht="33">
      <c r="A176" s="41" t="s">
        <v>22</v>
      </c>
      <c r="B176" s="42">
        <f>B120+B141</f>
        <v>1970.2</v>
      </c>
      <c r="C176" s="42">
        <f t="shared" si="127"/>
        <v>0</v>
      </c>
      <c r="D176" s="42">
        <f t="shared" si="127"/>
        <v>0</v>
      </c>
      <c r="E176" s="42">
        <f>I176+K176+M176+O176+Q176+S176+U176+W176+Y176+AA176+AC176+AE176</f>
        <v>0</v>
      </c>
      <c r="F176" s="42">
        <f t="shared" si="124"/>
        <v>0</v>
      </c>
      <c r="G176" s="42" t="e">
        <f t="shared" si="125"/>
        <v>#DIV/0!</v>
      </c>
      <c r="H176" s="42">
        <f aca="true" t="shared" si="129" ref="H176:AE176">H120+H141</f>
        <v>0</v>
      </c>
      <c r="I176" s="42">
        <f t="shared" si="129"/>
        <v>0</v>
      </c>
      <c r="J176" s="42">
        <f t="shared" si="129"/>
        <v>0</v>
      </c>
      <c r="K176" s="42">
        <f t="shared" si="129"/>
        <v>0</v>
      </c>
      <c r="L176" s="42">
        <f t="shared" si="129"/>
        <v>0</v>
      </c>
      <c r="M176" s="42">
        <f t="shared" si="129"/>
        <v>0</v>
      </c>
      <c r="N176" s="42">
        <f t="shared" si="129"/>
        <v>0</v>
      </c>
      <c r="O176" s="42">
        <f t="shared" si="129"/>
        <v>0</v>
      </c>
      <c r="P176" s="42">
        <f t="shared" si="129"/>
        <v>162.3</v>
      </c>
      <c r="Q176" s="42">
        <f t="shared" si="129"/>
        <v>0</v>
      </c>
      <c r="R176" s="42">
        <f t="shared" si="129"/>
        <v>1807.9</v>
      </c>
      <c r="S176" s="42">
        <f t="shared" si="129"/>
        <v>0</v>
      </c>
      <c r="T176" s="42">
        <f t="shared" si="129"/>
        <v>0</v>
      </c>
      <c r="U176" s="42">
        <f t="shared" si="129"/>
        <v>0</v>
      </c>
      <c r="V176" s="42">
        <f t="shared" si="129"/>
        <v>0</v>
      </c>
      <c r="W176" s="42">
        <f t="shared" si="129"/>
        <v>0</v>
      </c>
      <c r="X176" s="42">
        <f t="shared" si="129"/>
        <v>0</v>
      </c>
      <c r="Y176" s="42">
        <f t="shared" si="129"/>
        <v>0</v>
      </c>
      <c r="Z176" s="42">
        <f t="shared" si="129"/>
        <v>0</v>
      </c>
      <c r="AA176" s="42">
        <f t="shared" si="129"/>
        <v>0</v>
      </c>
      <c r="AB176" s="42">
        <f t="shared" si="129"/>
        <v>0</v>
      </c>
      <c r="AC176" s="42">
        <f t="shared" si="129"/>
        <v>0</v>
      </c>
      <c r="AD176" s="42">
        <f t="shared" si="129"/>
        <v>0</v>
      </c>
      <c r="AE176" s="42">
        <f t="shared" si="129"/>
        <v>0</v>
      </c>
      <c r="AF176" s="49"/>
      <c r="AG176" s="60">
        <f t="shared" si="101"/>
        <v>1970.2</v>
      </c>
      <c r="AH176" s="60">
        <f t="shared" si="102"/>
        <v>0</v>
      </c>
      <c r="AI176" s="60">
        <f t="shared" si="103"/>
        <v>0</v>
      </c>
    </row>
    <row r="177" spans="1:35" s="7" customFormat="1" ht="16.5">
      <c r="A177" s="41" t="s">
        <v>17</v>
      </c>
      <c r="B177" s="42">
        <f>B121+B142</f>
        <v>15028.300000000001</v>
      </c>
      <c r="C177" s="42">
        <f t="shared" si="127"/>
        <v>316.3</v>
      </c>
      <c r="D177" s="42">
        <f t="shared" si="127"/>
        <v>0</v>
      </c>
      <c r="E177" s="42">
        <f>I177+K177+M177+O177+Q177+S177+U177+W177+Y177+AA177+AC177+AE177</f>
        <v>0</v>
      </c>
      <c r="F177" s="42">
        <f t="shared" si="124"/>
        <v>0</v>
      </c>
      <c r="G177" s="42">
        <f t="shared" si="125"/>
        <v>0</v>
      </c>
      <c r="H177" s="42">
        <f aca="true" t="shared" si="130" ref="H177:AE177">H121+H142</f>
        <v>0</v>
      </c>
      <c r="I177" s="42">
        <f t="shared" si="130"/>
        <v>0</v>
      </c>
      <c r="J177" s="42">
        <f t="shared" si="130"/>
        <v>316.3</v>
      </c>
      <c r="K177" s="42">
        <f t="shared" si="130"/>
        <v>0</v>
      </c>
      <c r="L177" s="42">
        <f t="shared" si="130"/>
        <v>0</v>
      </c>
      <c r="M177" s="42">
        <f t="shared" si="130"/>
        <v>0</v>
      </c>
      <c r="N177" s="42">
        <f t="shared" si="130"/>
        <v>33.3</v>
      </c>
      <c r="O177" s="42">
        <f t="shared" si="130"/>
        <v>0</v>
      </c>
      <c r="P177" s="42">
        <f t="shared" si="130"/>
        <v>327.3</v>
      </c>
      <c r="Q177" s="42">
        <f t="shared" si="130"/>
        <v>0</v>
      </c>
      <c r="R177" s="42">
        <f t="shared" si="130"/>
        <v>1807.9</v>
      </c>
      <c r="S177" s="42">
        <f t="shared" si="130"/>
        <v>0</v>
      </c>
      <c r="T177" s="42">
        <f t="shared" si="130"/>
        <v>0</v>
      </c>
      <c r="U177" s="42">
        <f t="shared" si="130"/>
        <v>0</v>
      </c>
      <c r="V177" s="42">
        <f t="shared" si="130"/>
        <v>12543.5</v>
      </c>
      <c r="W177" s="42">
        <f t="shared" si="130"/>
        <v>0</v>
      </c>
      <c r="X177" s="42">
        <f t="shared" si="130"/>
        <v>0</v>
      </c>
      <c r="Y177" s="42">
        <f t="shared" si="130"/>
        <v>0</v>
      </c>
      <c r="Z177" s="42">
        <f t="shared" si="130"/>
        <v>0</v>
      </c>
      <c r="AA177" s="42">
        <f t="shared" si="130"/>
        <v>0</v>
      </c>
      <c r="AB177" s="42">
        <f t="shared" si="130"/>
        <v>0</v>
      </c>
      <c r="AC177" s="42">
        <f t="shared" si="130"/>
        <v>0</v>
      </c>
      <c r="AD177" s="42">
        <f t="shared" si="130"/>
        <v>0</v>
      </c>
      <c r="AE177" s="42">
        <f t="shared" si="130"/>
        <v>0</v>
      </c>
      <c r="AF177" s="49"/>
      <c r="AG177" s="60">
        <f t="shared" si="101"/>
        <v>15028.3</v>
      </c>
      <c r="AH177" s="60">
        <f t="shared" si="102"/>
        <v>316.3</v>
      </c>
      <c r="AI177" s="60">
        <f t="shared" si="103"/>
        <v>0</v>
      </c>
    </row>
    <row r="178" spans="1:35" s="7" customFormat="1" ht="33">
      <c r="A178" s="41" t="s">
        <v>23</v>
      </c>
      <c r="B178" s="42">
        <f>B122+B142</f>
        <v>2484.8</v>
      </c>
      <c r="C178" s="42">
        <f t="shared" si="127"/>
        <v>316.3</v>
      </c>
      <c r="D178" s="42">
        <f t="shared" si="127"/>
        <v>0</v>
      </c>
      <c r="E178" s="42">
        <f>I178+K178+M178+O178+Q178+S178+U178+W178+Y178+AA178+AC178+AE178</f>
        <v>0</v>
      </c>
      <c r="F178" s="42">
        <f t="shared" si="124"/>
        <v>0</v>
      </c>
      <c r="G178" s="42">
        <f t="shared" si="125"/>
        <v>0</v>
      </c>
      <c r="H178" s="42">
        <f aca="true" t="shared" si="131" ref="H178:AE178">H122+H142</f>
        <v>0</v>
      </c>
      <c r="I178" s="42">
        <f t="shared" si="131"/>
        <v>0</v>
      </c>
      <c r="J178" s="42">
        <f t="shared" si="131"/>
        <v>316.3</v>
      </c>
      <c r="K178" s="42">
        <f t="shared" si="131"/>
        <v>0</v>
      </c>
      <c r="L178" s="42">
        <f t="shared" si="131"/>
        <v>0</v>
      </c>
      <c r="M178" s="42">
        <f t="shared" si="131"/>
        <v>0</v>
      </c>
      <c r="N178" s="42">
        <f t="shared" si="131"/>
        <v>33.3</v>
      </c>
      <c r="O178" s="42">
        <f t="shared" si="131"/>
        <v>0</v>
      </c>
      <c r="P178" s="42">
        <f t="shared" si="131"/>
        <v>327.3</v>
      </c>
      <c r="Q178" s="42">
        <f t="shared" si="131"/>
        <v>0</v>
      </c>
      <c r="R178" s="42">
        <f t="shared" si="131"/>
        <v>1807.9</v>
      </c>
      <c r="S178" s="42">
        <f t="shared" si="131"/>
        <v>0</v>
      </c>
      <c r="T178" s="42">
        <f t="shared" si="131"/>
        <v>0</v>
      </c>
      <c r="U178" s="42">
        <f t="shared" si="131"/>
        <v>0</v>
      </c>
      <c r="V178" s="42">
        <f t="shared" si="131"/>
        <v>0</v>
      </c>
      <c r="W178" s="42">
        <f t="shared" si="131"/>
        <v>0</v>
      </c>
      <c r="X178" s="42">
        <f t="shared" si="131"/>
        <v>0</v>
      </c>
      <c r="Y178" s="42">
        <f t="shared" si="131"/>
        <v>0</v>
      </c>
      <c r="Z178" s="42">
        <f t="shared" si="131"/>
        <v>0</v>
      </c>
      <c r="AA178" s="42">
        <f t="shared" si="131"/>
        <v>0</v>
      </c>
      <c r="AB178" s="42">
        <f t="shared" si="131"/>
        <v>0</v>
      </c>
      <c r="AC178" s="42">
        <f t="shared" si="131"/>
        <v>0</v>
      </c>
      <c r="AD178" s="42">
        <f t="shared" si="131"/>
        <v>0</v>
      </c>
      <c r="AE178" s="42">
        <f t="shared" si="131"/>
        <v>0</v>
      </c>
      <c r="AF178" s="49"/>
      <c r="AG178" s="60">
        <f t="shared" si="101"/>
        <v>2484.8</v>
      </c>
      <c r="AH178" s="60">
        <f t="shared" si="102"/>
        <v>316.3</v>
      </c>
      <c r="AI178" s="60">
        <f t="shared" si="103"/>
        <v>0</v>
      </c>
    </row>
    <row r="179" spans="1:35" s="7" customFormat="1" ht="16.5">
      <c r="A179" s="41" t="s">
        <v>19</v>
      </c>
      <c r="B179" s="42">
        <f>B123+B144</f>
        <v>0</v>
      </c>
      <c r="C179" s="42">
        <f t="shared" si="127"/>
        <v>0</v>
      </c>
      <c r="D179" s="42">
        <f t="shared" si="127"/>
        <v>0</v>
      </c>
      <c r="E179" s="42">
        <f>I179+K179+M179+O179+Q179+S179+U179+W179+Y179+AA179+AC179+AE179</f>
        <v>0</v>
      </c>
      <c r="F179" s="42" t="e">
        <f t="shared" si="124"/>
        <v>#DIV/0!</v>
      </c>
      <c r="G179" s="42" t="e">
        <f t="shared" si="125"/>
        <v>#DIV/0!</v>
      </c>
      <c r="H179" s="42">
        <f aca="true" t="shared" si="132" ref="H179:AE179">H123+H144</f>
        <v>0</v>
      </c>
      <c r="I179" s="42">
        <f t="shared" si="132"/>
        <v>0</v>
      </c>
      <c r="J179" s="42">
        <f t="shared" si="132"/>
        <v>0</v>
      </c>
      <c r="K179" s="42">
        <f t="shared" si="132"/>
        <v>0</v>
      </c>
      <c r="L179" s="42">
        <f t="shared" si="132"/>
        <v>0</v>
      </c>
      <c r="M179" s="42">
        <f t="shared" si="132"/>
        <v>0</v>
      </c>
      <c r="N179" s="42">
        <f t="shared" si="132"/>
        <v>0</v>
      </c>
      <c r="O179" s="42">
        <f t="shared" si="132"/>
        <v>0</v>
      </c>
      <c r="P179" s="42">
        <f t="shared" si="132"/>
        <v>0</v>
      </c>
      <c r="Q179" s="42">
        <f t="shared" si="132"/>
        <v>0</v>
      </c>
      <c r="R179" s="42">
        <f t="shared" si="132"/>
        <v>0</v>
      </c>
      <c r="S179" s="42">
        <f t="shared" si="132"/>
        <v>0</v>
      </c>
      <c r="T179" s="42">
        <f t="shared" si="132"/>
        <v>0</v>
      </c>
      <c r="U179" s="42">
        <f t="shared" si="132"/>
        <v>0</v>
      </c>
      <c r="V179" s="42">
        <f t="shared" si="132"/>
        <v>0</v>
      </c>
      <c r="W179" s="42">
        <f t="shared" si="132"/>
        <v>0</v>
      </c>
      <c r="X179" s="42">
        <f t="shared" si="132"/>
        <v>0</v>
      </c>
      <c r="Y179" s="42">
        <f t="shared" si="132"/>
        <v>0</v>
      </c>
      <c r="Z179" s="42">
        <f t="shared" si="132"/>
        <v>0</v>
      </c>
      <c r="AA179" s="42">
        <f t="shared" si="132"/>
        <v>0</v>
      </c>
      <c r="AB179" s="42">
        <f t="shared" si="132"/>
        <v>0</v>
      </c>
      <c r="AC179" s="42">
        <f t="shared" si="132"/>
        <v>0</v>
      </c>
      <c r="AD179" s="42">
        <f t="shared" si="132"/>
        <v>0</v>
      </c>
      <c r="AE179" s="42">
        <f t="shared" si="132"/>
        <v>0</v>
      </c>
      <c r="AF179" s="49"/>
      <c r="AG179" s="60">
        <f t="shared" si="101"/>
        <v>0</v>
      </c>
      <c r="AH179" s="60">
        <f t="shared" si="102"/>
        <v>0</v>
      </c>
      <c r="AI179" s="60">
        <f t="shared" si="103"/>
        <v>0</v>
      </c>
    </row>
    <row r="180" spans="1:35" s="7" customFormat="1" ht="33">
      <c r="A180" s="38" t="s">
        <v>52</v>
      </c>
      <c r="B180" s="36"/>
      <c r="C180" s="36"/>
      <c r="D180" s="36"/>
      <c r="E180" s="36"/>
      <c r="F180" s="36"/>
      <c r="G180" s="36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17"/>
      <c r="AF180" s="49"/>
      <c r="AG180" s="60">
        <f t="shared" si="101"/>
        <v>0</v>
      </c>
      <c r="AH180" s="60">
        <f t="shared" si="102"/>
        <v>0</v>
      </c>
      <c r="AI180" s="60">
        <f t="shared" si="103"/>
        <v>0</v>
      </c>
    </row>
    <row r="181" spans="1:35" s="7" customFormat="1" ht="49.5">
      <c r="A181" s="38" t="s">
        <v>53</v>
      </c>
      <c r="B181" s="36"/>
      <c r="C181" s="36"/>
      <c r="D181" s="36"/>
      <c r="E181" s="36"/>
      <c r="F181" s="36"/>
      <c r="G181" s="36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17"/>
      <c r="AF181" s="49"/>
      <c r="AG181" s="60">
        <f t="shared" si="101"/>
        <v>0</v>
      </c>
      <c r="AH181" s="60">
        <f t="shared" si="102"/>
        <v>0</v>
      </c>
      <c r="AI181" s="60">
        <f t="shared" si="103"/>
        <v>0</v>
      </c>
    </row>
    <row r="182" spans="1:35" s="7" customFormat="1" ht="49.5">
      <c r="A182" s="13" t="s">
        <v>56</v>
      </c>
      <c r="B182" s="29"/>
      <c r="C182" s="29"/>
      <c r="D182" s="29"/>
      <c r="E182" s="29"/>
      <c r="F182" s="29"/>
      <c r="G182" s="29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17"/>
      <c r="AF182" s="49"/>
      <c r="AG182" s="60">
        <f t="shared" si="101"/>
        <v>0</v>
      </c>
      <c r="AH182" s="60">
        <f t="shared" si="102"/>
        <v>0</v>
      </c>
      <c r="AI182" s="60">
        <f t="shared" si="103"/>
        <v>0</v>
      </c>
    </row>
    <row r="183" spans="1:35" s="7" customFormat="1" ht="16.5">
      <c r="A183" s="8" t="s">
        <v>20</v>
      </c>
      <c r="B183" s="29">
        <f>B184++B185+B186+B188</f>
        <v>150.4</v>
      </c>
      <c r="C183" s="29">
        <f>C184++C185+C186+C188</f>
        <v>0</v>
      </c>
      <c r="D183" s="29">
        <f>D184++D185+D186+D188</f>
        <v>0</v>
      </c>
      <c r="E183" s="29">
        <f>E184++E185+E186+E188</f>
        <v>0</v>
      </c>
      <c r="F183" s="29">
        <f aca="true" t="shared" si="133" ref="F183:F188">E183/B183*100</f>
        <v>0</v>
      </c>
      <c r="G183" s="29" t="e">
        <f aca="true" t="shared" si="134" ref="G183:G188">D183/C183*100</f>
        <v>#DIV/0!</v>
      </c>
      <c r="H183" s="29">
        <f aca="true" t="shared" si="135" ref="H183:AE183">H184++H185+H186+H188</f>
        <v>0</v>
      </c>
      <c r="I183" s="29">
        <f t="shared" si="135"/>
        <v>0</v>
      </c>
      <c r="J183" s="29">
        <f t="shared" si="135"/>
        <v>0</v>
      </c>
      <c r="K183" s="29">
        <f t="shared" si="135"/>
        <v>0</v>
      </c>
      <c r="L183" s="29">
        <f t="shared" si="135"/>
        <v>0</v>
      </c>
      <c r="M183" s="29">
        <f t="shared" si="135"/>
        <v>0</v>
      </c>
      <c r="N183" s="29">
        <f t="shared" si="135"/>
        <v>0</v>
      </c>
      <c r="O183" s="29">
        <f t="shared" si="135"/>
        <v>0</v>
      </c>
      <c r="P183" s="29">
        <f t="shared" si="135"/>
        <v>0</v>
      </c>
      <c r="Q183" s="29">
        <f t="shared" si="135"/>
        <v>0</v>
      </c>
      <c r="R183" s="29">
        <f t="shared" si="135"/>
        <v>0</v>
      </c>
      <c r="S183" s="29">
        <f t="shared" si="135"/>
        <v>0</v>
      </c>
      <c r="T183" s="29">
        <f t="shared" si="135"/>
        <v>0</v>
      </c>
      <c r="U183" s="29">
        <f t="shared" si="135"/>
        <v>0</v>
      </c>
      <c r="V183" s="29">
        <f t="shared" si="135"/>
        <v>0</v>
      </c>
      <c r="W183" s="29">
        <f t="shared" si="135"/>
        <v>0</v>
      </c>
      <c r="X183" s="29">
        <f t="shared" si="135"/>
        <v>150.4</v>
      </c>
      <c r="Y183" s="29">
        <f t="shared" si="135"/>
        <v>0</v>
      </c>
      <c r="Z183" s="29">
        <f t="shared" si="135"/>
        <v>0</v>
      </c>
      <c r="AA183" s="29">
        <f t="shared" si="135"/>
        <v>0</v>
      </c>
      <c r="AB183" s="29">
        <f t="shared" si="135"/>
        <v>0</v>
      </c>
      <c r="AC183" s="29">
        <f t="shared" si="135"/>
        <v>0</v>
      </c>
      <c r="AD183" s="29">
        <f t="shared" si="135"/>
        <v>0</v>
      </c>
      <c r="AE183" s="29">
        <f t="shared" si="135"/>
        <v>0</v>
      </c>
      <c r="AF183" s="49"/>
      <c r="AG183" s="60">
        <f t="shared" si="101"/>
        <v>150.4</v>
      </c>
      <c r="AH183" s="60">
        <f t="shared" si="102"/>
        <v>0</v>
      </c>
      <c r="AI183" s="60">
        <f t="shared" si="103"/>
        <v>0</v>
      </c>
    </row>
    <row r="184" spans="1:35" s="7" customFormat="1" ht="16.5">
      <c r="A184" s="8" t="s">
        <v>18</v>
      </c>
      <c r="B184" s="29">
        <f>B191+B198+B205</f>
        <v>0</v>
      </c>
      <c r="C184" s="29">
        <f aca="true" t="shared" si="136" ref="C184:D188">H184+J184</f>
        <v>0</v>
      </c>
      <c r="D184" s="29">
        <f t="shared" si="136"/>
        <v>0</v>
      </c>
      <c r="E184" s="29">
        <f>I184+K184+M184+O184+Q184+S184+U184+W184+Y184+AA184+AC184+AE184</f>
        <v>0</v>
      </c>
      <c r="F184" s="29" t="e">
        <f t="shared" si="133"/>
        <v>#DIV/0!</v>
      </c>
      <c r="G184" s="29" t="e">
        <f t="shared" si="134"/>
        <v>#DIV/0!</v>
      </c>
      <c r="H184" s="29">
        <f aca="true" t="shared" si="137" ref="H184:AE184">H191+H198+H205</f>
        <v>0</v>
      </c>
      <c r="I184" s="29">
        <f t="shared" si="137"/>
        <v>0</v>
      </c>
      <c r="J184" s="29">
        <f t="shared" si="137"/>
        <v>0</v>
      </c>
      <c r="K184" s="29">
        <f t="shared" si="137"/>
        <v>0</v>
      </c>
      <c r="L184" s="29">
        <f t="shared" si="137"/>
        <v>0</v>
      </c>
      <c r="M184" s="29">
        <f t="shared" si="137"/>
        <v>0</v>
      </c>
      <c r="N184" s="29">
        <f t="shared" si="137"/>
        <v>0</v>
      </c>
      <c r="O184" s="29">
        <f t="shared" si="137"/>
        <v>0</v>
      </c>
      <c r="P184" s="29">
        <f t="shared" si="137"/>
        <v>0</v>
      </c>
      <c r="Q184" s="29">
        <f t="shared" si="137"/>
        <v>0</v>
      </c>
      <c r="R184" s="29">
        <f t="shared" si="137"/>
        <v>0</v>
      </c>
      <c r="S184" s="29">
        <f t="shared" si="137"/>
        <v>0</v>
      </c>
      <c r="T184" s="29">
        <f t="shared" si="137"/>
        <v>0</v>
      </c>
      <c r="U184" s="29">
        <f t="shared" si="137"/>
        <v>0</v>
      </c>
      <c r="V184" s="29">
        <f t="shared" si="137"/>
        <v>0</v>
      </c>
      <c r="W184" s="29">
        <f t="shared" si="137"/>
        <v>0</v>
      </c>
      <c r="X184" s="29">
        <f t="shared" si="137"/>
        <v>0</v>
      </c>
      <c r="Y184" s="29">
        <f t="shared" si="137"/>
        <v>0</v>
      </c>
      <c r="Z184" s="29">
        <f t="shared" si="137"/>
        <v>0</v>
      </c>
      <c r="AA184" s="29">
        <f t="shared" si="137"/>
        <v>0</v>
      </c>
      <c r="AB184" s="29">
        <f t="shared" si="137"/>
        <v>0</v>
      </c>
      <c r="AC184" s="29">
        <f t="shared" si="137"/>
        <v>0</v>
      </c>
      <c r="AD184" s="29">
        <f t="shared" si="137"/>
        <v>0</v>
      </c>
      <c r="AE184" s="29">
        <f t="shared" si="137"/>
        <v>0</v>
      </c>
      <c r="AF184" s="49"/>
      <c r="AG184" s="60">
        <f t="shared" si="101"/>
        <v>0</v>
      </c>
      <c r="AH184" s="60">
        <f t="shared" si="102"/>
        <v>0</v>
      </c>
      <c r="AI184" s="60">
        <f t="shared" si="103"/>
        <v>0</v>
      </c>
    </row>
    <row r="185" spans="1:35" s="7" customFormat="1" ht="16.5">
      <c r="A185" s="8" t="s">
        <v>22</v>
      </c>
      <c r="B185" s="29">
        <f>B192+B199+B206</f>
        <v>0</v>
      </c>
      <c r="C185" s="29">
        <f t="shared" si="136"/>
        <v>0</v>
      </c>
      <c r="D185" s="29">
        <f t="shared" si="136"/>
        <v>0</v>
      </c>
      <c r="E185" s="29">
        <f>I185+K185+M185+O185+Q185+S185+U185+W185+Y185+AA185+AC185+AE185</f>
        <v>0</v>
      </c>
      <c r="F185" s="29" t="e">
        <f t="shared" si="133"/>
        <v>#DIV/0!</v>
      </c>
      <c r="G185" s="29" t="e">
        <f t="shared" si="134"/>
        <v>#DIV/0!</v>
      </c>
      <c r="H185" s="29">
        <f>H192+H199+H206</f>
        <v>0</v>
      </c>
      <c r="I185" s="29">
        <f aca="true" t="shared" si="138" ref="I185:AE188">I192+I199+I206</f>
        <v>0</v>
      </c>
      <c r="J185" s="29">
        <f t="shared" si="138"/>
        <v>0</v>
      </c>
      <c r="K185" s="29">
        <f t="shared" si="138"/>
        <v>0</v>
      </c>
      <c r="L185" s="29">
        <f t="shared" si="138"/>
        <v>0</v>
      </c>
      <c r="M185" s="29">
        <f t="shared" si="138"/>
        <v>0</v>
      </c>
      <c r="N185" s="29">
        <f t="shared" si="138"/>
        <v>0</v>
      </c>
      <c r="O185" s="29">
        <f t="shared" si="138"/>
        <v>0</v>
      </c>
      <c r="P185" s="29">
        <f t="shared" si="138"/>
        <v>0</v>
      </c>
      <c r="Q185" s="29">
        <f t="shared" si="138"/>
        <v>0</v>
      </c>
      <c r="R185" s="29">
        <f t="shared" si="138"/>
        <v>0</v>
      </c>
      <c r="S185" s="29">
        <f t="shared" si="138"/>
        <v>0</v>
      </c>
      <c r="T185" s="29">
        <f t="shared" si="138"/>
        <v>0</v>
      </c>
      <c r="U185" s="29">
        <f t="shared" si="138"/>
        <v>0</v>
      </c>
      <c r="V185" s="29">
        <f t="shared" si="138"/>
        <v>0</v>
      </c>
      <c r="W185" s="29">
        <f t="shared" si="138"/>
        <v>0</v>
      </c>
      <c r="X185" s="29">
        <f t="shared" si="138"/>
        <v>0</v>
      </c>
      <c r="Y185" s="29">
        <f t="shared" si="138"/>
        <v>0</v>
      </c>
      <c r="Z185" s="29">
        <f t="shared" si="138"/>
        <v>0</v>
      </c>
      <c r="AA185" s="29">
        <f t="shared" si="138"/>
        <v>0</v>
      </c>
      <c r="AB185" s="29">
        <f t="shared" si="138"/>
        <v>0</v>
      </c>
      <c r="AC185" s="29">
        <f t="shared" si="138"/>
        <v>0</v>
      </c>
      <c r="AD185" s="29">
        <f t="shared" si="138"/>
        <v>0</v>
      </c>
      <c r="AE185" s="29">
        <f t="shared" si="138"/>
        <v>0</v>
      </c>
      <c r="AF185" s="49"/>
      <c r="AG185" s="60">
        <f t="shared" si="101"/>
        <v>0</v>
      </c>
      <c r="AH185" s="60">
        <f t="shared" si="102"/>
        <v>0</v>
      </c>
      <c r="AI185" s="60">
        <f t="shared" si="103"/>
        <v>0</v>
      </c>
    </row>
    <row r="186" spans="1:35" s="7" customFormat="1" ht="16.5">
      <c r="A186" s="8" t="s">
        <v>17</v>
      </c>
      <c r="B186" s="29">
        <f>B193+B200+B207</f>
        <v>150.4</v>
      </c>
      <c r="C186" s="29">
        <f t="shared" si="136"/>
        <v>0</v>
      </c>
      <c r="D186" s="29">
        <f t="shared" si="136"/>
        <v>0</v>
      </c>
      <c r="E186" s="29">
        <f>I186+K186+M186+O186+Q186+S186+U186+W186+Y186+AA186+AC186+AE186</f>
        <v>0</v>
      </c>
      <c r="F186" s="29">
        <f t="shared" si="133"/>
        <v>0</v>
      </c>
      <c r="G186" s="29" t="e">
        <f t="shared" si="134"/>
        <v>#DIV/0!</v>
      </c>
      <c r="H186" s="29">
        <f aca="true" t="shared" si="139" ref="H186:W188">H193+H200+H207</f>
        <v>0</v>
      </c>
      <c r="I186" s="29">
        <f t="shared" si="139"/>
        <v>0</v>
      </c>
      <c r="J186" s="29">
        <f t="shared" si="139"/>
        <v>0</v>
      </c>
      <c r="K186" s="29">
        <f t="shared" si="139"/>
        <v>0</v>
      </c>
      <c r="L186" s="29">
        <f t="shared" si="139"/>
        <v>0</v>
      </c>
      <c r="M186" s="29">
        <f t="shared" si="139"/>
        <v>0</v>
      </c>
      <c r="N186" s="29">
        <f t="shared" si="139"/>
        <v>0</v>
      </c>
      <c r="O186" s="29">
        <f t="shared" si="139"/>
        <v>0</v>
      </c>
      <c r="P186" s="29">
        <f t="shared" si="139"/>
        <v>0</v>
      </c>
      <c r="Q186" s="29">
        <f t="shared" si="139"/>
        <v>0</v>
      </c>
      <c r="R186" s="29">
        <f t="shared" si="139"/>
        <v>0</v>
      </c>
      <c r="S186" s="29">
        <f t="shared" si="139"/>
        <v>0</v>
      </c>
      <c r="T186" s="29">
        <f t="shared" si="139"/>
        <v>0</v>
      </c>
      <c r="U186" s="29">
        <f t="shared" si="139"/>
        <v>0</v>
      </c>
      <c r="V186" s="29">
        <f t="shared" si="139"/>
        <v>0</v>
      </c>
      <c r="W186" s="29">
        <f t="shared" si="139"/>
        <v>0</v>
      </c>
      <c r="X186" s="29">
        <f t="shared" si="138"/>
        <v>150.4</v>
      </c>
      <c r="Y186" s="29">
        <f t="shared" si="138"/>
        <v>0</v>
      </c>
      <c r="Z186" s="29">
        <f t="shared" si="138"/>
        <v>0</v>
      </c>
      <c r="AA186" s="29">
        <f t="shared" si="138"/>
        <v>0</v>
      </c>
      <c r="AB186" s="29">
        <f t="shared" si="138"/>
        <v>0</v>
      </c>
      <c r="AC186" s="29">
        <f t="shared" si="138"/>
        <v>0</v>
      </c>
      <c r="AD186" s="29">
        <f t="shared" si="138"/>
        <v>0</v>
      </c>
      <c r="AE186" s="29">
        <f t="shared" si="138"/>
        <v>0</v>
      </c>
      <c r="AF186" s="49"/>
      <c r="AG186" s="60">
        <f t="shared" si="101"/>
        <v>150.4</v>
      </c>
      <c r="AH186" s="60">
        <f t="shared" si="102"/>
        <v>0</v>
      </c>
      <c r="AI186" s="60">
        <f t="shared" si="103"/>
        <v>0</v>
      </c>
    </row>
    <row r="187" spans="1:35" s="7" customFormat="1" ht="16.5">
      <c r="A187" s="8" t="s">
        <v>23</v>
      </c>
      <c r="B187" s="29">
        <f>B194+B201+B208</f>
        <v>0</v>
      </c>
      <c r="C187" s="29">
        <f t="shared" si="136"/>
        <v>0</v>
      </c>
      <c r="D187" s="29">
        <f t="shared" si="136"/>
        <v>0</v>
      </c>
      <c r="E187" s="29">
        <f>I187+K187+M187+O187+Q187+S187+U187+W187+Y187+AA187+AC187+AE187</f>
        <v>0</v>
      </c>
      <c r="F187" s="29" t="e">
        <f t="shared" si="133"/>
        <v>#DIV/0!</v>
      </c>
      <c r="G187" s="29" t="e">
        <f t="shared" si="134"/>
        <v>#DIV/0!</v>
      </c>
      <c r="H187" s="29">
        <f t="shared" si="139"/>
        <v>0</v>
      </c>
      <c r="I187" s="29">
        <f t="shared" si="139"/>
        <v>0</v>
      </c>
      <c r="J187" s="29">
        <f t="shared" si="139"/>
        <v>0</v>
      </c>
      <c r="K187" s="29">
        <f t="shared" si="139"/>
        <v>0</v>
      </c>
      <c r="L187" s="29">
        <f t="shared" si="139"/>
        <v>0</v>
      </c>
      <c r="M187" s="29">
        <f t="shared" si="139"/>
        <v>0</v>
      </c>
      <c r="N187" s="29">
        <f t="shared" si="139"/>
        <v>0</v>
      </c>
      <c r="O187" s="29">
        <f t="shared" si="139"/>
        <v>0</v>
      </c>
      <c r="P187" s="29">
        <f t="shared" si="139"/>
        <v>0</v>
      </c>
      <c r="Q187" s="29">
        <f t="shared" si="139"/>
        <v>0</v>
      </c>
      <c r="R187" s="29">
        <f t="shared" si="139"/>
        <v>0</v>
      </c>
      <c r="S187" s="29">
        <f t="shared" si="139"/>
        <v>0</v>
      </c>
      <c r="T187" s="29">
        <f t="shared" si="139"/>
        <v>0</v>
      </c>
      <c r="U187" s="29">
        <f t="shared" si="139"/>
        <v>0</v>
      </c>
      <c r="V187" s="29">
        <f t="shared" si="139"/>
        <v>0</v>
      </c>
      <c r="W187" s="29">
        <f t="shared" si="139"/>
        <v>0</v>
      </c>
      <c r="X187" s="29">
        <f t="shared" si="138"/>
        <v>0</v>
      </c>
      <c r="Y187" s="29">
        <f t="shared" si="138"/>
        <v>0</v>
      </c>
      <c r="Z187" s="29">
        <f t="shared" si="138"/>
        <v>0</v>
      </c>
      <c r="AA187" s="29">
        <f t="shared" si="138"/>
        <v>0</v>
      </c>
      <c r="AB187" s="29">
        <f t="shared" si="138"/>
        <v>0</v>
      </c>
      <c r="AC187" s="29">
        <f t="shared" si="138"/>
        <v>0</v>
      </c>
      <c r="AD187" s="29">
        <f t="shared" si="138"/>
        <v>0</v>
      </c>
      <c r="AE187" s="29">
        <f t="shared" si="138"/>
        <v>0</v>
      </c>
      <c r="AF187" s="49"/>
      <c r="AG187" s="60">
        <f t="shared" si="101"/>
        <v>0</v>
      </c>
      <c r="AH187" s="60">
        <f t="shared" si="102"/>
        <v>0</v>
      </c>
      <c r="AI187" s="60">
        <f t="shared" si="103"/>
        <v>0</v>
      </c>
    </row>
    <row r="188" spans="1:35" s="7" customFormat="1" ht="16.5">
      <c r="A188" s="8" t="s">
        <v>19</v>
      </c>
      <c r="B188" s="29">
        <f>B195+B202+B209</f>
        <v>0</v>
      </c>
      <c r="C188" s="29">
        <f t="shared" si="136"/>
        <v>0</v>
      </c>
      <c r="D188" s="29">
        <f t="shared" si="136"/>
        <v>0</v>
      </c>
      <c r="E188" s="29">
        <f>I188+K188+M188+O188+Q188+S188+U188+W188+Y188+AA188+AC188+AE188</f>
        <v>0</v>
      </c>
      <c r="F188" s="29" t="e">
        <f t="shared" si="133"/>
        <v>#DIV/0!</v>
      </c>
      <c r="G188" s="29" t="e">
        <f t="shared" si="134"/>
        <v>#DIV/0!</v>
      </c>
      <c r="H188" s="29">
        <f t="shared" si="139"/>
        <v>0</v>
      </c>
      <c r="I188" s="29">
        <f t="shared" si="139"/>
        <v>0</v>
      </c>
      <c r="J188" s="29">
        <f t="shared" si="139"/>
        <v>0</v>
      </c>
      <c r="K188" s="29">
        <f t="shared" si="139"/>
        <v>0</v>
      </c>
      <c r="L188" s="29">
        <f t="shared" si="139"/>
        <v>0</v>
      </c>
      <c r="M188" s="29">
        <f t="shared" si="139"/>
        <v>0</v>
      </c>
      <c r="N188" s="29">
        <f t="shared" si="139"/>
        <v>0</v>
      </c>
      <c r="O188" s="29">
        <f t="shared" si="139"/>
        <v>0</v>
      </c>
      <c r="P188" s="29">
        <f t="shared" si="139"/>
        <v>0</v>
      </c>
      <c r="Q188" s="29">
        <f t="shared" si="139"/>
        <v>0</v>
      </c>
      <c r="R188" s="29">
        <f t="shared" si="139"/>
        <v>0</v>
      </c>
      <c r="S188" s="29">
        <f t="shared" si="139"/>
        <v>0</v>
      </c>
      <c r="T188" s="29">
        <f t="shared" si="139"/>
        <v>0</v>
      </c>
      <c r="U188" s="29">
        <f t="shared" si="139"/>
        <v>0</v>
      </c>
      <c r="V188" s="29">
        <f t="shared" si="139"/>
        <v>0</v>
      </c>
      <c r="W188" s="29">
        <f t="shared" si="139"/>
        <v>0</v>
      </c>
      <c r="X188" s="29">
        <f t="shared" si="138"/>
        <v>0</v>
      </c>
      <c r="Y188" s="29">
        <f t="shared" si="138"/>
        <v>0</v>
      </c>
      <c r="Z188" s="29">
        <f t="shared" si="138"/>
        <v>0</v>
      </c>
      <c r="AA188" s="29">
        <f t="shared" si="138"/>
        <v>0</v>
      </c>
      <c r="AB188" s="29">
        <f t="shared" si="138"/>
        <v>0</v>
      </c>
      <c r="AC188" s="29">
        <f t="shared" si="138"/>
        <v>0</v>
      </c>
      <c r="AD188" s="29">
        <f t="shared" si="138"/>
        <v>0</v>
      </c>
      <c r="AE188" s="29">
        <f t="shared" si="138"/>
        <v>0</v>
      </c>
      <c r="AF188" s="49"/>
      <c r="AG188" s="60">
        <f t="shared" si="101"/>
        <v>0</v>
      </c>
      <c r="AH188" s="60">
        <f t="shared" si="102"/>
        <v>0</v>
      </c>
      <c r="AI188" s="60">
        <f t="shared" si="103"/>
        <v>0</v>
      </c>
    </row>
    <row r="189" spans="1:35" s="7" customFormat="1" ht="181.5">
      <c r="A189" s="13" t="s">
        <v>57</v>
      </c>
      <c r="B189" s="29"/>
      <c r="C189" s="29"/>
      <c r="D189" s="29"/>
      <c r="E189" s="29"/>
      <c r="F189" s="29"/>
      <c r="G189" s="2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17"/>
      <c r="AF189" s="49"/>
      <c r="AG189" s="60">
        <f t="shared" si="101"/>
        <v>0</v>
      </c>
      <c r="AH189" s="60">
        <f t="shared" si="102"/>
        <v>0</v>
      </c>
      <c r="AI189" s="60">
        <f t="shared" si="103"/>
        <v>0</v>
      </c>
    </row>
    <row r="190" spans="1:35" s="7" customFormat="1" ht="16.5">
      <c r="A190" s="8" t="s">
        <v>20</v>
      </c>
      <c r="B190" s="29">
        <f>B191+B192+B193+B195</f>
        <v>150.4</v>
      </c>
      <c r="C190" s="29">
        <f>C191+C192+C193+C195</f>
        <v>0</v>
      </c>
      <c r="D190" s="29">
        <f>D191+D192+D193+D195</f>
        <v>0</v>
      </c>
      <c r="E190" s="29">
        <f>E191+E192+E193+E195</f>
        <v>0</v>
      </c>
      <c r="F190" s="29">
        <f aca="true" t="shared" si="140" ref="F190:F195">E190/B190*100</f>
        <v>0</v>
      </c>
      <c r="G190" s="29" t="e">
        <f aca="true" t="shared" si="141" ref="G190:G195">D190/C190*100</f>
        <v>#DIV/0!</v>
      </c>
      <c r="H190" s="29">
        <f aca="true" t="shared" si="142" ref="H190:AE190">H191+H192+H193+H195</f>
        <v>0</v>
      </c>
      <c r="I190" s="29">
        <f t="shared" si="142"/>
        <v>0</v>
      </c>
      <c r="J190" s="29">
        <f t="shared" si="142"/>
        <v>0</v>
      </c>
      <c r="K190" s="29">
        <f t="shared" si="142"/>
        <v>0</v>
      </c>
      <c r="L190" s="29">
        <f t="shared" si="142"/>
        <v>0</v>
      </c>
      <c r="M190" s="29">
        <f t="shared" si="142"/>
        <v>0</v>
      </c>
      <c r="N190" s="29">
        <f t="shared" si="142"/>
        <v>0</v>
      </c>
      <c r="O190" s="29">
        <f t="shared" si="142"/>
        <v>0</v>
      </c>
      <c r="P190" s="29">
        <f t="shared" si="142"/>
        <v>0</v>
      </c>
      <c r="Q190" s="29">
        <f t="shared" si="142"/>
        <v>0</v>
      </c>
      <c r="R190" s="29">
        <f t="shared" si="142"/>
        <v>0</v>
      </c>
      <c r="S190" s="29">
        <f t="shared" si="142"/>
        <v>0</v>
      </c>
      <c r="T190" s="29">
        <f t="shared" si="142"/>
        <v>0</v>
      </c>
      <c r="U190" s="29">
        <f t="shared" si="142"/>
        <v>0</v>
      </c>
      <c r="V190" s="29">
        <f t="shared" si="142"/>
        <v>0</v>
      </c>
      <c r="W190" s="29">
        <f t="shared" si="142"/>
        <v>0</v>
      </c>
      <c r="X190" s="29">
        <f t="shared" si="142"/>
        <v>150.4</v>
      </c>
      <c r="Y190" s="29">
        <f t="shared" si="142"/>
        <v>0</v>
      </c>
      <c r="Z190" s="29">
        <f t="shared" si="142"/>
        <v>0</v>
      </c>
      <c r="AA190" s="29">
        <f t="shared" si="142"/>
        <v>0</v>
      </c>
      <c r="AB190" s="29">
        <f t="shared" si="142"/>
        <v>0</v>
      </c>
      <c r="AC190" s="29">
        <f t="shared" si="142"/>
        <v>0</v>
      </c>
      <c r="AD190" s="29">
        <f t="shared" si="142"/>
        <v>0</v>
      </c>
      <c r="AE190" s="29">
        <f t="shared" si="142"/>
        <v>0</v>
      </c>
      <c r="AF190" s="49"/>
      <c r="AG190" s="60">
        <f t="shared" si="101"/>
        <v>150.4</v>
      </c>
      <c r="AH190" s="60">
        <f t="shared" si="102"/>
        <v>0</v>
      </c>
      <c r="AI190" s="60">
        <f t="shared" si="103"/>
        <v>0</v>
      </c>
    </row>
    <row r="191" spans="1:35" s="7" customFormat="1" ht="16.5">
      <c r="A191" s="8" t="s">
        <v>18</v>
      </c>
      <c r="B191" s="29">
        <f>H191+J191+L191+N191+P191+R191+T191+V191+X191+Z191+AB191+AD191</f>
        <v>0</v>
      </c>
      <c r="C191" s="29">
        <f aca="true" t="shared" si="143" ref="C191:D195">H191+J191</f>
        <v>0</v>
      </c>
      <c r="D191" s="29">
        <f t="shared" si="143"/>
        <v>0</v>
      </c>
      <c r="E191" s="29">
        <f>I191+K191+M191+O191+Q191+S191+U191+W191+Y191+AA191+AC191+AE191</f>
        <v>0</v>
      </c>
      <c r="F191" s="29" t="e">
        <f t="shared" si="140"/>
        <v>#DIV/0!</v>
      </c>
      <c r="G191" s="29" t="e">
        <f t="shared" si="141"/>
        <v>#DIV/0!</v>
      </c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17"/>
      <c r="AF191" s="49"/>
      <c r="AG191" s="60">
        <f t="shared" si="101"/>
        <v>0</v>
      </c>
      <c r="AH191" s="60">
        <f t="shared" si="102"/>
        <v>0</v>
      </c>
      <c r="AI191" s="60">
        <f t="shared" si="103"/>
        <v>0</v>
      </c>
    </row>
    <row r="192" spans="1:35" s="7" customFormat="1" ht="16.5">
      <c r="A192" s="8" t="s">
        <v>22</v>
      </c>
      <c r="B192" s="29">
        <f>H192+J192+L192+N192+P192+R192+T192+V192+X192+Z192+AB192+AD192</f>
        <v>0</v>
      </c>
      <c r="C192" s="29">
        <f t="shared" si="143"/>
        <v>0</v>
      </c>
      <c r="D192" s="29">
        <f t="shared" si="143"/>
        <v>0</v>
      </c>
      <c r="E192" s="29">
        <f>I192+K192+M192+O192+Q192+S192+U192+W192+Y192+AA192+AC192+AE192</f>
        <v>0</v>
      </c>
      <c r="F192" s="29" t="e">
        <f t="shared" si="140"/>
        <v>#DIV/0!</v>
      </c>
      <c r="G192" s="29" t="e">
        <f t="shared" si="141"/>
        <v>#DIV/0!</v>
      </c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17"/>
      <c r="AF192" s="49"/>
      <c r="AG192" s="60">
        <f t="shared" si="101"/>
        <v>0</v>
      </c>
      <c r="AH192" s="60">
        <f t="shared" si="102"/>
        <v>0</v>
      </c>
      <c r="AI192" s="60">
        <f t="shared" si="103"/>
        <v>0</v>
      </c>
    </row>
    <row r="193" spans="1:35" s="7" customFormat="1" ht="16.5">
      <c r="A193" s="8" t="s">
        <v>17</v>
      </c>
      <c r="B193" s="29">
        <f>H193+J193+L193+N193+P193+R193+T193+V193+X193+Z193+AB193+AD193</f>
        <v>150.4</v>
      </c>
      <c r="C193" s="29">
        <f t="shared" si="143"/>
        <v>0</v>
      </c>
      <c r="D193" s="29">
        <f t="shared" si="143"/>
        <v>0</v>
      </c>
      <c r="E193" s="29">
        <f>I193+K193+M193+O193+Q193+S193+U193+W193+Y193+AA193+AC193+AE193</f>
        <v>0</v>
      </c>
      <c r="F193" s="29">
        <f t="shared" si="140"/>
        <v>0</v>
      </c>
      <c r="G193" s="29" t="e">
        <f t="shared" si="141"/>
        <v>#DIV/0!</v>
      </c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>
        <v>150.4</v>
      </c>
      <c r="Y193" s="30"/>
      <c r="Z193" s="30"/>
      <c r="AA193" s="30"/>
      <c r="AB193" s="30"/>
      <c r="AC193" s="30"/>
      <c r="AD193" s="30"/>
      <c r="AE193" s="17"/>
      <c r="AF193" s="49"/>
      <c r="AG193" s="60">
        <f t="shared" si="101"/>
        <v>150.4</v>
      </c>
      <c r="AH193" s="60">
        <f t="shared" si="102"/>
        <v>0</v>
      </c>
      <c r="AI193" s="60">
        <f t="shared" si="103"/>
        <v>0</v>
      </c>
    </row>
    <row r="194" spans="1:35" s="7" customFormat="1" ht="16.5">
      <c r="A194" s="8" t="s">
        <v>23</v>
      </c>
      <c r="B194" s="29">
        <f>H194+J194+L194+N194+P194+R194+T194+V194+X194+Z194+AB194+AD194</f>
        <v>0</v>
      </c>
      <c r="C194" s="29">
        <f t="shared" si="143"/>
        <v>0</v>
      </c>
      <c r="D194" s="29">
        <f t="shared" si="143"/>
        <v>0</v>
      </c>
      <c r="E194" s="29">
        <f>I194+K194+M194+O194+Q194+S194+U194+W194+Y194+AA194+AC194+AE194</f>
        <v>0</v>
      </c>
      <c r="F194" s="29" t="e">
        <f t="shared" si="140"/>
        <v>#DIV/0!</v>
      </c>
      <c r="G194" s="29" t="e">
        <f t="shared" si="141"/>
        <v>#DIV/0!</v>
      </c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17"/>
      <c r="AF194" s="49"/>
      <c r="AG194" s="60">
        <f t="shared" si="101"/>
        <v>0</v>
      </c>
      <c r="AH194" s="60">
        <f t="shared" si="102"/>
        <v>0</v>
      </c>
      <c r="AI194" s="60">
        <f t="shared" si="103"/>
        <v>0</v>
      </c>
    </row>
    <row r="195" spans="1:35" s="7" customFormat="1" ht="16.5">
      <c r="A195" s="8" t="s">
        <v>19</v>
      </c>
      <c r="B195" s="29">
        <f>H195+J195+L195+N195+P195+R195+T195+V195+X195+Z195+AB195+AD195</f>
        <v>0</v>
      </c>
      <c r="C195" s="29">
        <f t="shared" si="143"/>
        <v>0</v>
      </c>
      <c r="D195" s="29">
        <f t="shared" si="143"/>
        <v>0</v>
      </c>
      <c r="E195" s="29">
        <f>I195+K195+M195+O195+Q195+S195+U195+W195+Y195+AA195+AC195+AE195</f>
        <v>0</v>
      </c>
      <c r="F195" s="29" t="e">
        <f t="shared" si="140"/>
        <v>#DIV/0!</v>
      </c>
      <c r="G195" s="29" t="e">
        <f t="shared" si="141"/>
        <v>#DIV/0!</v>
      </c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17"/>
      <c r="AF195" s="49"/>
      <c r="AG195" s="60">
        <f t="shared" si="101"/>
        <v>0</v>
      </c>
      <c r="AH195" s="60">
        <f t="shared" si="102"/>
        <v>0</v>
      </c>
      <c r="AI195" s="60">
        <f t="shared" si="103"/>
        <v>0</v>
      </c>
    </row>
    <row r="196" spans="1:35" s="7" customFormat="1" ht="82.5">
      <c r="A196" s="13" t="s">
        <v>58</v>
      </c>
      <c r="B196" s="29"/>
      <c r="C196" s="29"/>
      <c r="D196" s="29"/>
      <c r="E196" s="29"/>
      <c r="F196" s="29"/>
      <c r="G196" s="29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17"/>
      <c r="AF196" s="49"/>
      <c r="AG196" s="60">
        <f t="shared" si="101"/>
        <v>0</v>
      </c>
      <c r="AH196" s="60">
        <f t="shared" si="102"/>
        <v>0</v>
      </c>
      <c r="AI196" s="60">
        <f t="shared" si="103"/>
        <v>0</v>
      </c>
    </row>
    <row r="197" spans="1:35" s="7" customFormat="1" ht="16.5">
      <c r="A197" s="8" t="s">
        <v>20</v>
      </c>
      <c r="B197" s="29">
        <f>B198+B199+B200+B202</f>
        <v>0</v>
      </c>
      <c r="C197" s="29">
        <f>C198+C199+C200+C202</f>
        <v>0</v>
      </c>
      <c r="D197" s="29">
        <f>D198+D199+D200+D202</f>
        <v>0</v>
      </c>
      <c r="E197" s="29">
        <f>E198+E199+E200+E202</f>
        <v>0</v>
      </c>
      <c r="F197" s="29" t="e">
        <f aca="true" t="shared" si="144" ref="F197:F202">E197/B197*100</f>
        <v>#DIV/0!</v>
      </c>
      <c r="G197" s="29" t="e">
        <f aca="true" t="shared" si="145" ref="G197:G202">D197/C197*100</f>
        <v>#DIV/0!</v>
      </c>
      <c r="H197" s="29">
        <f aca="true" t="shared" si="146" ref="H197:AE197">H198+H199+H200+H202</f>
        <v>0</v>
      </c>
      <c r="I197" s="29">
        <f t="shared" si="146"/>
        <v>0</v>
      </c>
      <c r="J197" s="29">
        <f t="shared" si="146"/>
        <v>0</v>
      </c>
      <c r="K197" s="29">
        <f t="shared" si="146"/>
        <v>0</v>
      </c>
      <c r="L197" s="29">
        <f t="shared" si="146"/>
        <v>0</v>
      </c>
      <c r="M197" s="29">
        <f t="shared" si="146"/>
        <v>0</v>
      </c>
      <c r="N197" s="29">
        <f t="shared" si="146"/>
        <v>0</v>
      </c>
      <c r="O197" s="29">
        <f t="shared" si="146"/>
        <v>0</v>
      </c>
      <c r="P197" s="29">
        <f t="shared" si="146"/>
        <v>0</v>
      </c>
      <c r="Q197" s="29">
        <f t="shared" si="146"/>
        <v>0</v>
      </c>
      <c r="R197" s="29">
        <f t="shared" si="146"/>
        <v>0</v>
      </c>
      <c r="S197" s="29">
        <f t="shared" si="146"/>
        <v>0</v>
      </c>
      <c r="T197" s="29">
        <f t="shared" si="146"/>
        <v>0</v>
      </c>
      <c r="U197" s="29">
        <f t="shared" si="146"/>
        <v>0</v>
      </c>
      <c r="V197" s="29">
        <f t="shared" si="146"/>
        <v>0</v>
      </c>
      <c r="W197" s="29">
        <f t="shared" si="146"/>
        <v>0</v>
      </c>
      <c r="X197" s="29">
        <f t="shared" si="146"/>
        <v>0</v>
      </c>
      <c r="Y197" s="29">
        <f t="shared" si="146"/>
        <v>0</v>
      </c>
      <c r="Z197" s="29">
        <f t="shared" si="146"/>
        <v>0</v>
      </c>
      <c r="AA197" s="29">
        <f t="shared" si="146"/>
        <v>0</v>
      </c>
      <c r="AB197" s="29">
        <f t="shared" si="146"/>
        <v>0</v>
      </c>
      <c r="AC197" s="29">
        <f t="shared" si="146"/>
        <v>0</v>
      </c>
      <c r="AD197" s="29">
        <f t="shared" si="146"/>
        <v>0</v>
      </c>
      <c r="AE197" s="29">
        <f t="shared" si="146"/>
        <v>0</v>
      </c>
      <c r="AF197" s="49"/>
      <c r="AG197" s="60">
        <f t="shared" si="101"/>
        <v>0</v>
      </c>
      <c r="AH197" s="60">
        <f t="shared" si="102"/>
        <v>0</v>
      </c>
      <c r="AI197" s="60">
        <f t="shared" si="103"/>
        <v>0</v>
      </c>
    </row>
    <row r="198" spans="1:35" s="7" customFormat="1" ht="16.5">
      <c r="A198" s="8" t="s">
        <v>18</v>
      </c>
      <c r="B198" s="29">
        <f>H198+J198+L198+N198+P198+R198+T198+V198+X198+Z198+AB198+AD198</f>
        <v>0</v>
      </c>
      <c r="C198" s="29">
        <f aca="true" t="shared" si="147" ref="C198:D202">H198+J198</f>
        <v>0</v>
      </c>
      <c r="D198" s="29">
        <f t="shared" si="147"/>
        <v>0</v>
      </c>
      <c r="E198" s="29">
        <f>I198+K198+M198+O198+Q198+S198+U198+W198+Y198+AA198+AC198+AE198</f>
        <v>0</v>
      </c>
      <c r="F198" s="29" t="e">
        <f t="shared" si="144"/>
        <v>#DIV/0!</v>
      </c>
      <c r="G198" s="29" t="e">
        <f t="shared" si="145"/>
        <v>#DIV/0!</v>
      </c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17"/>
      <c r="AF198" s="49"/>
      <c r="AG198" s="60">
        <f t="shared" si="101"/>
        <v>0</v>
      </c>
      <c r="AH198" s="60">
        <f t="shared" si="102"/>
        <v>0</v>
      </c>
      <c r="AI198" s="60">
        <f t="shared" si="103"/>
        <v>0</v>
      </c>
    </row>
    <row r="199" spans="1:35" s="7" customFormat="1" ht="16.5">
      <c r="A199" s="8" t="s">
        <v>22</v>
      </c>
      <c r="B199" s="29">
        <f>H199+J199+L199+N199+P199+R199+T199+V199+X199+Z199+AB199+AD199</f>
        <v>0</v>
      </c>
      <c r="C199" s="29">
        <f t="shared" si="147"/>
        <v>0</v>
      </c>
      <c r="D199" s="29">
        <f t="shared" si="147"/>
        <v>0</v>
      </c>
      <c r="E199" s="29">
        <f>I199+K199+M199+O199+Q199+S199+U199+W199+Y199+AA199+AC199+AE199</f>
        <v>0</v>
      </c>
      <c r="F199" s="29" t="e">
        <f t="shared" si="144"/>
        <v>#DIV/0!</v>
      </c>
      <c r="G199" s="29" t="e">
        <f t="shared" si="145"/>
        <v>#DIV/0!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17"/>
      <c r="AF199" s="49"/>
      <c r="AG199" s="60">
        <f t="shared" si="101"/>
        <v>0</v>
      </c>
      <c r="AH199" s="60">
        <f t="shared" si="102"/>
        <v>0</v>
      </c>
      <c r="AI199" s="60">
        <f t="shared" si="103"/>
        <v>0</v>
      </c>
    </row>
    <row r="200" spans="1:35" s="7" customFormat="1" ht="16.5">
      <c r="A200" s="8" t="s">
        <v>17</v>
      </c>
      <c r="B200" s="29">
        <f>H200+J200+L200+N200+P200+R200+T200+V200+X200+Z200+AB200+AD200</f>
        <v>0</v>
      </c>
      <c r="C200" s="29">
        <f t="shared" si="147"/>
        <v>0</v>
      </c>
      <c r="D200" s="29">
        <f t="shared" si="147"/>
        <v>0</v>
      </c>
      <c r="E200" s="29">
        <f>I200+K200+M200+O200+Q200+S200+U200+W200+Y200+AA200+AC200+AE200</f>
        <v>0</v>
      </c>
      <c r="F200" s="29" t="e">
        <f t="shared" si="144"/>
        <v>#DIV/0!</v>
      </c>
      <c r="G200" s="29" t="e">
        <f t="shared" si="145"/>
        <v>#DIV/0!</v>
      </c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17"/>
      <c r="AF200" s="49"/>
      <c r="AG200" s="60">
        <f t="shared" si="101"/>
        <v>0</v>
      </c>
      <c r="AH200" s="60">
        <f t="shared" si="102"/>
        <v>0</v>
      </c>
      <c r="AI200" s="60">
        <f t="shared" si="103"/>
        <v>0</v>
      </c>
    </row>
    <row r="201" spans="1:35" s="7" customFormat="1" ht="16.5">
      <c r="A201" s="8" t="s">
        <v>23</v>
      </c>
      <c r="B201" s="29">
        <f>H201+J201+L201+N201+P201+R201+T201+V201+X201+Z201+AB201+AD201</f>
        <v>0</v>
      </c>
      <c r="C201" s="29">
        <f t="shared" si="147"/>
        <v>0</v>
      </c>
      <c r="D201" s="29">
        <f t="shared" si="147"/>
        <v>0</v>
      </c>
      <c r="E201" s="29">
        <f>I201+K201+M201+O201+Q201+S201+U201+W201+Y201+AA201+AC201+AE201</f>
        <v>0</v>
      </c>
      <c r="F201" s="29" t="e">
        <f t="shared" si="144"/>
        <v>#DIV/0!</v>
      </c>
      <c r="G201" s="29" t="e">
        <f t="shared" si="145"/>
        <v>#DIV/0!</v>
      </c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17"/>
      <c r="AF201" s="49"/>
      <c r="AG201" s="60">
        <f t="shared" si="101"/>
        <v>0</v>
      </c>
      <c r="AH201" s="60">
        <f t="shared" si="102"/>
        <v>0</v>
      </c>
      <c r="AI201" s="60">
        <f t="shared" si="103"/>
        <v>0</v>
      </c>
    </row>
    <row r="202" spans="1:35" s="7" customFormat="1" ht="16.5">
      <c r="A202" s="8" t="s">
        <v>19</v>
      </c>
      <c r="B202" s="29">
        <f>H202+J202+L202+N202+P202+R202+T202+V202+X202+Z202+AB202+AD202</f>
        <v>0</v>
      </c>
      <c r="C202" s="29">
        <f t="shared" si="147"/>
        <v>0</v>
      </c>
      <c r="D202" s="29">
        <f t="shared" si="147"/>
        <v>0</v>
      </c>
      <c r="E202" s="29">
        <f>I202+K202+M202+O202+Q202+S202+U202+W202+Y202+AA202+AC202+AE202</f>
        <v>0</v>
      </c>
      <c r="F202" s="29" t="e">
        <f t="shared" si="144"/>
        <v>#DIV/0!</v>
      </c>
      <c r="G202" s="29" t="e">
        <f t="shared" si="145"/>
        <v>#DIV/0!</v>
      </c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17"/>
      <c r="AF202" s="49"/>
      <c r="AG202" s="60">
        <f t="shared" si="101"/>
        <v>0</v>
      </c>
      <c r="AH202" s="60">
        <f t="shared" si="102"/>
        <v>0</v>
      </c>
      <c r="AI202" s="60">
        <f t="shared" si="103"/>
        <v>0</v>
      </c>
    </row>
    <row r="203" spans="1:35" s="7" customFormat="1" ht="82.5">
      <c r="A203" s="13" t="s">
        <v>59</v>
      </c>
      <c r="B203" s="29"/>
      <c r="C203" s="29"/>
      <c r="D203" s="29"/>
      <c r="E203" s="29"/>
      <c r="F203" s="29"/>
      <c r="G203" s="29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17"/>
      <c r="AF203" s="49"/>
      <c r="AG203" s="60">
        <f t="shared" si="101"/>
        <v>0</v>
      </c>
      <c r="AH203" s="60">
        <f t="shared" si="102"/>
        <v>0</v>
      </c>
      <c r="AI203" s="60">
        <f t="shared" si="103"/>
        <v>0</v>
      </c>
    </row>
    <row r="204" spans="1:35" s="7" customFormat="1" ht="16.5">
      <c r="A204" s="8" t="s">
        <v>20</v>
      </c>
      <c r="B204" s="29">
        <f>B205+B206+B207+B209</f>
        <v>0</v>
      </c>
      <c r="C204" s="29">
        <f>C205+C206+C207+C209</f>
        <v>0</v>
      </c>
      <c r="D204" s="29">
        <f>D205+D206+D207+D209</f>
        <v>0</v>
      </c>
      <c r="E204" s="29">
        <f>E205+E206+E207+E209</f>
        <v>0</v>
      </c>
      <c r="F204" s="29" t="e">
        <f aca="true" t="shared" si="148" ref="F204:F209">E204/B204*100</f>
        <v>#DIV/0!</v>
      </c>
      <c r="G204" s="29" t="e">
        <f aca="true" t="shared" si="149" ref="G204:G209">D204/C204*100</f>
        <v>#DIV/0!</v>
      </c>
      <c r="H204" s="29">
        <f aca="true" t="shared" si="150" ref="H204:AE204">H205+H206+H207+H209</f>
        <v>0</v>
      </c>
      <c r="I204" s="29"/>
      <c r="J204" s="29">
        <f t="shared" si="150"/>
        <v>0</v>
      </c>
      <c r="K204" s="29"/>
      <c r="L204" s="29">
        <f t="shared" si="150"/>
        <v>0</v>
      </c>
      <c r="M204" s="29"/>
      <c r="N204" s="29">
        <f t="shared" si="150"/>
        <v>0</v>
      </c>
      <c r="O204" s="29"/>
      <c r="P204" s="29">
        <f t="shared" si="150"/>
        <v>0</v>
      </c>
      <c r="Q204" s="29"/>
      <c r="R204" s="29">
        <f t="shared" si="150"/>
        <v>0</v>
      </c>
      <c r="S204" s="29"/>
      <c r="T204" s="29">
        <f t="shared" si="150"/>
        <v>0</v>
      </c>
      <c r="U204" s="29"/>
      <c r="V204" s="29">
        <f t="shared" si="150"/>
        <v>0</v>
      </c>
      <c r="W204" s="29"/>
      <c r="X204" s="29">
        <f t="shared" si="150"/>
        <v>0</v>
      </c>
      <c r="Y204" s="29"/>
      <c r="Z204" s="29">
        <f t="shared" si="150"/>
        <v>0</v>
      </c>
      <c r="AA204" s="29"/>
      <c r="AB204" s="29">
        <f t="shared" si="150"/>
        <v>0</v>
      </c>
      <c r="AC204" s="29"/>
      <c r="AD204" s="29">
        <f t="shared" si="150"/>
        <v>0</v>
      </c>
      <c r="AE204" s="16">
        <f t="shared" si="150"/>
        <v>0</v>
      </c>
      <c r="AF204" s="49"/>
      <c r="AG204" s="60">
        <f aca="true" t="shared" si="151" ref="AG204:AG267">H204+J204+L204+N204+P204+R204+T204+V204+X204+Z204+AB204+AD204</f>
        <v>0</v>
      </c>
      <c r="AH204" s="60">
        <f aca="true" t="shared" si="152" ref="AH204:AH267">H204+J204</f>
        <v>0</v>
      </c>
      <c r="AI204" s="60">
        <f aca="true" t="shared" si="153" ref="AI204:AI267">I204+K204</f>
        <v>0</v>
      </c>
    </row>
    <row r="205" spans="1:35" s="7" customFormat="1" ht="16.5">
      <c r="A205" s="8" t="s">
        <v>18</v>
      </c>
      <c r="B205" s="29">
        <f>H205+J205+L205+N205+P205+R205+T205+V205+X205+Z205+AB205+AD205</f>
        <v>0</v>
      </c>
      <c r="C205" s="29">
        <f aca="true" t="shared" si="154" ref="C205:D209">H205+J205</f>
        <v>0</v>
      </c>
      <c r="D205" s="29">
        <f t="shared" si="154"/>
        <v>0</v>
      </c>
      <c r="E205" s="29">
        <f>I205+K205+M205+O205+Q205+S205+U205+W205+Y205+AA205+AC205+AE205</f>
        <v>0</v>
      </c>
      <c r="F205" s="29" t="e">
        <f t="shared" si="148"/>
        <v>#DIV/0!</v>
      </c>
      <c r="G205" s="29" t="e">
        <f t="shared" si="149"/>
        <v>#DIV/0!</v>
      </c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17"/>
      <c r="AF205" s="49"/>
      <c r="AG205" s="60">
        <f t="shared" si="151"/>
        <v>0</v>
      </c>
      <c r="AH205" s="60">
        <f t="shared" si="152"/>
        <v>0</v>
      </c>
      <c r="AI205" s="60">
        <f t="shared" si="153"/>
        <v>0</v>
      </c>
    </row>
    <row r="206" spans="1:35" s="7" customFormat="1" ht="16.5">
      <c r="A206" s="8" t="s">
        <v>22</v>
      </c>
      <c r="B206" s="29">
        <f>H206+J206+L206+N206+P206+R206+T206+V206+X206+Z206+AB206+AD206</f>
        <v>0</v>
      </c>
      <c r="C206" s="29">
        <f t="shared" si="154"/>
        <v>0</v>
      </c>
      <c r="D206" s="29">
        <f t="shared" si="154"/>
        <v>0</v>
      </c>
      <c r="E206" s="29">
        <f>I206+K206+M206+O206+Q206+S206+U206+W206+Y206+AA206+AC206+AE206</f>
        <v>0</v>
      </c>
      <c r="F206" s="29" t="e">
        <f t="shared" si="148"/>
        <v>#DIV/0!</v>
      </c>
      <c r="G206" s="29" t="e">
        <f t="shared" si="149"/>
        <v>#DIV/0!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17"/>
      <c r="AF206" s="49"/>
      <c r="AG206" s="60">
        <f t="shared" si="151"/>
        <v>0</v>
      </c>
      <c r="AH206" s="60">
        <f t="shared" si="152"/>
        <v>0</v>
      </c>
      <c r="AI206" s="60">
        <f t="shared" si="153"/>
        <v>0</v>
      </c>
    </row>
    <row r="207" spans="1:35" s="7" customFormat="1" ht="16.5">
      <c r="A207" s="8" t="s">
        <v>17</v>
      </c>
      <c r="B207" s="29">
        <f>H207+J207+L207+N207+P207+R207+T207+V207+X207+Z207+AB207+AD207</f>
        <v>0</v>
      </c>
      <c r="C207" s="29">
        <f t="shared" si="154"/>
        <v>0</v>
      </c>
      <c r="D207" s="29">
        <f t="shared" si="154"/>
        <v>0</v>
      </c>
      <c r="E207" s="29">
        <f>I207+K207+M207+O207+Q207+S207+U207+W207+Y207+AA207+AC207+AE207</f>
        <v>0</v>
      </c>
      <c r="F207" s="29" t="e">
        <f t="shared" si="148"/>
        <v>#DIV/0!</v>
      </c>
      <c r="G207" s="29" t="e">
        <f t="shared" si="149"/>
        <v>#DIV/0!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17"/>
      <c r="AF207" s="49"/>
      <c r="AG207" s="60">
        <f t="shared" si="151"/>
        <v>0</v>
      </c>
      <c r="AH207" s="60">
        <f t="shared" si="152"/>
        <v>0</v>
      </c>
      <c r="AI207" s="60">
        <f t="shared" si="153"/>
        <v>0</v>
      </c>
    </row>
    <row r="208" spans="1:35" s="7" customFormat="1" ht="16.5">
      <c r="A208" s="8" t="s">
        <v>23</v>
      </c>
      <c r="B208" s="29">
        <f>H208+J208+L208+N208+P208+R208+T208+V208+X208+Z208+AB208+AD208</f>
        <v>0</v>
      </c>
      <c r="C208" s="29">
        <f t="shared" si="154"/>
        <v>0</v>
      </c>
      <c r="D208" s="29">
        <f t="shared" si="154"/>
        <v>0</v>
      </c>
      <c r="E208" s="29">
        <f>I208+K208+M208+O208+Q208+S208+U208+W208+Y208+AA208+AC208+AE208</f>
        <v>0</v>
      </c>
      <c r="F208" s="29" t="e">
        <f t="shared" si="148"/>
        <v>#DIV/0!</v>
      </c>
      <c r="G208" s="29" t="e">
        <f t="shared" si="149"/>
        <v>#DIV/0!</v>
      </c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17"/>
      <c r="AF208" s="49"/>
      <c r="AG208" s="60">
        <f t="shared" si="151"/>
        <v>0</v>
      </c>
      <c r="AH208" s="60">
        <f t="shared" si="152"/>
        <v>0</v>
      </c>
      <c r="AI208" s="60">
        <f t="shared" si="153"/>
        <v>0</v>
      </c>
    </row>
    <row r="209" spans="1:35" s="7" customFormat="1" ht="16.5">
      <c r="A209" s="8" t="s">
        <v>19</v>
      </c>
      <c r="B209" s="29">
        <f>H209+J209+L209+N209+P209+R209+T209+V209+X209+Z209+AB209+AD209</f>
        <v>0</v>
      </c>
      <c r="C209" s="29">
        <f t="shared" si="154"/>
        <v>0</v>
      </c>
      <c r="D209" s="29">
        <f t="shared" si="154"/>
        <v>0</v>
      </c>
      <c r="E209" s="29">
        <f>I209+K209+M209+O209+Q209+S209+U209+W209+Y209+AA209+AC209+AE209</f>
        <v>0</v>
      </c>
      <c r="F209" s="29" t="e">
        <f t="shared" si="148"/>
        <v>#DIV/0!</v>
      </c>
      <c r="G209" s="29" t="e">
        <f t="shared" si="149"/>
        <v>#DIV/0!</v>
      </c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17"/>
      <c r="AF209" s="49"/>
      <c r="AG209" s="60">
        <f t="shared" si="151"/>
        <v>0</v>
      </c>
      <c r="AH209" s="60">
        <f t="shared" si="152"/>
        <v>0</v>
      </c>
      <c r="AI209" s="60">
        <f t="shared" si="153"/>
        <v>0</v>
      </c>
    </row>
    <row r="210" spans="1:35" s="7" customFormat="1" ht="33">
      <c r="A210" s="13" t="s">
        <v>60</v>
      </c>
      <c r="B210" s="29"/>
      <c r="C210" s="29"/>
      <c r="D210" s="29"/>
      <c r="E210" s="29"/>
      <c r="F210" s="29"/>
      <c r="G210" s="29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17"/>
      <c r="AF210" s="49"/>
      <c r="AG210" s="60">
        <f t="shared" si="151"/>
        <v>0</v>
      </c>
      <c r="AH210" s="60">
        <f t="shared" si="152"/>
        <v>0</v>
      </c>
      <c r="AI210" s="60">
        <f t="shared" si="153"/>
        <v>0</v>
      </c>
    </row>
    <row r="211" spans="1:35" s="7" customFormat="1" ht="16.5">
      <c r="A211" s="8" t="s">
        <v>20</v>
      </c>
      <c r="B211" s="29">
        <f>B212+B213+B214+B216</f>
        <v>100.19999999999999</v>
      </c>
      <c r="C211" s="29">
        <f>C212+C213+C214+C216</f>
        <v>14.6</v>
      </c>
      <c r="D211" s="29">
        <f>D212+D213+D214+D216</f>
        <v>14.6</v>
      </c>
      <c r="E211" s="29">
        <f>E212+E213+E214+E216</f>
        <v>14.6</v>
      </c>
      <c r="F211" s="29">
        <f aca="true" t="shared" si="155" ref="F211:F216">E211/B211*100</f>
        <v>14.570858283433136</v>
      </c>
      <c r="G211" s="29">
        <f aca="true" t="shared" si="156" ref="G211:G216">D211/C211*100</f>
        <v>100</v>
      </c>
      <c r="H211" s="29">
        <f aca="true" t="shared" si="157" ref="H211:AE211">H212+H213+H214+H216</f>
        <v>0</v>
      </c>
      <c r="I211" s="29">
        <f t="shared" si="157"/>
        <v>0</v>
      </c>
      <c r="J211" s="29">
        <f t="shared" si="157"/>
        <v>14.6</v>
      </c>
      <c r="K211" s="29">
        <f t="shared" si="157"/>
        <v>14.6</v>
      </c>
      <c r="L211" s="29">
        <f t="shared" si="157"/>
        <v>0</v>
      </c>
      <c r="M211" s="29">
        <f t="shared" si="157"/>
        <v>0</v>
      </c>
      <c r="N211" s="29">
        <f t="shared" si="157"/>
        <v>0</v>
      </c>
      <c r="O211" s="29">
        <f t="shared" si="157"/>
        <v>0</v>
      </c>
      <c r="P211" s="29">
        <f t="shared" si="157"/>
        <v>0</v>
      </c>
      <c r="Q211" s="29">
        <f t="shared" si="157"/>
        <v>0</v>
      </c>
      <c r="R211" s="29">
        <f t="shared" si="157"/>
        <v>0</v>
      </c>
      <c r="S211" s="29">
        <f t="shared" si="157"/>
        <v>0</v>
      </c>
      <c r="T211" s="29">
        <f t="shared" si="157"/>
        <v>0</v>
      </c>
      <c r="U211" s="29">
        <f t="shared" si="157"/>
        <v>0</v>
      </c>
      <c r="V211" s="29">
        <f t="shared" si="157"/>
        <v>0</v>
      </c>
      <c r="W211" s="29">
        <f t="shared" si="157"/>
        <v>0</v>
      </c>
      <c r="X211" s="29">
        <f t="shared" si="157"/>
        <v>0</v>
      </c>
      <c r="Y211" s="29">
        <f t="shared" si="157"/>
        <v>0</v>
      </c>
      <c r="Z211" s="29">
        <f t="shared" si="157"/>
        <v>85.6</v>
      </c>
      <c r="AA211" s="29">
        <f t="shared" si="157"/>
        <v>0</v>
      </c>
      <c r="AB211" s="29">
        <f t="shared" si="157"/>
        <v>0</v>
      </c>
      <c r="AC211" s="29">
        <f t="shared" si="157"/>
        <v>0</v>
      </c>
      <c r="AD211" s="29">
        <f t="shared" si="157"/>
        <v>0</v>
      </c>
      <c r="AE211" s="29">
        <f t="shared" si="157"/>
        <v>0</v>
      </c>
      <c r="AF211" s="49"/>
      <c r="AG211" s="60">
        <f t="shared" si="151"/>
        <v>100.19999999999999</v>
      </c>
      <c r="AH211" s="60">
        <f t="shared" si="152"/>
        <v>14.6</v>
      </c>
      <c r="AI211" s="60">
        <f t="shared" si="153"/>
        <v>14.6</v>
      </c>
    </row>
    <row r="212" spans="1:35" s="7" customFormat="1" ht="16.5">
      <c r="A212" s="8" t="s">
        <v>18</v>
      </c>
      <c r="B212" s="29">
        <f>B219</f>
        <v>0</v>
      </c>
      <c r="C212" s="29">
        <f aca="true" t="shared" si="158" ref="C212:D216">H212+J212</f>
        <v>0</v>
      </c>
      <c r="D212" s="29">
        <f t="shared" si="158"/>
        <v>0</v>
      </c>
      <c r="E212" s="29">
        <f>I212+K212+M212+O212+Q212+S212+U212+W212+Y212+AA212+AC212+AE212</f>
        <v>0</v>
      </c>
      <c r="F212" s="29" t="e">
        <f t="shared" si="155"/>
        <v>#DIV/0!</v>
      </c>
      <c r="G212" s="29" t="e">
        <f t="shared" si="156"/>
        <v>#DIV/0!</v>
      </c>
      <c r="H212" s="29">
        <f aca="true" t="shared" si="159" ref="H212:AE212">H219</f>
        <v>0</v>
      </c>
      <c r="I212" s="29">
        <f t="shared" si="159"/>
        <v>0</v>
      </c>
      <c r="J212" s="29">
        <f t="shared" si="159"/>
        <v>0</v>
      </c>
      <c r="K212" s="29">
        <f t="shared" si="159"/>
        <v>0</v>
      </c>
      <c r="L212" s="29">
        <f t="shared" si="159"/>
        <v>0</v>
      </c>
      <c r="M212" s="29">
        <f t="shared" si="159"/>
        <v>0</v>
      </c>
      <c r="N212" s="29">
        <f t="shared" si="159"/>
        <v>0</v>
      </c>
      <c r="O212" s="29">
        <f t="shared" si="159"/>
        <v>0</v>
      </c>
      <c r="P212" s="29">
        <f t="shared" si="159"/>
        <v>0</v>
      </c>
      <c r="Q212" s="29">
        <f t="shared" si="159"/>
        <v>0</v>
      </c>
      <c r="R212" s="29">
        <f t="shared" si="159"/>
        <v>0</v>
      </c>
      <c r="S212" s="29">
        <f t="shared" si="159"/>
        <v>0</v>
      </c>
      <c r="T212" s="29">
        <f t="shared" si="159"/>
        <v>0</v>
      </c>
      <c r="U212" s="29">
        <f t="shared" si="159"/>
        <v>0</v>
      </c>
      <c r="V212" s="29">
        <f t="shared" si="159"/>
        <v>0</v>
      </c>
      <c r="W212" s="29">
        <f t="shared" si="159"/>
        <v>0</v>
      </c>
      <c r="X212" s="29">
        <f t="shared" si="159"/>
        <v>0</v>
      </c>
      <c r="Y212" s="29">
        <f t="shared" si="159"/>
        <v>0</v>
      </c>
      <c r="Z212" s="29">
        <f t="shared" si="159"/>
        <v>0</v>
      </c>
      <c r="AA212" s="29">
        <f t="shared" si="159"/>
        <v>0</v>
      </c>
      <c r="AB212" s="29">
        <f t="shared" si="159"/>
        <v>0</v>
      </c>
      <c r="AC212" s="29">
        <f t="shared" si="159"/>
        <v>0</v>
      </c>
      <c r="AD212" s="29">
        <f t="shared" si="159"/>
        <v>0</v>
      </c>
      <c r="AE212" s="29">
        <f t="shared" si="159"/>
        <v>0</v>
      </c>
      <c r="AF212" s="49"/>
      <c r="AG212" s="60">
        <f t="shared" si="151"/>
        <v>0</v>
      </c>
      <c r="AH212" s="60">
        <f t="shared" si="152"/>
        <v>0</v>
      </c>
      <c r="AI212" s="60">
        <f t="shared" si="153"/>
        <v>0</v>
      </c>
    </row>
    <row r="213" spans="1:35" s="7" customFormat="1" ht="16.5">
      <c r="A213" s="8" t="s">
        <v>22</v>
      </c>
      <c r="B213" s="29">
        <f>B220</f>
        <v>0</v>
      </c>
      <c r="C213" s="29">
        <f t="shared" si="158"/>
        <v>0</v>
      </c>
      <c r="D213" s="29">
        <f t="shared" si="158"/>
        <v>0</v>
      </c>
      <c r="E213" s="29">
        <f>I213+K213+M213+O213+Q213+S213+U213+W213+Y213+AA213+AC213+AE213</f>
        <v>0</v>
      </c>
      <c r="F213" s="29" t="e">
        <f t="shared" si="155"/>
        <v>#DIV/0!</v>
      </c>
      <c r="G213" s="29" t="e">
        <f t="shared" si="156"/>
        <v>#DIV/0!</v>
      </c>
      <c r="H213" s="29">
        <f aca="true" t="shared" si="160" ref="H213:AE213">H220</f>
        <v>0</v>
      </c>
      <c r="I213" s="29">
        <f t="shared" si="160"/>
        <v>0</v>
      </c>
      <c r="J213" s="29">
        <f t="shared" si="160"/>
        <v>0</v>
      </c>
      <c r="K213" s="29">
        <f t="shared" si="160"/>
        <v>0</v>
      </c>
      <c r="L213" s="29">
        <f t="shared" si="160"/>
        <v>0</v>
      </c>
      <c r="M213" s="29">
        <f t="shared" si="160"/>
        <v>0</v>
      </c>
      <c r="N213" s="29">
        <f t="shared" si="160"/>
        <v>0</v>
      </c>
      <c r="O213" s="29">
        <f t="shared" si="160"/>
        <v>0</v>
      </c>
      <c r="P213" s="29">
        <f t="shared" si="160"/>
        <v>0</v>
      </c>
      <c r="Q213" s="29">
        <f t="shared" si="160"/>
        <v>0</v>
      </c>
      <c r="R213" s="29">
        <f t="shared" si="160"/>
        <v>0</v>
      </c>
      <c r="S213" s="29">
        <f t="shared" si="160"/>
        <v>0</v>
      </c>
      <c r="T213" s="29">
        <f t="shared" si="160"/>
        <v>0</v>
      </c>
      <c r="U213" s="29">
        <f t="shared" si="160"/>
        <v>0</v>
      </c>
      <c r="V213" s="29">
        <f t="shared" si="160"/>
        <v>0</v>
      </c>
      <c r="W213" s="29">
        <f t="shared" si="160"/>
        <v>0</v>
      </c>
      <c r="X213" s="29">
        <f t="shared" si="160"/>
        <v>0</v>
      </c>
      <c r="Y213" s="29">
        <f t="shared" si="160"/>
        <v>0</v>
      </c>
      <c r="Z213" s="29">
        <f t="shared" si="160"/>
        <v>0</v>
      </c>
      <c r="AA213" s="29">
        <f t="shared" si="160"/>
        <v>0</v>
      </c>
      <c r="AB213" s="29">
        <f t="shared" si="160"/>
        <v>0</v>
      </c>
      <c r="AC213" s="29">
        <f t="shared" si="160"/>
        <v>0</v>
      </c>
      <c r="AD213" s="29">
        <f t="shared" si="160"/>
        <v>0</v>
      </c>
      <c r="AE213" s="29">
        <f t="shared" si="160"/>
        <v>0</v>
      </c>
      <c r="AF213" s="49"/>
      <c r="AG213" s="60">
        <f t="shared" si="151"/>
        <v>0</v>
      </c>
      <c r="AH213" s="60">
        <f t="shared" si="152"/>
        <v>0</v>
      </c>
      <c r="AI213" s="60">
        <f t="shared" si="153"/>
        <v>0</v>
      </c>
    </row>
    <row r="214" spans="1:35" s="7" customFormat="1" ht="16.5">
      <c r="A214" s="8" t="s">
        <v>17</v>
      </c>
      <c r="B214" s="29">
        <f>B221</f>
        <v>100.19999999999999</v>
      </c>
      <c r="C214" s="29">
        <f t="shared" si="158"/>
        <v>14.6</v>
      </c>
      <c r="D214" s="29">
        <f t="shared" si="158"/>
        <v>14.6</v>
      </c>
      <c r="E214" s="29">
        <f>I214+K214+M214+O214+Q214+S214+U214+W214+Y214+AA214+AC214+AE214</f>
        <v>14.6</v>
      </c>
      <c r="F214" s="29">
        <f t="shared" si="155"/>
        <v>14.570858283433136</v>
      </c>
      <c r="G214" s="29">
        <f t="shared" si="156"/>
        <v>100</v>
      </c>
      <c r="H214" s="29">
        <f aca="true" t="shared" si="161" ref="H214:AE214">H221</f>
        <v>0</v>
      </c>
      <c r="I214" s="29">
        <f t="shared" si="161"/>
        <v>0</v>
      </c>
      <c r="J214" s="29">
        <f t="shared" si="161"/>
        <v>14.6</v>
      </c>
      <c r="K214" s="29">
        <f t="shared" si="161"/>
        <v>14.6</v>
      </c>
      <c r="L214" s="29">
        <f t="shared" si="161"/>
        <v>0</v>
      </c>
      <c r="M214" s="29">
        <f t="shared" si="161"/>
        <v>0</v>
      </c>
      <c r="N214" s="29">
        <f t="shared" si="161"/>
        <v>0</v>
      </c>
      <c r="O214" s="29">
        <f t="shared" si="161"/>
        <v>0</v>
      </c>
      <c r="P214" s="29">
        <f t="shared" si="161"/>
        <v>0</v>
      </c>
      <c r="Q214" s="29">
        <f t="shared" si="161"/>
        <v>0</v>
      </c>
      <c r="R214" s="29">
        <f t="shared" si="161"/>
        <v>0</v>
      </c>
      <c r="S214" s="29">
        <f t="shared" si="161"/>
        <v>0</v>
      </c>
      <c r="T214" s="29">
        <f t="shared" si="161"/>
        <v>0</v>
      </c>
      <c r="U214" s="29">
        <f t="shared" si="161"/>
        <v>0</v>
      </c>
      <c r="V214" s="29">
        <f t="shared" si="161"/>
        <v>0</v>
      </c>
      <c r="W214" s="29">
        <f t="shared" si="161"/>
        <v>0</v>
      </c>
      <c r="X214" s="29">
        <f t="shared" si="161"/>
        <v>0</v>
      </c>
      <c r="Y214" s="29">
        <f t="shared" si="161"/>
        <v>0</v>
      </c>
      <c r="Z214" s="29">
        <f t="shared" si="161"/>
        <v>85.6</v>
      </c>
      <c r="AA214" s="29">
        <f t="shared" si="161"/>
        <v>0</v>
      </c>
      <c r="AB214" s="29">
        <f t="shared" si="161"/>
        <v>0</v>
      </c>
      <c r="AC214" s="29">
        <f t="shared" si="161"/>
        <v>0</v>
      </c>
      <c r="AD214" s="29">
        <f t="shared" si="161"/>
        <v>0</v>
      </c>
      <c r="AE214" s="29">
        <f t="shared" si="161"/>
        <v>0</v>
      </c>
      <c r="AF214" s="49"/>
      <c r="AG214" s="60">
        <f t="shared" si="151"/>
        <v>100.19999999999999</v>
      </c>
      <c r="AH214" s="60">
        <f t="shared" si="152"/>
        <v>14.6</v>
      </c>
      <c r="AI214" s="60">
        <f t="shared" si="153"/>
        <v>14.6</v>
      </c>
    </row>
    <row r="215" spans="1:35" s="7" customFormat="1" ht="16.5">
      <c r="A215" s="8" t="s">
        <v>23</v>
      </c>
      <c r="B215" s="29">
        <f>B222</f>
        <v>0</v>
      </c>
      <c r="C215" s="29">
        <f t="shared" si="158"/>
        <v>0</v>
      </c>
      <c r="D215" s="29">
        <f t="shared" si="158"/>
        <v>0</v>
      </c>
      <c r="E215" s="29">
        <f>I215+K215+M215+O215+Q215+S215+U215+W215+Y215+AA215+AC215+AE215</f>
        <v>0</v>
      </c>
      <c r="F215" s="29" t="e">
        <f t="shared" si="155"/>
        <v>#DIV/0!</v>
      </c>
      <c r="G215" s="29" t="e">
        <f t="shared" si="156"/>
        <v>#DIV/0!</v>
      </c>
      <c r="H215" s="29">
        <f aca="true" t="shared" si="162" ref="H215:AE215">H222</f>
        <v>0</v>
      </c>
      <c r="I215" s="29">
        <f t="shared" si="162"/>
        <v>0</v>
      </c>
      <c r="J215" s="29">
        <f t="shared" si="162"/>
        <v>0</v>
      </c>
      <c r="K215" s="29">
        <f t="shared" si="162"/>
        <v>0</v>
      </c>
      <c r="L215" s="29">
        <f t="shared" si="162"/>
        <v>0</v>
      </c>
      <c r="M215" s="29">
        <f t="shared" si="162"/>
        <v>0</v>
      </c>
      <c r="N215" s="29">
        <f t="shared" si="162"/>
        <v>0</v>
      </c>
      <c r="O215" s="29">
        <f t="shared" si="162"/>
        <v>0</v>
      </c>
      <c r="P215" s="29">
        <f t="shared" si="162"/>
        <v>0</v>
      </c>
      <c r="Q215" s="29">
        <f t="shared" si="162"/>
        <v>0</v>
      </c>
      <c r="R215" s="29">
        <f t="shared" si="162"/>
        <v>0</v>
      </c>
      <c r="S215" s="29">
        <f t="shared" si="162"/>
        <v>0</v>
      </c>
      <c r="T215" s="29">
        <f t="shared" si="162"/>
        <v>0</v>
      </c>
      <c r="U215" s="29">
        <f t="shared" si="162"/>
        <v>0</v>
      </c>
      <c r="V215" s="29">
        <f t="shared" si="162"/>
        <v>0</v>
      </c>
      <c r="W215" s="29">
        <f t="shared" si="162"/>
        <v>0</v>
      </c>
      <c r="X215" s="29">
        <f t="shared" si="162"/>
        <v>0</v>
      </c>
      <c r="Y215" s="29">
        <f t="shared" si="162"/>
        <v>0</v>
      </c>
      <c r="Z215" s="29">
        <f t="shared" si="162"/>
        <v>0</v>
      </c>
      <c r="AA215" s="29">
        <f t="shared" si="162"/>
        <v>0</v>
      </c>
      <c r="AB215" s="29">
        <f t="shared" si="162"/>
        <v>0</v>
      </c>
      <c r="AC215" s="29">
        <f t="shared" si="162"/>
        <v>0</v>
      </c>
      <c r="AD215" s="29">
        <f t="shared" si="162"/>
        <v>0</v>
      </c>
      <c r="AE215" s="29">
        <f t="shared" si="162"/>
        <v>0</v>
      </c>
      <c r="AF215" s="49"/>
      <c r="AG215" s="60">
        <f t="shared" si="151"/>
        <v>0</v>
      </c>
      <c r="AH215" s="60">
        <f t="shared" si="152"/>
        <v>0</v>
      </c>
      <c r="AI215" s="60">
        <f t="shared" si="153"/>
        <v>0</v>
      </c>
    </row>
    <row r="216" spans="1:35" s="7" customFormat="1" ht="16.5">
      <c r="A216" s="8" t="s">
        <v>19</v>
      </c>
      <c r="B216" s="29">
        <f>B223</f>
        <v>0</v>
      </c>
      <c r="C216" s="29">
        <f t="shared" si="158"/>
        <v>0</v>
      </c>
      <c r="D216" s="29">
        <f t="shared" si="158"/>
        <v>0</v>
      </c>
      <c r="E216" s="29">
        <f>I216+K216+M216+O216+Q216+S216+U216+W216+Y216+AA216+AC216+AE216</f>
        <v>0</v>
      </c>
      <c r="F216" s="29" t="e">
        <f t="shared" si="155"/>
        <v>#DIV/0!</v>
      </c>
      <c r="G216" s="29" t="e">
        <f t="shared" si="156"/>
        <v>#DIV/0!</v>
      </c>
      <c r="H216" s="29">
        <f aca="true" t="shared" si="163" ref="H216:AE216">H223</f>
        <v>0</v>
      </c>
      <c r="I216" s="29">
        <f t="shared" si="163"/>
        <v>0</v>
      </c>
      <c r="J216" s="29">
        <f t="shared" si="163"/>
        <v>0</v>
      </c>
      <c r="K216" s="29">
        <f t="shared" si="163"/>
        <v>0</v>
      </c>
      <c r="L216" s="29">
        <f t="shared" si="163"/>
        <v>0</v>
      </c>
      <c r="M216" s="29">
        <f t="shared" si="163"/>
        <v>0</v>
      </c>
      <c r="N216" s="29">
        <f t="shared" si="163"/>
        <v>0</v>
      </c>
      <c r="O216" s="29">
        <f t="shared" si="163"/>
        <v>0</v>
      </c>
      <c r="P216" s="29">
        <f t="shared" si="163"/>
        <v>0</v>
      </c>
      <c r="Q216" s="29">
        <f t="shared" si="163"/>
        <v>0</v>
      </c>
      <c r="R216" s="29">
        <f t="shared" si="163"/>
        <v>0</v>
      </c>
      <c r="S216" s="29">
        <f t="shared" si="163"/>
        <v>0</v>
      </c>
      <c r="T216" s="29">
        <f t="shared" si="163"/>
        <v>0</v>
      </c>
      <c r="U216" s="29">
        <f t="shared" si="163"/>
        <v>0</v>
      </c>
      <c r="V216" s="29">
        <f t="shared" si="163"/>
        <v>0</v>
      </c>
      <c r="W216" s="29">
        <f t="shared" si="163"/>
        <v>0</v>
      </c>
      <c r="X216" s="29">
        <f t="shared" si="163"/>
        <v>0</v>
      </c>
      <c r="Y216" s="29">
        <f t="shared" si="163"/>
        <v>0</v>
      </c>
      <c r="Z216" s="29">
        <f t="shared" si="163"/>
        <v>0</v>
      </c>
      <c r="AA216" s="29">
        <f t="shared" si="163"/>
        <v>0</v>
      </c>
      <c r="AB216" s="29">
        <f t="shared" si="163"/>
        <v>0</v>
      </c>
      <c r="AC216" s="29">
        <f t="shared" si="163"/>
        <v>0</v>
      </c>
      <c r="AD216" s="29">
        <f t="shared" si="163"/>
        <v>0</v>
      </c>
      <c r="AE216" s="29">
        <f t="shared" si="163"/>
        <v>0</v>
      </c>
      <c r="AF216" s="49"/>
      <c r="AG216" s="60">
        <f t="shared" si="151"/>
        <v>0</v>
      </c>
      <c r="AH216" s="60">
        <f t="shared" si="152"/>
        <v>0</v>
      </c>
      <c r="AI216" s="60">
        <f t="shared" si="153"/>
        <v>0</v>
      </c>
    </row>
    <row r="217" spans="1:35" s="7" customFormat="1" ht="99">
      <c r="A217" s="13" t="s">
        <v>61</v>
      </c>
      <c r="B217" s="29"/>
      <c r="C217" s="29"/>
      <c r="D217" s="29"/>
      <c r="E217" s="29"/>
      <c r="F217" s="29"/>
      <c r="G217" s="29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17"/>
      <c r="AF217" s="49"/>
      <c r="AG217" s="60">
        <f t="shared" si="151"/>
        <v>0</v>
      </c>
      <c r="AH217" s="60">
        <f t="shared" si="152"/>
        <v>0</v>
      </c>
      <c r="AI217" s="60">
        <f t="shared" si="153"/>
        <v>0</v>
      </c>
    </row>
    <row r="218" spans="1:35" s="7" customFormat="1" ht="16.5">
      <c r="A218" s="8" t="s">
        <v>20</v>
      </c>
      <c r="B218" s="29">
        <f>B219+B220+B221</f>
        <v>100.19999999999999</v>
      </c>
      <c r="C218" s="29">
        <f>C219+C220+C221</f>
        <v>14.6</v>
      </c>
      <c r="D218" s="29">
        <f>D219+D220+D221</f>
        <v>14.6</v>
      </c>
      <c r="E218" s="29">
        <f>E219+E220+E221</f>
        <v>14.6</v>
      </c>
      <c r="F218" s="29">
        <f aca="true" t="shared" si="164" ref="F218:F223">E218/B218*100</f>
        <v>14.570858283433136</v>
      </c>
      <c r="G218" s="29">
        <f aca="true" t="shared" si="165" ref="G218:G223">D218/C218*100</f>
        <v>100</v>
      </c>
      <c r="H218" s="29">
        <f>H219+H220+H221</f>
        <v>0</v>
      </c>
      <c r="I218" s="29">
        <f aca="true" t="shared" si="166" ref="I218:AE218">I219+I220+I221</f>
        <v>0</v>
      </c>
      <c r="J218" s="29">
        <f t="shared" si="166"/>
        <v>14.6</v>
      </c>
      <c r="K218" s="29">
        <f t="shared" si="166"/>
        <v>14.6</v>
      </c>
      <c r="L218" s="29">
        <f t="shared" si="166"/>
        <v>0</v>
      </c>
      <c r="M218" s="29">
        <f t="shared" si="166"/>
        <v>0</v>
      </c>
      <c r="N218" s="29">
        <f t="shared" si="166"/>
        <v>0</v>
      </c>
      <c r="O218" s="29">
        <f t="shared" si="166"/>
        <v>0</v>
      </c>
      <c r="P218" s="29">
        <f t="shared" si="166"/>
        <v>0</v>
      </c>
      <c r="Q218" s="29">
        <f t="shared" si="166"/>
        <v>0</v>
      </c>
      <c r="R218" s="29">
        <f t="shared" si="166"/>
        <v>0</v>
      </c>
      <c r="S218" s="29">
        <f t="shared" si="166"/>
        <v>0</v>
      </c>
      <c r="T218" s="29">
        <f t="shared" si="166"/>
        <v>0</v>
      </c>
      <c r="U218" s="29">
        <f t="shared" si="166"/>
        <v>0</v>
      </c>
      <c r="V218" s="29">
        <f t="shared" si="166"/>
        <v>0</v>
      </c>
      <c r="W218" s="29">
        <f t="shared" si="166"/>
        <v>0</v>
      </c>
      <c r="X218" s="29">
        <f t="shared" si="166"/>
        <v>0</v>
      </c>
      <c r="Y218" s="29">
        <f t="shared" si="166"/>
        <v>0</v>
      </c>
      <c r="Z218" s="29">
        <f t="shared" si="166"/>
        <v>85.6</v>
      </c>
      <c r="AA218" s="29">
        <f t="shared" si="166"/>
        <v>0</v>
      </c>
      <c r="AB218" s="29">
        <f t="shared" si="166"/>
        <v>0</v>
      </c>
      <c r="AC218" s="29">
        <f t="shared" si="166"/>
        <v>0</v>
      </c>
      <c r="AD218" s="29">
        <f t="shared" si="166"/>
        <v>0</v>
      </c>
      <c r="AE218" s="29">
        <f t="shared" si="166"/>
        <v>0</v>
      </c>
      <c r="AF218" s="49"/>
      <c r="AG218" s="60">
        <f t="shared" si="151"/>
        <v>100.19999999999999</v>
      </c>
      <c r="AH218" s="60">
        <f t="shared" si="152"/>
        <v>14.6</v>
      </c>
      <c r="AI218" s="60">
        <f t="shared" si="153"/>
        <v>14.6</v>
      </c>
    </row>
    <row r="219" spans="1:35" s="7" customFormat="1" ht="16.5">
      <c r="A219" s="8" t="s">
        <v>18</v>
      </c>
      <c r="B219" s="29">
        <f>H219+J219++L219+N219+P219+R219+T219+V219+X219+Z219+AB219+AD219</f>
        <v>0</v>
      </c>
      <c r="C219" s="29">
        <f aca="true" t="shared" si="167" ref="C219:D223">H219+J219</f>
        <v>0</v>
      </c>
      <c r="D219" s="29">
        <f t="shared" si="167"/>
        <v>0</v>
      </c>
      <c r="E219" s="29">
        <f>I219+K219+M219+O219+Q219+S219+U219+W219+Y219+AA219+AC219+AE219</f>
        <v>0</v>
      </c>
      <c r="F219" s="29" t="e">
        <f t="shared" si="164"/>
        <v>#DIV/0!</v>
      </c>
      <c r="G219" s="29" t="e">
        <f t="shared" si="165"/>
        <v>#DIV/0!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49"/>
      <c r="AG219" s="60">
        <f t="shared" si="151"/>
        <v>0</v>
      </c>
      <c r="AH219" s="60">
        <f t="shared" si="152"/>
        <v>0</v>
      </c>
      <c r="AI219" s="60">
        <f t="shared" si="153"/>
        <v>0</v>
      </c>
    </row>
    <row r="220" spans="1:35" s="7" customFormat="1" ht="16.5">
      <c r="A220" s="8" t="s">
        <v>22</v>
      </c>
      <c r="B220" s="29">
        <f>H220+J220++L220+N220+P220+R220+T220+V220+X220+Z220+AB220+AD220</f>
        <v>0</v>
      </c>
      <c r="C220" s="29">
        <f t="shared" si="167"/>
        <v>0</v>
      </c>
      <c r="D220" s="29">
        <f t="shared" si="167"/>
        <v>0</v>
      </c>
      <c r="E220" s="29">
        <f>I220+K220+M220+O220+Q220+S220+U220+W220+Y220+AA220+AC220+AE220</f>
        <v>0</v>
      </c>
      <c r="F220" s="29" t="e">
        <f t="shared" si="164"/>
        <v>#DIV/0!</v>
      </c>
      <c r="G220" s="29" t="e">
        <f t="shared" si="165"/>
        <v>#DIV/0!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17"/>
      <c r="AF220" s="49"/>
      <c r="AG220" s="60">
        <f t="shared" si="151"/>
        <v>0</v>
      </c>
      <c r="AH220" s="60">
        <f t="shared" si="152"/>
        <v>0</v>
      </c>
      <c r="AI220" s="60">
        <f t="shared" si="153"/>
        <v>0</v>
      </c>
    </row>
    <row r="221" spans="1:35" s="7" customFormat="1" ht="16.5">
      <c r="A221" s="8" t="s">
        <v>17</v>
      </c>
      <c r="B221" s="29">
        <f>B228+B235</f>
        <v>100.19999999999999</v>
      </c>
      <c r="C221" s="29">
        <f t="shared" si="167"/>
        <v>14.6</v>
      </c>
      <c r="D221" s="29">
        <f t="shared" si="167"/>
        <v>14.6</v>
      </c>
      <c r="E221" s="29">
        <f>I221+K221+M221+O221+Q221+S221+U221+W221+Y221+AA221+AC221+AE221</f>
        <v>14.6</v>
      </c>
      <c r="F221" s="29">
        <f t="shared" si="164"/>
        <v>14.570858283433136</v>
      </c>
      <c r="G221" s="29">
        <f t="shared" si="165"/>
        <v>100</v>
      </c>
      <c r="H221" s="30">
        <f>H228+H235</f>
        <v>0</v>
      </c>
      <c r="I221" s="30">
        <f aca="true" t="shared" si="168" ref="I221:AE221">I228+I235</f>
        <v>0</v>
      </c>
      <c r="J221" s="30">
        <f t="shared" si="168"/>
        <v>14.6</v>
      </c>
      <c r="K221" s="30">
        <f t="shared" si="168"/>
        <v>14.6</v>
      </c>
      <c r="L221" s="30">
        <f t="shared" si="168"/>
        <v>0</v>
      </c>
      <c r="M221" s="30">
        <f t="shared" si="168"/>
        <v>0</v>
      </c>
      <c r="N221" s="30">
        <f t="shared" si="168"/>
        <v>0</v>
      </c>
      <c r="O221" s="30">
        <f t="shared" si="168"/>
        <v>0</v>
      </c>
      <c r="P221" s="30">
        <f t="shared" si="168"/>
        <v>0</v>
      </c>
      <c r="Q221" s="30">
        <f t="shared" si="168"/>
        <v>0</v>
      </c>
      <c r="R221" s="30">
        <f t="shared" si="168"/>
        <v>0</v>
      </c>
      <c r="S221" s="30">
        <f t="shared" si="168"/>
        <v>0</v>
      </c>
      <c r="T221" s="30">
        <f t="shared" si="168"/>
        <v>0</v>
      </c>
      <c r="U221" s="30">
        <f t="shared" si="168"/>
        <v>0</v>
      </c>
      <c r="V221" s="30">
        <f t="shared" si="168"/>
        <v>0</v>
      </c>
      <c r="W221" s="30">
        <f t="shared" si="168"/>
        <v>0</v>
      </c>
      <c r="X221" s="30">
        <f t="shared" si="168"/>
        <v>0</v>
      </c>
      <c r="Y221" s="30">
        <f t="shared" si="168"/>
        <v>0</v>
      </c>
      <c r="Z221" s="30">
        <f t="shared" si="168"/>
        <v>85.6</v>
      </c>
      <c r="AA221" s="30">
        <f t="shared" si="168"/>
        <v>0</v>
      </c>
      <c r="AB221" s="30">
        <f t="shared" si="168"/>
        <v>0</v>
      </c>
      <c r="AC221" s="30">
        <f t="shared" si="168"/>
        <v>0</v>
      </c>
      <c r="AD221" s="30">
        <f t="shared" si="168"/>
        <v>0</v>
      </c>
      <c r="AE221" s="30">
        <f t="shared" si="168"/>
        <v>0</v>
      </c>
      <c r="AF221" s="49"/>
      <c r="AG221" s="60">
        <f t="shared" si="151"/>
        <v>100.19999999999999</v>
      </c>
      <c r="AH221" s="60">
        <f t="shared" si="152"/>
        <v>14.6</v>
      </c>
      <c r="AI221" s="60">
        <f t="shared" si="153"/>
        <v>14.6</v>
      </c>
    </row>
    <row r="222" spans="1:35" s="7" customFormat="1" ht="16.5">
      <c r="A222" s="8" t="s">
        <v>23</v>
      </c>
      <c r="B222" s="29">
        <f>H222+J222++L222+N222+P222+R222+T222+V222+X222+Z222+AB222+AD222</f>
        <v>0</v>
      </c>
      <c r="C222" s="29">
        <f t="shared" si="167"/>
        <v>0</v>
      </c>
      <c r="D222" s="29">
        <f t="shared" si="167"/>
        <v>0</v>
      </c>
      <c r="E222" s="29">
        <f>I222+K222+M222+O222+Q222+S222+U222+W222+Y222+AA222+AC222+AE222</f>
        <v>0</v>
      </c>
      <c r="F222" s="29" t="e">
        <f t="shared" si="164"/>
        <v>#DIV/0!</v>
      </c>
      <c r="G222" s="29" t="e">
        <f t="shared" si="165"/>
        <v>#DIV/0!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17"/>
      <c r="AF222" s="49"/>
      <c r="AG222" s="60">
        <f t="shared" si="151"/>
        <v>0</v>
      </c>
      <c r="AH222" s="60">
        <f t="shared" si="152"/>
        <v>0</v>
      </c>
      <c r="AI222" s="60">
        <f t="shared" si="153"/>
        <v>0</v>
      </c>
    </row>
    <row r="223" spans="1:35" s="7" customFormat="1" ht="16.5">
      <c r="A223" s="8" t="s">
        <v>19</v>
      </c>
      <c r="B223" s="29">
        <f>H223+J223++L223+N223+P223+R223+T223+V223+X223+Z223+AB223+AD223</f>
        <v>0</v>
      </c>
      <c r="C223" s="29">
        <f t="shared" si="167"/>
        <v>0</v>
      </c>
      <c r="D223" s="29">
        <f t="shared" si="167"/>
        <v>0</v>
      </c>
      <c r="E223" s="29">
        <f>I223+K223+M223+O223+Q223+S223+U223+W223+Y223+AA223+AC223+AE223</f>
        <v>0</v>
      </c>
      <c r="F223" s="29" t="e">
        <f t="shared" si="164"/>
        <v>#DIV/0!</v>
      </c>
      <c r="G223" s="29" t="e">
        <f t="shared" si="165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17"/>
      <c r="AF223" s="49"/>
      <c r="AG223" s="60">
        <f t="shared" si="151"/>
        <v>0</v>
      </c>
      <c r="AH223" s="60">
        <f t="shared" si="152"/>
        <v>0</v>
      </c>
      <c r="AI223" s="60">
        <f t="shared" si="153"/>
        <v>0</v>
      </c>
    </row>
    <row r="224" spans="1:35" s="7" customFormat="1" ht="16.5">
      <c r="A224" s="15" t="s">
        <v>62</v>
      </c>
      <c r="B224" s="29"/>
      <c r="C224" s="29"/>
      <c r="D224" s="29"/>
      <c r="E224" s="29"/>
      <c r="F224" s="29"/>
      <c r="G224" s="29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17"/>
      <c r="AF224" s="49"/>
      <c r="AG224" s="60">
        <f t="shared" si="151"/>
        <v>0</v>
      </c>
      <c r="AH224" s="60">
        <f t="shared" si="152"/>
        <v>0</v>
      </c>
      <c r="AI224" s="60">
        <f t="shared" si="153"/>
        <v>0</v>
      </c>
    </row>
    <row r="225" spans="1:35" s="7" customFormat="1" ht="16.5">
      <c r="A225" s="8" t="s">
        <v>31</v>
      </c>
      <c r="B225" s="29">
        <f>B226+B227+B228+B230</f>
        <v>85.6</v>
      </c>
      <c r="C225" s="29">
        <f>C226+C227+C228+C230</f>
        <v>0</v>
      </c>
      <c r="D225" s="29">
        <f>D226+D227+D228+D230</f>
        <v>0</v>
      </c>
      <c r="E225" s="29">
        <f>E226+E227+E228+E230</f>
        <v>0</v>
      </c>
      <c r="F225" s="29">
        <f aca="true" t="shared" si="169" ref="F225:F230">E225/B225*100</f>
        <v>0</v>
      </c>
      <c r="G225" s="29" t="e">
        <f aca="true" t="shared" si="170" ref="G225:G230">D225/C225*100</f>
        <v>#DIV/0!</v>
      </c>
      <c r="H225" s="29">
        <f aca="true" t="shared" si="171" ref="H225:AE225">H226+H227+H228+H230</f>
        <v>0</v>
      </c>
      <c r="I225" s="29">
        <f t="shared" si="171"/>
        <v>0</v>
      </c>
      <c r="J225" s="29">
        <f t="shared" si="171"/>
        <v>0</v>
      </c>
      <c r="K225" s="29">
        <f t="shared" si="171"/>
        <v>0</v>
      </c>
      <c r="L225" s="29">
        <f t="shared" si="171"/>
        <v>0</v>
      </c>
      <c r="M225" s="29">
        <f t="shared" si="171"/>
        <v>0</v>
      </c>
      <c r="N225" s="29">
        <f t="shared" si="171"/>
        <v>0</v>
      </c>
      <c r="O225" s="29">
        <f t="shared" si="171"/>
        <v>0</v>
      </c>
      <c r="P225" s="29">
        <f t="shared" si="171"/>
        <v>0</v>
      </c>
      <c r="Q225" s="29">
        <f t="shared" si="171"/>
        <v>0</v>
      </c>
      <c r="R225" s="29">
        <f t="shared" si="171"/>
        <v>0</v>
      </c>
      <c r="S225" s="29">
        <f t="shared" si="171"/>
        <v>0</v>
      </c>
      <c r="T225" s="29">
        <f t="shared" si="171"/>
        <v>0</v>
      </c>
      <c r="U225" s="29">
        <f t="shared" si="171"/>
        <v>0</v>
      </c>
      <c r="V225" s="29">
        <f t="shared" si="171"/>
        <v>0</v>
      </c>
      <c r="W225" s="29">
        <f t="shared" si="171"/>
        <v>0</v>
      </c>
      <c r="X225" s="29">
        <f t="shared" si="171"/>
        <v>0</v>
      </c>
      <c r="Y225" s="29">
        <f t="shared" si="171"/>
        <v>0</v>
      </c>
      <c r="Z225" s="29">
        <f t="shared" si="171"/>
        <v>85.6</v>
      </c>
      <c r="AA225" s="29">
        <f t="shared" si="171"/>
        <v>0</v>
      </c>
      <c r="AB225" s="29">
        <f t="shared" si="171"/>
        <v>0</v>
      </c>
      <c r="AC225" s="29">
        <f t="shared" si="171"/>
        <v>0</v>
      </c>
      <c r="AD225" s="29">
        <f t="shared" si="171"/>
        <v>0</v>
      </c>
      <c r="AE225" s="29">
        <f t="shared" si="171"/>
        <v>0</v>
      </c>
      <c r="AF225" s="49"/>
      <c r="AG225" s="60">
        <f t="shared" si="151"/>
        <v>85.6</v>
      </c>
      <c r="AH225" s="60">
        <f t="shared" si="152"/>
        <v>0</v>
      </c>
      <c r="AI225" s="60">
        <f t="shared" si="153"/>
        <v>0</v>
      </c>
    </row>
    <row r="226" spans="1:35" s="7" customFormat="1" ht="16.5">
      <c r="A226" s="8" t="s">
        <v>18</v>
      </c>
      <c r="B226" s="29">
        <f>H226+J226+L226+N226+P226+R226+T226+V226+X226+Z226+AB226+AD226</f>
        <v>0</v>
      </c>
      <c r="C226" s="29">
        <f aca="true" t="shared" si="172" ref="C226:D230">H226+J226</f>
        <v>0</v>
      </c>
      <c r="D226" s="29">
        <f t="shared" si="172"/>
        <v>0</v>
      </c>
      <c r="E226" s="29">
        <f>I226+K226+M226+O226+Q226+S226+U226+W226+Y226+AA226+AC226+AE226</f>
        <v>0</v>
      </c>
      <c r="F226" s="29" t="e">
        <f t="shared" si="169"/>
        <v>#DIV/0!</v>
      </c>
      <c r="G226" s="29" t="e">
        <f t="shared" si="170"/>
        <v>#DIV/0!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17"/>
      <c r="AF226" s="67" t="s">
        <v>90</v>
      </c>
      <c r="AG226" s="60">
        <f t="shared" si="151"/>
        <v>0</v>
      </c>
      <c r="AH226" s="60">
        <f t="shared" si="152"/>
        <v>0</v>
      </c>
      <c r="AI226" s="60">
        <f t="shared" si="153"/>
        <v>0</v>
      </c>
    </row>
    <row r="227" spans="1:35" s="7" customFormat="1" ht="16.5">
      <c r="A227" s="8" t="s">
        <v>22</v>
      </c>
      <c r="B227" s="29">
        <f>H227+J227+L227+N227+P227+R227+T227+V227+X227+Z227+AB227+AD227</f>
        <v>0</v>
      </c>
      <c r="C227" s="29">
        <f t="shared" si="172"/>
        <v>0</v>
      </c>
      <c r="D227" s="29">
        <f t="shared" si="172"/>
        <v>0</v>
      </c>
      <c r="E227" s="29">
        <f>I227+K227+M227+O227+Q227+S227+U227+W227+Y227+AA227+AC227+AE227</f>
        <v>0</v>
      </c>
      <c r="F227" s="29" t="e">
        <f t="shared" si="169"/>
        <v>#DIV/0!</v>
      </c>
      <c r="G227" s="29" t="e">
        <f t="shared" si="170"/>
        <v>#DIV/0!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17"/>
      <c r="AF227" s="68"/>
      <c r="AG227" s="60">
        <f t="shared" si="151"/>
        <v>0</v>
      </c>
      <c r="AH227" s="60">
        <f t="shared" si="152"/>
        <v>0</v>
      </c>
      <c r="AI227" s="60">
        <f t="shared" si="153"/>
        <v>0</v>
      </c>
    </row>
    <row r="228" spans="1:35" s="7" customFormat="1" ht="16.5">
      <c r="A228" s="8" t="s">
        <v>17</v>
      </c>
      <c r="B228" s="29">
        <f>H228+J228+L228+N228+P228+R228+T228+V228+X228+Z228+AB228+AD228</f>
        <v>85.6</v>
      </c>
      <c r="C228" s="29">
        <f t="shared" si="172"/>
        <v>0</v>
      </c>
      <c r="D228" s="29">
        <f t="shared" si="172"/>
        <v>0</v>
      </c>
      <c r="E228" s="29">
        <f>I228+K228+M228+O228+Q228+S228+U228+W228+Y228+AA228+AC228+AE228</f>
        <v>0</v>
      </c>
      <c r="F228" s="29">
        <f t="shared" si="169"/>
        <v>0</v>
      </c>
      <c r="G228" s="29" t="e">
        <f t="shared" si="170"/>
        <v>#DIV/0!</v>
      </c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>
        <v>85.6</v>
      </c>
      <c r="AA228" s="30"/>
      <c r="AB228" s="30"/>
      <c r="AC228" s="30"/>
      <c r="AD228" s="30"/>
      <c r="AE228" s="17"/>
      <c r="AF228" s="68"/>
      <c r="AG228" s="60">
        <f t="shared" si="151"/>
        <v>85.6</v>
      </c>
      <c r="AH228" s="60">
        <f t="shared" si="152"/>
        <v>0</v>
      </c>
      <c r="AI228" s="60">
        <f t="shared" si="153"/>
        <v>0</v>
      </c>
    </row>
    <row r="229" spans="1:35" s="7" customFormat="1" ht="16.5">
      <c r="A229" s="8" t="s">
        <v>23</v>
      </c>
      <c r="B229" s="29">
        <f>H229+J229+L229+N229+P229+R229+T229+V229+X229+Z229+AB229+AD229</f>
        <v>0</v>
      </c>
      <c r="C229" s="29">
        <f t="shared" si="172"/>
        <v>0</v>
      </c>
      <c r="D229" s="29">
        <f t="shared" si="172"/>
        <v>0</v>
      </c>
      <c r="E229" s="29">
        <f>I229+K229+M229+O229+Q229+S229+U229+W229+Y229+AA229+AC229+AE229</f>
        <v>0</v>
      </c>
      <c r="F229" s="29" t="e">
        <f t="shared" si="169"/>
        <v>#DIV/0!</v>
      </c>
      <c r="G229" s="29" t="e">
        <f t="shared" si="170"/>
        <v>#DIV/0!</v>
      </c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17"/>
      <c r="AF229" s="68"/>
      <c r="AG229" s="60">
        <f t="shared" si="151"/>
        <v>0</v>
      </c>
      <c r="AH229" s="60">
        <f t="shared" si="152"/>
        <v>0</v>
      </c>
      <c r="AI229" s="60">
        <f t="shared" si="153"/>
        <v>0</v>
      </c>
    </row>
    <row r="230" spans="1:35" s="7" customFormat="1" ht="16.5">
      <c r="A230" s="8" t="s">
        <v>19</v>
      </c>
      <c r="B230" s="29">
        <f>H230+J230+L230+N230+P230+R230+T230+V230+X230+Z230+AB230+AD230</f>
        <v>0</v>
      </c>
      <c r="C230" s="29">
        <f t="shared" si="172"/>
        <v>0</v>
      </c>
      <c r="D230" s="29">
        <f t="shared" si="172"/>
        <v>0</v>
      </c>
      <c r="E230" s="29">
        <f>I230+K230+M230+O230+Q230+S230+U230+W230+Y230+AA230+AC230+AE230</f>
        <v>0</v>
      </c>
      <c r="F230" s="29" t="e">
        <f t="shared" si="169"/>
        <v>#DIV/0!</v>
      </c>
      <c r="G230" s="29" t="e">
        <f t="shared" si="170"/>
        <v>#DIV/0!</v>
      </c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17"/>
      <c r="AF230" s="68"/>
      <c r="AG230" s="60">
        <f t="shared" si="151"/>
        <v>0</v>
      </c>
      <c r="AH230" s="60">
        <f t="shared" si="152"/>
        <v>0</v>
      </c>
      <c r="AI230" s="60">
        <f t="shared" si="153"/>
        <v>0</v>
      </c>
    </row>
    <row r="231" spans="1:35" s="7" customFormat="1" ht="16.5">
      <c r="A231" s="15" t="s">
        <v>63</v>
      </c>
      <c r="B231" s="29"/>
      <c r="C231" s="29"/>
      <c r="D231" s="29"/>
      <c r="E231" s="29"/>
      <c r="F231" s="29"/>
      <c r="G231" s="29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17"/>
      <c r="AF231" s="69"/>
      <c r="AG231" s="60">
        <f t="shared" si="151"/>
        <v>0</v>
      </c>
      <c r="AH231" s="60">
        <f t="shared" si="152"/>
        <v>0</v>
      </c>
      <c r="AI231" s="60">
        <f t="shared" si="153"/>
        <v>0</v>
      </c>
    </row>
    <row r="232" spans="1:35" s="7" customFormat="1" ht="16.5">
      <c r="A232" s="9" t="s">
        <v>31</v>
      </c>
      <c r="B232" s="29">
        <f>B233+B234+B235+B237</f>
        <v>14.6</v>
      </c>
      <c r="C232" s="29">
        <f>C233+C234+C235+C237</f>
        <v>14.6</v>
      </c>
      <c r="D232" s="29">
        <f>D233+D234+D235+D237</f>
        <v>14.6</v>
      </c>
      <c r="E232" s="29">
        <f>E233+E234+E235+E237</f>
        <v>14.6</v>
      </c>
      <c r="F232" s="29">
        <f aca="true" t="shared" si="173" ref="F232:F237">E232/B232*100</f>
        <v>100</v>
      </c>
      <c r="G232" s="29">
        <f aca="true" t="shared" si="174" ref="G232:G237">D232/C232*100</f>
        <v>100</v>
      </c>
      <c r="H232" s="29">
        <f aca="true" t="shared" si="175" ref="H232:AE232">H233+H234+H235+H237</f>
        <v>0</v>
      </c>
      <c r="I232" s="29">
        <f t="shared" si="175"/>
        <v>0</v>
      </c>
      <c r="J232" s="29">
        <f t="shared" si="175"/>
        <v>14.6</v>
      </c>
      <c r="K232" s="29">
        <f t="shared" si="175"/>
        <v>14.6</v>
      </c>
      <c r="L232" s="29">
        <f t="shared" si="175"/>
        <v>0</v>
      </c>
      <c r="M232" s="29">
        <f t="shared" si="175"/>
        <v>0</v>
      </c>
      <c r="N232" s="29">
        <f t="shared" si="175"/>
        <v>0</v>
      </c>
      <c r="O232" s="29">
        <f t="shared" si="175"/>
        <v>0</v>
      </c>
      <c r="P232" s="29">
        <f t="shared" si="175"/>
        <v>0</v>
      </c>
      <c r="Q232" s="29">
        <f t="shared" si="175"/>
        <v>0</v>
      </c>
      <c r="R232" s="29">
        <f t="shared" si="175"/>
        <v>0</v>
      </c>
      <c r="S232" s="29">
        <f t="shared" si="175"/>
        <v>0</v>
      </c>
      <c r="T232" s="29">
        <f t="shared" si="175"/>
        <v>0</v>
      </c>
      <c r="U232" s="29">
        <f t="shared" si="175"/>
        <v>0</v>
      </c>
      <c r="V232" s="29">
        <f t="shared" si="175"/>
        <v>0</v>
      </c>
      <c r="W232" s="29">
        <f t="shared" si="175"/>
        <v>0</v>
      </c>
      <c r="X232" s="29">
        <f t="shared" si="175"/>
        <v>0</v>
      </c>
      <c r="Y232" s="29">
        <f t="shared" si="175"/>
        <v>0</v>
      </c>
      <c r="Z232" s="29">
        <f t="shared" si="175"/>
        <v>0</v>
      </c>
      <c r="AA232" s="29">
        <f t="shared" si="175"/>
        <v>0</v>
      </c>
      <c r="AB232" s="29">
        <f t="shared" si="175"/>
        <v>0</v>
      </c>
      <c r="AC232" s="29">
        <f t="shared" si="175"/>
        <v>0</v>
      </c>
      <c r="AD232" s="29">
        <f t="shared" si="175"/>
        <v>0</v>
      </c>
      <c r="AE232" s="29">
        <f t="shared" si="175"/>
        <v>0</v>
      </c>
      <c r="AF232" s="49"/>
      <c r="AG232" s="60">
        <f t="shared" si="151"/>
        <v>14.6</v>
      </c>
      <c r="AH232" s="60">
        <f t="shared" si="152"/>
        <v>14.6</v>
      </c>
      <c r="AI232" s="60">
        <f t="shared" si="153"/>
        <v>14.6</v>
      </c>
    </row>
    <row r="233" spans="1:35" s="7" customFormat="1" ht="16.5">
      <c r="A233" s="9" t="s">
        <v>18</v>
      </c>
      <c r="B233" s="29">
        <f>H233+J233+L233+N233+P233+R233+T233+V233+X233+Z233+AB233+AD233</f>
        <v>0</v>
      </c>
      <c r="C233" s="29">
        <f aca="true" t="shared" si="176" ref="C233:D237">H233+J233</f>
        <v>0</v>
      </c>
      <c r="D233" s="29">
        <f t="shared" si="176"/>
        <v>0</v>
      </c>
      <c r="E233" s="29">
        <f>I233+K233+M233+O233+Q233+S233+U233+W233+Y233+AA233+AC233+AE233</f>
        <v>0</v>
      </c>
      <c r="F233" s="29" t="e">
        <f t="shared" si="173"/>
        <v>#DIV/0!</v>
      </c>
      <c r="G233" s="29" t="e">
        <f t="shared" si="174"/>
        <v>#DIV/0!</v>
      </c>
      <c r="H233" s="30">
        <v>0</v>
      </c>
      <c r="I233" s="30">
        <v>0</v>
      </c>
      <c r="J233" s="30">
        <v>0</v>
      </c>
      <c r="K233" s="30">
        <v>0</v>
      </c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17"/>
      <c r="AF233" s="49"/>
      <c r="AG233" s="60">
        <f t="shared" si="151"/>
        <v>0</v>
      </c>
      <c r="AH233" s="60">
        <f t="shared" si="152"/>
        <v>0</v>
      </c>
      <c r="AI233" s="60">
        <f t="shared" si="153"/>
        <v>0</v>
      </c>
    </row>
    <row r="234" spans="1:35" s="7" customFormat="1" ht="16.5">
      <c r="A234" s="9" t="s">
        <v>22</v>
      </c>
      <c r="B234" s="29">
        <f>H234+J234+L234+N234+P234+R234+T234+V234+X234+Z234+AB234+AD234</f>
        <v>0</v>
      </c>
      <c r="C234" s="29">
        <f t="shared" si="176"/>
        <v>0</v>
      </c>
      <c r="D234" s="29">
        <f t="shared" si="176"/>
        <v>0</v>
      </c>
      <c r="E234" s="29">
        <f>I234+K234+M234+O234+Q234+S234+U234+W234+Y234+AA234+AC234+AE234</f>
        <v>0</v>
      </c>
      <c r="F234" s="29" t="e">
        <f t="shared" si="173"/>
        <v>#DIV/0!</v>
      </c>
      <c r="G234" s="29" t="e">
        <f t="shared" si="174"/>
        <v>#DIV/0!</v>
      </c>
      <c r="H234" s="30">
        <v>0</v>
      </c>
      <c r="I234" s="30">
        <v>0</v>
      </c>
      <c r="J234" s="30">
        <v>0</v>
      </c>
      <c r="K234" s="30">
        <v>0</v>
      </c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17"/>
      <c r="AF234" s="49"/>
      <c r="AG234" s="60">
        <f t="shared" si="151"/>
        <v>0</v>
      </c>
      <c r="AH234" s="60">
        <f t="shared" si="152"/>
        <v>0</v>
      </c>
      <c r="AI234" s="60">
        <f t="shared" si="153"/>
        <v>0</v>
      </c>
    </row>
    <row r="235" spans="1:35" s="7" customFormat="1" ht="16.5">
      <c r="A235" s="9" t="s">
        <v>17</v>
      </c>
      <c r="B235" s="29">
        <f>H235+J235+L235+N235+P235+R235+T235+V235+X235+Z235+AB235+AD235</f>
        <v>14.6</v>
      </c>
      <c r="C235" s="29">
        <f t="shared" si="176"/>
        <v>14.6</v>
      </c>
      <c r="D235" s="29">
        <f t="shared" si="176"/>
        <v>14.6</v>
      </c>
      <c r="E235" s="29">
        <f>I235+K235+M235+O235+Q235+S235+U235+W235+Y235+AA235+AC235+AE235</f>
        <v>14.6</v>
      </c>
      <c r="F235" s="29">
        <f t="shared" si="173"/>
        <v>100</v>
      </c>
      <c r="G235" s="29">
        <f t="shared" si="174"/>
        <v>100</v>
      </c>
      <c r="H235" s="30">
        <v>0</v>
      </c>
      <c r="I235" s="30">
        <v>0</v>
      </c>
      <c r="J235" s="30">
        <v>14.6</v>
      </c>
      <c r="K235" s="30">
        <v>14.6</v>
      </c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17"/>
      <c r="AF235" s="49"/>
      <c r="AG235" s="60">
        <f t="shared" si="151"/>
        <v>14.6</v>
      </c>
      <c r="AH235" s="60">
        <f t="shared" si="152"/>
        <v>14.6</v>
      </c>
      <c r="AI235" s="60">
        <f t="shared" si="153"/>
        <v>14.6</v>
      </c>
    </row>
    <row r="236" spans="1:35" s="7" customFormat="1" ht="16.5">
      <c r="A236" s="9" t="s">
        <v>23</v>
      </c>
      <c r="B236" s="29">
        <f>H236+J236+L236+N236+P236+R236+T236+V236+X236+Z236+AB236+AD236</f>
        <v>0</v>
      </c>
      <c r="C236" s="29">
        <f t="shared" si="176"/>
        <v>0</v>
      </c>
      <c r="D236" s="29">
        <f t="shared" si="176"/>
        <v>0</v>
      </c>
      <c r="E236" s="29">
        <f>I236+K236+M236+O236+Q236+S236+U236+W236+Y236+AA236+AC236+AE236</f>
        <v>0</v>
      </c>
      <c r="F236" s="29" t="e">
        <f t="shared" si="173"/>
        <v>#DIV/0!</v>
      </c>
      <c r="G236" s="29" t="e">
        <f t="shared" si="174"/>
        <v>#DIV/0!</v>
      </c>
      <c r="H236" s="30">
        <v>0</v>
      </c>
      <c r="I236" s="30">
        <v>0</v>
      </c>
      <c r="J236" s="30">
        <v>0</v>
      </c>
      <c r="K236" s="30">
        <v>0</v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17"/>
      <c r="AF236" s="49"/>
      <c r="AG236" s="60">
        <f t="shared" si="151"/>
        <v>0</v>
      </c>
      <c r="AH236" s="60">
        <f t="shared" si="152"/>
        <v>0</v>
      </c>
      <c r="AI236" s="60">
        <f t="shared" si="153"/>
        <v>0</v>
      </c>
    </row>
    <row r="237" spans="1:35" s="7" customFormat="1" ht="16.5">
      <c r="A237" s="9" t="s">
        <v>19</v>
      </c>
      <c r="B237" s="29">
        <f>H237+J237+L237+N237+P237+R237+T237+V237+X237+Z237+AB237+AD237</f>
        <v>0</v>
      </c>
      <c r="C237" s="29">
        <f t="shared" si="176"/>
        <v>0</v>
      </c>
      <c r="D237" s="29">
        <f t="shared" si="176"/>
        <v>0</v>
      </c>
      <c r="E237" s="29">
        <f>I237+K237+M237+O237+Q237+S237+U237+W237+Y237+AA237+AC237+AE237</f>
        <v>0</v>
      </c>
      <c r="F237" s="29" t="e">
        <f t="shared" si="173"/>
        <v>#DIV/0!</v>
      </c>
      <c r="G237" s="29" t="e">
        <f t="shared" si="174"/>
        <v>#DIV/0!</v>
      </c>
      <c r="H237" s="30">
        <v>0</v>
      </c>
      <c r="I237" s="30">
        <v>0</v>
      </c>
      <c r="J237" s="30">
        <v>0</v>
      </c>
      <c r="K237" s="30">
        <v>0</v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17"/>
      <c r="AF237" s="49"/>
      <c r="AG237" s="60">
        <f t="shared" si="151"/>
        <v>0</v>
      </c>
      <c r="AH237" s="60">
        <f t="shared" si="152"/>
        <v>0</v>
      </c>
      <c r="AI237" s="60">
        <f t="shared" si="153"/>
        <v>0</v>
      </c>
    </row>
    <row r="238" spans="1:35" s="7" customFormat="1" ht="33">
      <c r="A238" s="14" t="s">
        <v>64</v>
      </c>
      <c r="B238" s="29"/>
      <c r="C238" s="29"/>
      <c r="D238" s="29"/>
      <c r="E238" s="29"/>
      <c r="F238" s="29"/>
      <c r="G238" s="29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17"/>
      <c r="AF238" s="49"/>
      <c r="AG238" s="60">
        <f t="shared" si="151"/>
        <v>0</v>
      </c>
      <c r="AH238" s="60">
        <f t="shared" si="152"/>
        <v>0</v>
      </c>
      <c r="AI238" s="60">
        <f t="shared" si="153"/>
        <v>0</v>
      </c>
    </row>
    <row r="239" spans="1:35" s="7" customFormat="1" ht="16.5">
      <c r="A239" s="9" t="s">
        <v>20</v>
      </c>
      <c r="B239" s="29">
        <f>B240+B241+B242+B244</f>
        <v>453.00000000000006</v>
      </c>
      <c r="C239" s="29">
        <f>C240+C241+C242+C244</f>
        <v>228.924</v>
      </c>
      <c r="D239" s="29">
        <f>D240+D241+D242+D244</f>
        <v>58.924</v>
      </c>
      <c r="E239" s="29">
        <f>E240+E241+E242+E244</f>
        <v>58.924</v>
      </c>
      <c r="F239" s="29">
        <f aca="true" t="shared" si="177" ref="F239:F244">E239/B239*100</f>
        <v>13.007505518763796</v>
      </c>
      <c r="G239" s="29">
        <f aca="true" t="shared" si="178" ref="G239:G244">D239/C239*100</f>
        <v>25.739546749139453</v>
      </c>
      <c r="H239" s="29">
        <f aca="true" t="shared" si="179" ref="H239:AE239">H240+H241+H242+H244</f>
        <v>55.73</v>
      </c>
      <c r="I239" s="29">
        <f t="shared" si="179"/>
        <v>55.73</v>
      </c>
      <c r="J239" s="29">
        <f t="shared" si="179"/>
        <v>173.19400000000002</v>
      </c>
      <c r="K239" s="29">
        <f t="shared" si="179"/>
        <v>3.194</v>
      </c>
      <c r="L239" s="29">
        <f t="shared" si="179"/>
        <v>17.95</v>
      </c>
      <c r="M239" s="29">
        <f t="shared" si="179"/>
        <v>0</v>
      </c>
      <c r="N239" s="29">
        <f t="shared" si="179"/>
        <v>3.36</v>
      </c>
      <c r="O239" s="29">
        <f t="shared" si="179"/>
        <v>0</v>
      </c>
      <c r="P239" s="29">
        <f t="shared" si="179"/>
        <v>87.446</v>
      </c>
      <c r="Q239" s="29">
        <f t="shared" si="179"/>
        <v>0</v>
      </c>
      <c r="R239" s="29">
        <f t="shared" si="179"/>
        <v>0</v>
      </c>
      <c r="S239" s="29">
        <f t="shared" si="179"/>
        <v>0</v>
      </c>
      <c r="T239" s="29">
        <f t="shared" si="179"/>
        <v>20.654</v>
      </c>
      <c r="U239" s="29">
        <f t="shared" si="179"/>
        <v>0</v>
      </c>
      <c r="V239" s="29">
        <f t="shared" si="179"/>
        <v>0</v>
      </c>
      <c r="W239" s="29">
        <f t="shared" si="179"/>
        <v>0</v>
      </c>
      <c r="X239" s="29">
        <f t="shared" si="179"/>
        <v>10.206</v>
      </c>
      <c r="Y239" s="29">
        <f t="shared" si="179"/>
        <v>0</v>
      </c>
      <c r="Z239" s="29">
        <f t="shared" si="179"/>
        <v>84.46</v>
      </c>
      <c r="AA239" s="29">
        <f t="shared" si="179"/>
        <v>0</v>
      </c>
      <c r="AB239" s="29">
        <f t="shared" si="179"/>
        <v>0</v>
      </c>
      <c r="AC239" s="29">
        <f t="shared" si="179"/>
        <v>0</v>
      </c>
      <c r="AD239" s="29">
        <f t="shared" si="179"/>
        <v>0</v>
      </c>
      <c r="AE239" s="29">
        <f t="shared" si="179"/>
        <v>0</v>
      </c>
      <c r="AF239" s="49"/>
      <c r="AG239" s="60">
        <f t="shared" si="151"/>
        <v>453</v>
      </c>
      <c r="AH239" s="60">
        <f t="shared" si="152"/>
        <v>228.924</v>
      </c>
      <c r="AI239" s="60">
        <f t="shared" si="153"/>
        <v>58.924</v>
      </c>
    </row>
    <row r="240" spans="1:35" s="7" customFormat="1" ht="16.5">
      <c r="A240" s="9" t="s">
        <v>18</v>
      </c>
      <c r="B240" s="29">
        <f>B247+B254+B261+B268+B275</f>
        <v>0</v>
      </c>
      <c r="C240" s="29">
        <f aca="true" t="shared" si="180" ref="C240:D244">H240+J240</f>
        <v>0</v>
      </c>
      <c r="D240" s="29">
        <f t="shared" si="180"/>
        <v>0</v>
      </c>
      <c r="E240" s="29">
        <f>I240+K240+M240+O240+Q240+S240+U240+W240+Y240+AA240+AC240+AE240</f>
        <v>0</v>
      </c>
      <c r="F240" s="29" t="e">
        <f t="shared" si="177"/>
        <v>#DIV/0!</v>
      </c>
      <c r="G240" s="29" t="e">
        <f t="shared" si="178"/>
        <v>#DIV/0!</v>
      </c>
      <c r="H240" s="29">
        <f aca="true" t="shared" si="181" ref="H240:AE240">H247+H254+H261+H268+H275</f>
        <v>0</v>
      </c>
      <c r="I240" s="29"/>
      <c r="J240" s="29">
        <f t="shared" si="181"/>
        <v>0</v>
      </c>
      <c r="K240" s="29"/>
      <c r="L240" s="29">
        <f t="shared" si="181"/>
        <v>0</v>
      </c>
      <c r="M240" s="29"/>
      <c r="N240" s="29">
        <f t="shared" si="181"/>
        <v>0</v>
      </c>
      <c r="O240" s="29"/>
      <c r="P240" s="29">
        <f t="shared" si="181"/>
        <v>0</v>
      </c>
      <c r="Q240" s="29"/>
      <c r="R240" s="29">
        <f t="shared" si="181"/>
        <v>0</v>
      </c>
      <c r="S240" s="29"/>
      <c r="T240" s="29">
        <f t="shared" si="181"/>
        <v>0</v>
      </c>
      <c r="U240" s="29"/>
      <c r="V240" s="29">
        <f t="shared" si="181"/>
        <v>0</v>
      </c>
      <c r="W240" s="29"/>
      <c r="X240" s="29">
        <f t="shared" si="181"/>
        <v>0</v>
      </c>
      <c r="Y240" s="29"/>
      <c r="Z240" s="29">
        <f t="shared" si="181"/>
        <v>0</v>
      </c>
      <c r="AA240" s="29"/>
      <c r="AB240" s="29">
        <f t="shared" si="181"/>
        <v>0</v>
      </c>
      <c r="AC240" s="29"/>
      <c r="AD240" s="29">
        <f t="shared" si="181"/>
        <v>0</v>
      </c>
      <c r="AE240" s="18">
        <f t="shared" si="181"/>
        <v>0</v>
      </c>
      <c r="AF240" s="49"/>
      <c r="AG240" s="60">
        <f t="shared" si="151"/>
        <v>0</v>
      </c>
      <c r="AH240" s="60">
        <f t="shared" si="152"/>
        <v>0</v>
      </c>
      <c r="AI240" s="60">
        <f t="shared" si="153"/>
        <v>0</v>
      </c>
    </row>
    <row r="241" spans="1:35" s="7" customFormat="1" ht="16.5">
      <c r="A241" s="9" t="s">
        <v>22</v>
      </c>
      <c r="B241" s="29">
        <f>B248++B255+B262+B269+B276</f>
        <v>0</v>
      </c>
      <c r="C241" s="29">
        <f t="shared" si="180"/>
        <v>0</v>
      </c>
      <c r="D241" s="29">
        <f t="shared" si="180"/>
        <v>0</v>
      </c>
      <c r="E241" s="29">
        <f>I241+K241+M241+O241+Q241+S241+U241+W241+Y241+AA241+AC241+AE241</f>
        <v>0</v>
      </c>
      <c r="F241" s="29" t="e">
        <f t="shared" si="177"/>
        <v>#DIV/0!</v>
      </c>
      <c r="G241" s="29" t="e">
        <f t="shared" si="178"/>
        <v>#DIV/0!</v>
      </c>
      <c r="H241" s="29">
        <f aca="true" t="shared" si="182" ref="H241:AE241">H248++H255+H262+H269+H276</f>
        <v>0</v>
      </c>
      <c r="I241" s="29"/>
      <c r="J241" s="29">
        <f t="shared" si="182"/>
        <v>0</v>
      </c>
      <c r="K241" s="29"/>
      <c r="L241" s="29">
        <f t="shared" si="182"/>
        <v>0</v>
      </c>
      <c r="M241" s="29"/>
      <c r="N241" s="29">
        <f t="shared" si="182"/>
        <v>0</v>
      </c>
      <c r="O241" s="29"/>
      <c r="P241" s="29">
        <f t="shared" si="182"/>
        <v>0</v>
      </c>
      <c r="Q241" s="29"/>
      <c r="R241" s="29">
        <f t="shared" si="182"/>
        <v>0</v>
      </c>
      <c r="S241" s="29"/>
      <c r="T241" s="29">
        <f t="shared" si="182"/>
        <v>0</v>
      </c>
      <c r="U241" s="29"/>
      <c r="V241" s="29">
        <f t="shared" si="182"/>
        <v>0</v>
      </c>
      <c r="W241" s="29"/>
      <c r="X241" s="29">
        <f t="shared" si="182"/>
        <v>0</v>
      </c>
      <c r="Y241" s="29"/>
      <c r="Z241" s="29">
        <f t="shared" si="182"/>
        <v>0</v>
      </c>
      <c r="AA241" s="29"/>
      <c r="AB241" s="29">
        <f t="shared" si="182"/>
        <v>0</v>
      </c>
      <c r="AC241" s="29"/>
      <c r="AD241" s="29">
        <f t="shared" si="182"/>
        <v>0</v>
      </c>
      <c r="AE241" s="18">
        <f t="shared" si="182"/>
        <v>0</v>
      </c>
      <c r="AF241" s="49"/>
      <c r="AG241" s="60">
        <f t="shared" si="151"/>
        <v>0</v>
      </c>
      <c r="AH241" s="60">
        <f t="shared" si="152"/>
        <v>0</v>
      </c>
      <c r="AI241" s="60">
        <f t="shared" si="153"/>
        <v>0</v>
      </c>
    </row>
    <row r="242" spans="1:35" s="7" customFormat="1" ht="16.5">
      <c r="A242" s="9" t="s">
        <v>17</v>
      </c>
      <c r="B242" s="29">
        <f>B249+B256+B263+B270+B277</f>
        <v>453.00000000000006</v>
      </c>
      <c r="C242" s="29">
        <f t="shared" si="180"/>
        <v>228.924</v>
      </c>
      <c r="D242" s="29">
        <f>I242+K242</f>
        <v>58.924</v>
      </c>
      <c r="E242" s="29">
        <f>I242+K242+M242+O242+Q242+S242+U242+W242+Y242+AA242+AC242+AE242</f>
        <v>58.924</v>
      </c>
      <c r="F242" s="29">
        <f t="shared" si="177"/>
        <v>13.007505518763796</v>
      </c>
      <c r="G242" s="29">
        <f t="shared" si="178"/>
        <v>25.739546749139453</v>
      </c>
      <c r="H242" s="29">
        <f aca="true" t="shared" si="183" ref="H242:AE242">H249+H256+H263+H270+H277</f>
        <v>55.73</v>
      </c>
      <c r="I242" s="29">
        <f>I270</f>
        <v>55.73</v>
      </c>
      <c r="J242" s="29">
        <f t="shared" si="183"/>
        <v>173.19400000000002</v>
      </c>
      <c r="K242" s="29">
        <f>K249+K270+K277</f>
        <v>3.194</v>
      </c>
      <c r="L242" s="29">
        <f t="shared" si="183"/>
        <v>17.95</v>
      </c>
      <c r="M242" s="29"/>
      <c r="N242" s="29">
        <f t="shared" si="183"/>
        <v>3.36</v>
      </c>
      <c r="O242" s="29"/>
      <c r="P242" s="29">
        <f t="shared" si="183"/>
        <v>87.446</v>
      </c>
      <c r="Q242" s="29"/>
      <c r="R242" s="29">
        <f t="shared" si="183"/>
        <v>0</v>
      </c>
      <c r="S242" s="29"/>
      <c r="T242" s="29">
        <f t="shared" si="183"/>
        <v>20.654</v>
      </c>
      <c r="U242" s="29"/>
      <c r="V242" s="29">
        <f t="shared" si="183"/>
        <v>0</v>
      </c>
      <c r="W242" s="29"/>
      <c r="X242" s="29">
        <f t="shared" si="183"/>
        <v>10.206</v>
      </c>
      <c r="Y242" s="29"/>
      <c r="Z242" s="29">
        <f t="shared" si="183"/>
        <v>84.46</v>
      </c>
      <c r="AA242" s="29"/>
      <c r="AB242" s="29">
        <f t="shared" si="183"/>
        <v>0</v>
      </c>
      <c r="AC242" s="29"/>
      <c r="AD242" s="29">
        <f t="shared" si="183"/>
        <v>0</v>
      </c>
      <c r="AE242" s="18">
        <f t="shared" si="183"/>
        <v>0</v>
      </c>
      <c r="AF242" s="49"/>
      <c r="AG242" s="60">
        <f t="shared" si="151"/>
        <v>453</v>
      </c>
      <c r="AH242" s="60">
        <f t="shared" si="152"/>
        <v>228.924</v>
      </c>
      <c r="AI242" s="60">
        <f t="shared" si="153"/>
        <v>58.924</v>
      </c>
    </row>
    <row r="243" spans="1:35" s="7" customFormat="1" ht="16.5">
      <c r="A243" s="9" t="s">
        <v>23</v>
      </c>
      <c r="B243" s="29">
        <f>B250+B257+B264+B271+B278</f>
        <v>0</v>
      </c>
      <c r="C243" s="29">
        <f t="shared" si="180"/>
        <v>0</v>
      </c>
      <c r="D243" s="29">
        <f t="shared" si="180"/>
        <v>0</v>
      </c>
      <c r="E243" s="29">
        <f>I243+K243+M243+O243+Q243+S243+U243+W243+Y243+AA243+AC243+AE243</f>
        <v>0</v>
      </c>
      <c r="F243" s="29" t="e">
        <f t="shared" si="177"/>
        <v>#DIV/0!</v>
      </c>
      <c r="G243" s="29" t="e">
        <f t="shared" si="178"/>
        <v>#DIV/0!</v>
      </c>
      <c r="H243" s="29">
        <f aca="true" t="shared" si="184" ref="H243:AE243">H250+H257+H264+H271+H278</f>
        <v>0</v>
      </c>
      <c r="I243" s="29"/>
      <c r="J243" s="29">
        <f t="shared" si="184"/>
        <v>0</v>
      </c>
      <c r="K243" s="29"/>
      <c r="L243" s="29">
        <f t="shared" si="184"/>
        <v>0</v>
      </c>
      <c r="M243" s="29"/>
      <c r="N243" s="29">
        <f t="shared" si="184"/>
        <v>0</v>
      </c>
      <c r="O243" s="29"/>
      <c r="P243" s="29">
        <f t="shared" si="184"/>
        <v>0</v>
      </c>
      <c r="Q243" s="29"/>
      <c r="R243" s="29">
        <f t="shared" si="184"/>
        <v>0</v>
      </c>
      <c r="S243" s="29"/>
      <c r="T243" s="29">
        <f t="shared" si="184"/>
        <v>0</v>
      </c>
      <c r="U243" s="29"/>
      <c r="V243" s="29">
        <f t="shared" si="184"/>
        <v>0</v>
      </c>
      <c r="W243" s="29"/>
      <c r="X243" s="29">
        <f t="shared" si="184"/>
        <v>0</v>
      </c>
      <c r="Y243" s="29"/>
      <c r="Z243" s="29">
        <f t="shared" si="184"/>
        <v>0</v>
      </c>
      <c r="AA243" s="29"/>
      <c r="AB243" s="29">
        <f t="shared" si="184"/>
        <v>0</v>
      </c>
      <c r="AC243" s="29"/>
      <c r="AD243" s="29">
        <f t="shared" si="184"/>
        <v>0</v>
      </c>
      <c r="AE243" s="18">
        <f t="shared" si="184"/>
        <v>0</v>
      </c>
      <c r="AF243" s="49"/>
      <c r="AG243" s="60">
        <f t="shared" si="151"/>
        <v>0</v>
      </c>
      <c r="AH243" s="60">
        <f t="shared" si="152"/>
        <v>0</v>
      </c>
      <c r="AI243" s="60">
        <f t="shared" si="153"/>
        <v>0</v>
      </c>
    </row>
    <row r="244" spans="1:35" s="7" customFormat="1" ht="16.5">
      <c r="A244" s="9" t="s">
        <v>19</v>
      </c>
      <c r="B244" s="29">
        <f>B251+B258+B265+B272+B279</f>
        <v>0</v>
      </c>
      <c r="C244" s="29">
        <f t="shared" si="180"/>
        <v>0</v>
      </c>
      <c r="D244" s="29">
        <f t="shared" si="180"/>
        <v>0</v>
      </c>
      <c r="E244" s="29">
        <f>I244+K244+M244+O244+Q244+S244+U244+W244+Y244+AA244+AC244+AE244</f>
        <v>0</v>
      </c>
      <c r="F244" s="29" t="e">
        <f t="shared" si="177"/>
        <v>#DIV/0!</v>
      </c>
      <c r="G244" s="29" t="e">
        <f t="shared" si="178"/>
        <v>#DIV/0!</v>
      </c>
      <c r="H244" s="29">
        <f aca="true" t="shared" si="185" ref="H244:AE244">H251+H258+H265+H272+H279</f>
        <v>0</v>
      </c>
      <c r="I244" s="29"/>
      <c r="J244" s="29">
        <f t="shared" si="185"/>
        <v>0</v>
      </c>
      <c r="K244" s="29"/>
      <c r="L244" s="29">
        <f t="shared" si="185"/>
        <v>0</v>
      </c>
      <c r="M244" s="29"/>
      <c r="N244" s="29">
        <f t="shared" si="185"/>
        <v>0</v>
      </c>
      <c r="O244" s="29"/>
      <c r="P244" s="29">
        <f t="shared" si="185"/>
        <v>0</v>
      </c>
      <c r="Q244" s="29"/>
      <c r="R244" s="29">
        <f t="shared" si="185"/>
        <v>0</v>
      </c>
      <c r="S244" s="29"/>
      <c r="T244" s="29">
        <f t="shared" si="185"/>
        <v>0</v>
      </c>
      <c r="U244" s="29"/>
      <c r="V244" s="29">
        <f t="shared" si="185"/>
        <v>0</v>
      </c>
      <c r="W244" s="29"/>
      <c r="X244" s="29">
        <f t="shared" si="185"/>
        <v>0</v>
      </c>
      <c r="Y244" s="29"/>
      <c r="Z244" s="29">
        <f t="shared" si="185"/>
        <v>0</v>
      </c>
      <c r="AA244" s="29"/>
      <c r="AB244" s="29">
        <f t="shared" si="185"/>
        <v>0</v>
      </c>
      <c r="AC244" s="29"/>
      <c r="AD244" s="29">
        <f t="shared" si="185"/>
        <v>0</v>
      </c>
      <c r="AE244" s="18">
        <f t="shared" si="185"/>
        <v>0</v>
      </c>
      <c r="AF244" s="49"/>
      <c r="AG244" s="60">
        <f t="shared" si="151"/>
        <v>0</v>
      </c>
      <c r="AH244" s="60">
        <f t="shared" si="152"/>
        <v>0</v>
      </c>
      <c r="AI244" s="60">
        <f t="shared" si="153"/>
        <v>0</v>
      </c>
    </row>
    <row r="245" spans="1:35" s="7" customFormat="1" ht="33">
      <c r="A245" s="14" t="s">
        <v>93</v>
      </c>
      <c r="B245" s="29"/>
      <c r="C245" s="29"/>
      <c r="D245" s="29"/>
      <c r="E245" s="29"/>
      <c r="F245" s="29"/>
      <c r="G245" s="29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17"/>
      <c r="AF245" s="64"/>
      <c r="AG245" s="60">
        <f t="shared" si="151"/>
        <v>0</v>
      </c>
      <c r="AH245" s="60">
        <f t="shared" si="152"/>
        <v>0</v>
      </c>
      <c r="AI245" s="60">
        <f t="shared" si="153"/>
        <v>0</v>
      </c>
    </row>
    <row r="246" spans="1:35" s="7" customFormat="1" ht="16.5">
      <c r="A246" s="9" t="s">
        <v>20</v>
      </c>
      <c r="B246" s="29">
        <f>B247+B248+B249+B250+B251</f>
        <v>109</v>
      </c>
      <c r="C246" s="29">
        <f>C247+C248+C249+C250+C251</f>
        <v>0.9</v>
      </c>
      <c r="D246" s="29">
        <f>D247+D248+D249+D250+D251</f>
        <v>0.9</v>
      </c>
      <c r="E246" s="29">
        <f>E247+E248+E249+E250+E251</f>
        <v>0.9</v>
      </c>
      <c r="F246" s="29">
        <f aca="true" t="shared" si="186" ref="F246:F251">E246/B246*100</f>
        <v>0.8256880733944955</v>
      </c>
      <c r="G246" s="29">
        <f aca="true" t="shared" si="187" ref="G246:G251">D246/C246*100</f>
        <v>100</v>
      </c>
      <c r="H246" s="29">
        <f aca="true" t="shared" si="188" ref="H246:AE246">H247+H248+H249+H250+H251</f>
        <v>0</v>
      </c>
      <c r="I246" s="29">
        <f t="shared" si="188"/>
        <v>0</v>
      </c>
      <c r="J246" s="29">
        <f t="shared" si="188"/>
        <v>0.9</v>
      </c>
      <c r="K246" s="29">
        <f t="shared" si="188"/>
        <v>0.9</v>
      </c>
      <c r="L246" s="29">
        <f t="shared" si="188"/>
        <v>0</v>
      </c>
      <c r="M246" s="29">
        <f t="shared" si="188"/>
        <v>0</v>
      </c>
      <c r="N246" s="29">
        <f t="shared" si="188"/>
        <v>0</v>
      </c>
      <c r="O246" s="29">
        <f t="shared" si="188"/>
        <v>0</v>
      </c>
      <c r="P246" s="29">
        <f t="shared" si="188"/>
        <v>87.446</v>
      </c>
      <c r="Q246" s="29">
        <f t="shared" si="188"/>
        <v>0</v>
      </c>
      <c r="R246" s="29">
        <f t="shared" si="188"/>
        <v>0</v>
      </c>
      <c r="S246" s="29">
        <f t="shared" si="188"/>
        <v>0</v>
      </c>
      <c r="T246" s="29">
        <f t="shared" si="188"/>
        <v>20.654</v>
      </c>
      <c r="U246" s="29">
        <f t="shared" si="188"/>
        <v>0</v>
      </c>
      <c r="V246" s="29">
        <f t="shared" si="188"/>
        <v>0</v>
      </c>
      <c r="W246" s="29">
        <f t="shared" si="188"/>
        <v>0</v>
      </c>
      <c r="X246" s="29">
        <f t="shared" si="188"/>
        <v>0</v>
      </c>
      <c r="Y246" s="29">
        <f t="shared" si="188"/>
        <v>0</v>
      </c>
      <c r="Z246" s="29">
        <f t="shared" si="188"/>
        <v>0</v>
      </c>
      <c r="AA246" s="29">
        <f t="shared" si="188"/>
        <v>0</v>
      </c>
      <c r="AB246" s="29">
        <f t="shared" si="188"/>
        <v>0</v>
      </c>
      <c r="AC246" s="29">
        <f t="shared" si="188"/>
        <v>0</v>
      </c>
      <c r="AD246" s="29">
        <f t="shared" si="188"/>
        <v>0</v>
      </c>
      <c r="AE246" s="29">
        <f t="shared" si="188"/>
        <v>0</v>
      </c>
      <c r="AF246" s="65"/>
      <c r="AG246" s="60">
        <f t="shared" si="151"/>
        <v>109</v>
      </c>
      <c r="AH246" s="60">
        <f t="shared" si="152"/>
        <v>0.9</v>
      </c>
      <c r="AI246" s="60">
        <f t="shared" si="153"/>
        <v>0.9</v>
      </c>
    </row>
    <row r="247" spans="1:35" s="7" customFormat="1" ht="16.5">
      <c r="A247" s="9" t="s">
        <v>18</v>
      </c>
      <c r="B247" s="29">
        <f>H247+J247+L247+N247+P247+R247+T247+V247+X247+Z247+AB247+AD247</f>
        <v>0</v>
      </c>
      <c r="C247" s="29">
        <f aca="true" t="shared" si="189" ref="C247:D251">H247+J247</f>
        <v>0</v>
      </c>
      <c r="D247" s="29">
        <f t="shared" si="189"/>
        <v>0</v>
      </c>
      <c r="E247" s="29">
        <f>I247+K247+M247+O247+Q247+S247+U247+W247+Y247+AA247+AC247+AE247</f>
        <v>0</v>
      </c>
      <c r="F247" s="29" t="e">
        <f t="shared" si="186"/>
        <v>#DIV/0!</v>
      </c>
      <c r="G247" s="29" t="e">
        <f t="shared" si="187"/>
        <v>#DIV/0!</v>
      </c>
      <c r="H247" s="30">
        <v>0</v>
      </c>
      <c r="I247" s="30">
        <v>0</v>
      </c>
      <c r="J247" s="30">
        <v>0</v>
      </c>
      <c r="K247" s="30">
        <v>0</v>
      </c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17"/>
      <c r="AF247" s="65"/>
      <c r="AG247" s="60">
        <f t="shared" si="151"/>
        <v>0</v>
      </c>
      <c r="AH247" s="60">
        <f t="shared" si="152"/>
        <v>0</v>
      </c>
      <c r="AI247" s="60">
        <f t="shared" si="153"/>
        <v>0</v>
      </c>
    </row>
    <row r="248" spans="1:35" s="7" customFormat="1" ht="16.5">
      <c r="A248" s="9" t="s">
        <v>22</v>
      </c>
      <c r="B248" s="29">
        <f>H248+J248+L248+N248+P248+R248+T248+V248+X248+Z248+AB248+AD248</f>
        <v>0</v>
      </c>
      <c r="C248" s="29">
        <f t="shared" si="189"/>
        <v>0</v>
      </c>
      <c r="D248" s="29">
        <f t="shared" si="189"/>
        <v>0</v>
      </c>
      <c r="E248" s="29">
        <f>I248+K248+M248+O248+Q248+S248+U248+W248+Y248+AA248+AC248+AE248</f>
        <v>0</v>
      </c>
      <c r="F248" s="29" t="e">
        <f t="shared" si="186"/>
        <v>#DIV/0!</v>
      </c>
      <c r="G248" s="29" t="e">
        <f t="shared" si="187"/>
        <v>#DIV/0!</v>
      </c>
      <c r="H248" s="30">
        <v>0</v>
      </c>
      <c r="I248" s="30">
        <v>0</v>
      </c>
      <c r="J248" s="30">
        <v>0</v>
      </c>
      <c r="K248" s="30">
        <v>0</v>
      </c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17"/>
      <c r="AF248" s="65"/>
      <c r="AG248" s="60">
        <f t="shared" si="151"/>
        <v>0</v>
      </c>
      <c r="AH248" s="60">
        <f t="shared" si="152"/>
        <v>0</v>
      </c>
      <c r="AI248" s="60">
        <f t="shared" si="153"/>
        <v>0</v>
      </c>
    </row>
    <row r="249" spans="1:35" s="7" customFormat="1" ht="16.5">
      <c r="A249" s="9" t="s">
        <v>17</v>
      </c>
      <c r="B249" s="29">
        <f>H249+J249+L249+N249+P249+R249+T249+V249+X249+Z249+AB249+AD249</f>
        <v>109</v>
      </c>
      <c r="C249" s="29">
        <f t="shared" si="189"/>
        <v>0.9</v>
      </c>
      <c r="D249" s="29">
        <f t="shared" si="189"/>
        <v>0.9</v>
      </c>
      <c r="E249" s="29">
        <f>I249+K249+M249+O249+Q249+S249+U249+W249+Y249+AA249+AC249+AE249</f>
        <v>0.9</v>
      </c>
      <c r="F249" s="29">
        <f t="shared" si="186"/>
        <v>0.8256880733944955</v>
      </c>
      <c r="G249" s="29">
        <f t="shared" si="187"/>
        <v>100</v>
      </c>
      <c r="H249" s="30">
        <v>0</v>
      </c>
      <c r="I249" s="30">
        <v>0</v>
      </c>
      <c r="J249" s="30">
        <v>0.9</v>
      </c>
      <c r="K249" s="30">
        <v>0.9</v>
      </c>
      <c r="L249" s="30"/>
      <c r="M249" s="30"/>
      <c r="N249" s="30"/>
      <c r="O249" s="30"/>
      <c r="P249" s="30">
        <v>87.446</v>
      </c>
      <c r="Q249" s="30"/>
      <c r="R249" s="30"/>
      <c r="S249" s="30"/>
      <c r="T249" s="30">
        <v>20.654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17"/>
      <c r="AF249" s="65"/>
      <c r="AG249" s="60">
        <f t="shared" si="151"/>
        <v>109</v>
      </c>
      <c r="AH249" s="60">
        <f t="shared" si="152"/>
        <v>0.9</v>
      </c>
      <c r="AI249" s="60">
        <f t="shared" si="153"/>
        <v>0.9</v>
      </c>
    </row>
    <row r="250" spans="1:35" s="7" customFormat="1" ht="16.5">
      <c r="A250" s="9" t="s">
        <v>23</v>
      </c>
      <c r="B250" s="29">
        <f>H250+J250+L250+N250+P250+R250+T250+V250+X250+Z250+AB250+AD250</f>
        <v>0</v>
      </c>
      <c r="C250" s="29">
        <f t="shared" si="189"/>
        <v>0</v>
      </c>
      <c r="D250" s="29">
        <f t="shared" si="189"/>
        <v>0</v>
      </c>
      <c r="E250" s="29">
        <f>I250+K250+M250+O250+Q250+S250+U250+W250+Y250+AA250+AC250+AE250</f>
        <v>0</v>
      </c>
      <c r="F250" s="29" t="e">
        <f t="shared" si="186"/>
        <v>#DIV/0!</v>
      </c>
      <c r="G250" s="29" t="e">
        <f t="shared" si="187"/>
        <v>#DIV/0!</v>
      </c>
      <c r="H250" s="30">
        <v>0</v>
      </c>
      <c r="I250" s="30">
        <v>0</v>
      </c>
      <c r="J250" s="30">
        <v>0</v>
      </c>
      <c r="K250" s="30">
        <v>0</v>
      </c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17"/>
      <c r="AF250" s="65"/>
      <c r="AG250" s="60">
        <f t="shared" si="151"/>
        <v>0</v>
      </c>
      <c r="AH250" s="60">
        <f t="shared" si="152"/>
        <v>0</v>
      </c>
      <c r="AI250" s="60">
        <f t="shared" si="153"/>
        <v>0</v>
      </c>
    </row>
    <row r="251" spans="1:35" s="7" customFormat="1" ht="16.5">
      <c r="A251" s="9" t="s">
        <v>19</v>
      </c>
      <c r="B251" s="29">
        <f>H251+J251+L251+N251+P251+R251+T251+V251+X251+Z251+AB251+AD251</f>
        <v>0</v>
      </c>
      <c r="C251" s="29">
        <f t="shared" si="189"/>
        <v>0</v>
      </c>
      <c r="D251" s="29">
        <f t="shared" si="189"/>
        <v>0</v>
      </c>
      <c r="E251" s="29">
        <f>I251+K251+M251+O251+Q251+S251+U251+W251+Y251+AA251+AC251+AE251</f>
        <v>0</v>
      </c>
      <c r="F251" s="29" t="e">
        <f t="shared" si="186"/>
        <v>#DIV/0!</v>
      </c>
      <c r="G251" s="29" t="e">
        <f t="shared" si="187"/>
        <v>#DIV/0!</v>
      </c>
      <c r="H251" s="30">
        <v>0</v>
      </c>
      <c r="I251" s="30">
        <v>0</v>
      </c>
      <c r="J251" s="30">
        <v>0</v>
      </c>
      <c r="K251" s="30">
        <v>0</v>
      </c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17"/>
      <c r="AF251" s="66"/>
      <c r="AG251" s="60">
        <f t="shared" si="151"/>
        <v>0</v>
      </c>
      <c r="AH251" s="60">
        <f t="shared" si="152"/>
        <v>0</v>
      </c>
      <c r="AI251" s="60">
        <f t="shared" si="153"/>
        <v>0</v>
      </c>
    </row>
    <row r="252" spans="1:35" s="7" customFormat="1" ht="49.5">
      <c r="A252" s="14" t="s">
        <v>65</v>
      </c>
      <c r="B252" s="29"/>
      <c r="C252" s="29"/>
      <c r="D252" s="29"/>
      <c r="E252" s="29"/>
      <c r="F252" s="29"/>
      <c r="G252" s="29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17"/>
      <c r="AF252" s="67" t="s">
        <v>94</v>
      </c>
      <c r="AG252" s="60">
        <f t="shared" si="151"/>
        <v>0</v>
      </c>
      <c r="AH252" s="60">
        <f t="shared" si="152"/>
        <v>0</v>
      </c>
      <c r="AI252" s="60">
        <f t="shared" si="153"/>
        <v>0</v>
      </c>
    </row>
    <row r="253" spans="1:35" s="7" customFormat="1" ht="16.5">
      <c r="A253" s="9" t="s">
        <v>20</v>
      </c>
      <c r="B253" s="29">
        <f>B254+B255+B256+B258</f>
        <v>81.1</v>
      </c>
      <c r="C253" s="29">
        <f>C254+C255+C256+C258</f>
        <v>0</v>
      </c>
      <c r="D253" s="29">
        <f>D254+D255+D256+D258</f>
        <v>0</v>
      </c>
      <c r="E253" s="29">
        <f>E254+E255+E256+E258</f>
        <v>0</v>
      </c>
      <c r="F253" s="29">
        <f aca="true" t="shared" si="190" ref="F253:F258">E253/B253*100</f>
        <v>0</v>
      </c>
      <c r="G253" s="29" t="e">
        <f aca="true" t="shared" si="191" ref="G253:G258">D253/C253*100</f>
        <v>#DIV/0!</v>
      </c>
      <c r="H253" s="29">
        <f aca="true" t="shared" si="192" ref="H253:AE253">H254+H255+H256+H258</f>
        <v>0</v>
      </c>
      <c r="I253" s="29">
        <f t="shared" si="192"/>
        <v>0</v>
      </c>
      <c r="J253" s="29">
        <f t="shared" si="192"/>
        <v>0</v>
      </c>
      <c r="K253" s="29">
        <f t="shared" si="192"/>
        <v>0</v>
      </c>
      <c r="L253" s="29">
        <f t="shared" si="192"/>
        <v>0</v>
      </c>
      <c r="M253" s="29">
        <f t="shared" si="192"/>
        <v>0</v>
      </c>
      <c r="N253" s="29">
        <f t="shared" si="192"/>
        <v>0</v>
      </c>
      <c r="O253" s="29">
        <f t="shared" si="192"/>
        <v>0</v>
      </c>
      <c r="P253" s="29">
        <f t="shared" si="192"/>
        <v>0</v>
      </c>
      <c r="Q253" s="29">
        <f t="shared" si="192"/>
        <v>0</v>
      </c>
      <c r="R253" s="29">
        <f t="shared" si="192"/>
        <v>0</v>
      </c>
      <c r="S253" s="29">
        <f t="shared" si="192"/>
        <v>0</v>
      </c>
      <c r="T253" s="29">
        <f t="shared" si="192"/>
        <v>0</v>
      </c>
      <c r="U253" s="29">
        <f t="shared" si="192"/>
        <v>0</v>
      </c>
      <c r="V253" s="29">
        <f t="shared" si="192"/>
        <v>0</v>
      </c>
      <c r="W253" s="29">
        <f t="shared" si="192"/>
        <v>0</v>
      </c>
      <c r="X253" s="29">
        <f t="shared" si="192"/>
        <v>0</v>
      </c>
      <c r="Y253" s="29">
        <f t="shared" si="192"/>
        <v>0</v>
      </c>
      <c r="Z253" s="29">
        <f t="shared" si="192"/>
        <v>81.1</v>
      </c>
      <c r="AA253" s="29">
        <f t="shared" si="192"/>
        <v>0</v>
      </c>
      <c r="AB253" s="29">
        <f t="shared" si="192"/>
        <v>0</v>
      </c>
      <c r="AC253" s="29">
        <f t="shared" si="192"/>
        <v>0</v>
      </c>
      <c r="AD253" s="29">
        <f t="shared" si="192"/>
        <v>0</v>
      </c>
      <c r="AE253" s="29">
        <f t="shared" si="192"/>
        <v>0</v>
      </c>
      <c r="AF253" s="68"/>
      <c r="AG253" s="60">
        <f t="shared" si="151"/>
        <v>81.1</v>
      </c>
      <c r="AH253" s="60">
        <f t="shared" si="152"/>
        <v>0</v>
      </c>
      <c r="AI253" s="60">
        <f t="shared" si="153"/>
        <v>0</v>
      </c>
    </row>
    <row r="254" spans="1:35" s="7" customFormat="1" ht="16.5">
      <c r="A254" s="9" t="s">
        <v>18</v>
      </c>
      <c r="B254" s="29">
        <f>H254+J254+L254+N254+P254+R254+T254+V254+X254+Z254+AB254+AD254</f>
        <v>0</v>
      </c>
      <c r="C254" s="29">
        <f aca="true" t="shared" si="193" ref="C254:D258">H254+J254</f>
        <v>0</v>
      </c>
      <c r="D254" s="29">
        <f t="shared" si="193"/>
        <v>0</v>
      </c>
      <c r="E254" s="29">
        <f>I254+K254+M254+O254+Q254+S254+U254+W254+Y254+AA254+AC254+AE254</f>
        <v>0</v>
      </c>
      <c r="F254" s="29" t="e">
        <f t="shared" si="190"/>
        <v>#DIV/0!</v>
      </c>
      <c r="G254" s="29" t="e">
        <f t="shared" si="191"/>
        <v>#DIV/0!</v>
      </c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17"/>
      <c r="AF254" s="68"/>
      <c r="AG254" s="60">
        <f t="shared" si="151"/>
        <v>0</v>
      </c>
      <c r="AH254" s="60">
        <f t="shared" si="152"/>
        <v>0</v>
      </c>
      <c r="AI254" s="60">
        <f t="shared" si="153"/>
        <v>0</v>
      </c>
    </row>
    <row r="255" spans="1:35" s="7" customFormat="1" ht="16.5">
      <c r="A255" s="9" t="s">
        <v>22</v>
      </c>
      <c r="B255" s="29">
        <f>H255+J255+L255+N255+P255+R255+T255+V255+X255+Z255+AB255+AD255</f>
        <v>0</v>
      </c>
      <c r="C255" s="29">
        <f t="shared" si="193"/>
        <v>0</v>
      </c>
      <c r="D255" s="29">
        <f t="shared" si="193"/>
        <v>0</v>
      </c>
      <c r="E255" s="29">
        <f>I255+K255+M255+O255+Q255+S255+U255+W255+Y255+AA255+AC255+AE255</f>
        <v>0</v>
      </c>
      <c r="F255" s="29" t="e">
        <f t="shared" si="190"/>
        <v>#DIV/0!</v>
      </c>
      <c r="G255" s="29" t="e">
        <f t="shared" si="191"/>
        <v>#DIV/0!</v>
      </c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17"/>
      <c r="AF255" s="68"/>
      <c r="AG255" s="60">
        <f t="shared" si="151"/>
        <v>0</v>
      </c>
      <c r="AH255" s="60">
        <f t="shared" si="152"/>
        <v>0</v>
      </c>
      <c r="AI255" s="60">
        <f t="shared" si="153"/>
        <v>0</v>
      </c>
    </row>
    <row r="256" spans="1:35" s="7" customFormat="1" ht="16.5">
      <c r="A256" s="9" t="s">
        <v>17</v>
      </c>
      <c r="B256" s="29">
        <f>H256+J256+L256+N256+P256+R256+T256+V256+X256+Z256+AB256+AD256</f>
        <v>81.1</v>
      </c>
      <c r="C256" s="29">
        <f t="shared" si="193"/>
        <v>0</v>
      </c>
      <c r="D256" s="29">
        <f t="shared" si="193"/>
        <v>0</v>
      </c>
      <c r="E256" s="29">
        <f>I256+K256+M256+O256+Q256+S256+U256+W256+Y256+AA256+AC256+AE256</f>
        <v>0</v>
      </c>
      <c r="F256" s="29">
        <f t="shared" si="190"/>
        <v>0</v>
      </c>
      <c r="G256" s="29" t="e">
        <f t="shared" si="191"/>
        <v>#DIV/0!</v>
      </c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>
        <v>81.1</v>
      </c>
      <c r="AA256" s="30"/>
      <c r="AB256" s="30"/>
      <c r="AC256" s="30"/>
      <c r="AD256" s="30"/>
      <c r="AE256" s="17"/>
      <c r="AF256" s="68"/>
      <c r="AG256" s="60">
        <f t="shared" si="151"/>
        <v>81.1</v>
      </c>
      <c r="AH256" s="60">
        <f t="shared" si="152"/>
        <v>0</v>
      </c>
      <c r="AI256" s="60">
        <f t="shared" si="153"/>
        <v>0</v>
      </c>
    </row>
    <row r="257" spans="1:35" s="7" customFormat="1" ht="16.5">
      <c r="A257" s="9" t="s">
        <v>23</v>
      </c>
      <c r="B257" s="29">
        <f>H257+J257+L257+N257+P257+R257+T257+V257+X257+Z257+AB257+AD257</f>
        <v>0</v>
      </c>
      <c r="C257" s="29">
        <f t="shared" si="193"/>
        <v>0</v>
      </c>
      <c r="D257" s="29">
        <f t="shared" si="193"/>
        <v>0</v>
      </c>
      <c r="E257" s="29">
        <f>I257+K257+M257+O257+Q257+S257+U257+W257+Y257+AA257+AC257+AE257</f>
        <v>0</v>
      </c>
      <c r="F257" s="29" t="e">
        <f t="shared" si="190"/>
        <v>#DIV/0!</v>
      </c>
      <c r="G257" s="29" t="e">
        <f t="shared" si="191"/>
        <v>#DIV/0!</v>
      </c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17"/>
      <c r="AF257" s="68"/>
      <c r="AG257" s="60">
        <f t="shared" si="151"/>
        <v>0</v>
      </c>
      <c r="AH257" s="60">
        <f t="shared" si="152"/>
        <v>0</v>
      </c>
      <c r="AI257" s="60">
        <f t="shared" si="153"/>
        <v>0</v>
      </c>
    </row>
    <row r="258" spans="1:35" s="7" customFormat="1" ht="16.5">
      <c r="A258" s="9" t="s">
        <v>19</v>
      </c>
      <c r="B258" s="29">
        <f>H258+J258+L258+N258+P258+R258+T258+V258+X258+Z258+AB258+AD258</f>
        <v>0</v>
      </c>
      <c r="C258" s="29">
        <f t="shared" si="193"/>
        <v>0</v>
      </c>
      <c r="D258" s="29">
        <f t="shared" si="193"/>
        <v>0</v>
      </c>
      <c r="E258" s="29">
        <f>I258+K258+M258+O258+Q258+S258+U258+W258+Y258+AA258+AC258+AE258</f>
        <v>0</v>
      </c>
      <c r="F258" s="29" t="e">
        <f t="shared" si="190"/>
        <v>#DIV/0!</v>
      </c>
      <c r="G258" s="29" t="e">
        <f t="shared" si="191"/>
        <v>#DIV/0!</v>
      </c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17"/>
      <c r="AF258" s="69"/>
      <c r="AG258" s="60">
        <f t="shared" si="151"/>
        <v>0</v>
      </c>
      <c r="AH258" s="60">
        <f t="shared" si="152"/>
        <v>0</v>
      </c>
      <c r="AI258" s="60">
        <f t="shared" si="153"/>
        <v>0</v>
      </c>
    </row>
    <row r="259" spans="1:35" s="7" customFormat="1" ht="82.5">
      <c r="A259" s="14" t="s">
        <v>66</v>
      </c>
      <c r="B259" s="29"/>
      <c r="C259" s="29"/>
      <c r="D259" s="29"/>
      <c r="E259" s="29"/>
      <c r="F259" s="29"/>
      <c r="G259" s="29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17"/>
      <c r="AF259" s="49"/>
      <c r="AG259" s="60">
        <f t="shared" si="151"/>
        <v>0</v>
      </c>
      <c r="AH259" s="60">
        <f t="shared" si="152"/>
        <v>0</v>
      </c>
      <c r="AI259" s="60">
        <f t="shared" si="153"/>
        <v>0</v>
      </c>
    </row>
    <row r="260" spans="1:35" s="7" customFormat="1" ht="16.5">
      <c r="A260" s="9" t="s">
        <v>20</v>
      </c>
      <c r="B260" s="29">
        <f>B261+B262+B263+B265</f>
        <v>170</v>
      </c>
      <c r="C260" s="29">
        <f>C261+C262+C263+C265</f>
        <v>170</v>
      </c>
      <c r="D260" s="29">
        <f>D261+D262+D263+D265</f>
        <v>0</v>
      </c>
      <c r="E260" s="29">
        <f>E261+E262+E263+E265</f>
        <v>0</v>
      </c>
      <c r="F260" s="29">
        <f aca="true" t="shared" si="194" ref="F260:F265">E260/B260*100</f>
        <v>0</v>
      </c>
      <c r="G260" s="29">
        <f aca="true" t="shared" si="195" ref="G260:G265">D260/C260*100</f>
        <v>0</v>
      </c>
      <c r="H260" s="29">
        <f aca="true" t="shared" si="196" ref="H260:AE260">H261+H262+H263+H265</f>
        <v>0</v>
      </c>
      <c r="I260" s="29">
        <f t="shared" si="196"/>
        <v>0</v>
      </c>
      <c r="J260" s="29">
        <f t="shared" si="196"/>
        <v>170</v>
      </c>
      <c r="K260" s="29">
        <f t="shared" si="196"/>
        <v>0</v>
      </c>
      <c r="L260" s="29">
        <f t="shared" si="196"/>
        <v>0</v>
      </c>
      <c r="M260" s="29">
        <f t="shared" si="196"/>
        <v>0</v>
      </c>
      <c r="N260" s="29">
        <f t="shared" si="196"/>
        <v>0</v>
      </c>
      <c r="O260" s="29">
        <f t="shared" si="196"/>
        <v>0</v>
      </c>
      <c r="P260" s="29">
        <f t="shared" si="196"/>
        <v>0</v>
      </c>
      <c r="Q260" s="29">
        <f t="shared" si="196"/>
        <v>0</v>
      </c>
      <c r="R260" s="29">
        <f t="shared" si="196"/>
        <v>0</v>
      </c>
      <c r="S260" s="29">
        <f t="shared" si="196"/>
        <v>0</v>
      </c>
      <c r="T260" s="29">
        <f t="shared" si="196"/>
        <v>0</v>
      </c>
      <c r="U260" s="29">
        <f t="shared" si="196"/>
        <v>0</v>
      </c>
      <c r="V260" s="29">
        <f t="shared" si="196"/>
        <v>0</v>
      </c>
      <c r="W260" s="29">
        <f t="shared" si="196"/>
        <v>0</v>
      </c>
      <c r="X260" s="29">
        <f t="shared" si="196"/>
        <v>0</v>
      </c>
      <c r="Y260" s="29">
        <f t="shared" si="196"/>
        <v>0</v>
      </c>
      <c r="Z260" s="29">
        <f t="shared" si="196"/>
        <v>0</v>
      </c>
      <c r="AA260" s="29">
        <f t="shared" si="196"/>
        <v>0</v>
      </c>
      <c r="AB260" s="29">
        <f t="shared" si="196"/>
        <v>0</v>
      </c>
      <c r="AC260" s="29">
        <f t="shared" si="196"/>
        <v>0</v>
      </c>
      <c r="AD260" s="29">
        <f t="shared" si="196"/>
        <v>0</v>
      </c>
      <c r="AE260" s="29">
        <f t="shared" si="196"/>
        <v>0</v>
      </c>
      <c r="AF260" s="49"/>
      <c r="AG260" s="60">
        <f t="shared" si="151"/>
        <v>170</v>
      </c>
      <c r="AH260" s="60">
        <f t="shared" si="152"/>
        <v>170</v>
      </c>
      <c r="AI260" s="60">
        <f t="shared" si="153"/>
        <v>0</v>
      </c>
    </row>
    <row r="261" spans="1:35" s="7" customFormat="1" ht="16.5">
      <c r="A261" s="9" t="s">
        <v>18</v>
      </c>
      <c r="B261" s="29">
        <f>H261+J261+L261+N261+P261+R261+T261+V261+X261+Z261+AB261+AD261</f>
        <v>0</v>
      </c>
      <c r="C261" s="29">
        <f aca="true" t="shared" si="197" ref="C261:D265">H261+J261</f>
        <v>0</v>
      </c>
      <c r="D261" s="29">
        <f t="shared" si="197"/>
        <v>0</v>
      </c>
      <c r="E261" s="29">
        <f>I261+K261+M261+O261+Q261+S261+U261+W261+Y261+AA261+AC261+AE261</f>
        <v>0</v>
      </c>
      <c r="F261" s="29" t="e">
        <f t="shared" si="194"/>
        <v>#DIV/0!</v>
      </c>
      <c r="G261" s="29" t="e">
        <f t="shared" si="195"/>
        <v>#DIV/0!</v>
      </c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17"/>
      <c r="AF261" s="49"/>
      <c r="AG261" s="60">
        <f t="shared" si="151"/>
        <v>0</v>
      </c>
      <c r="AH261" s="60">
        <f t="shared" si="152"/>
        <v>0</v>
      </c>
      <c r="AI261" s="60">
        <f t="shared" si="153"/>
        <v>0</v>
      </c>
    </row>
    <row r="262" spans="1:35" s="7" customFormat="1" ht="16.5">
      <c r="A262" s="9" t="s">
        <v>22</v>
      </c>
      <c r="B262" s="29">
        <f>H262+J262+L262+N262+P262+R262+T262+V262+X262+Z262+AB262+AD262</f>
        <v>0</v>
      </c>
      <c r="C262" s="29">
        <f t="shared" si="197"/>
        <v>0</v>
      </c>
      <c r="D262" s="29">
        <f t="shared" si="197"/>
        <v>0</v>
      </c>
      <c r="E262" s="29">
        <f>I262+K262+M262+O262+Q262+S262+U262+W262+Y262+AA262+AC262+AE262</f>
        <v>0</v>
      </c>
      <c r="F262" s="29" t="e">
        <f t="shared" si="194"/>
        <v>#DIV/0!</v>
      </c>
      <c r="G262" s="29" t="e">
        <f t="shared" si="195"/>
        <v>#DIV/0!</v>
      </c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17"/>
      <c r="AF262" s="49"/>
      <c r="AG262" s="60">
        <f t="shared" si="151"/>
        <v>0</v>
      </c>
      <c r="AH262" s="60">
        <f t="shared" si="152"/>
        <v>0</v>
      </c>
      <c r="AI262" s="60">
        <f t="shared" si="153"/>
        <v>0</v>
      </c>
    </row>
    <row r="263" spans="1:35" s="7" customFormat="1" ht="16.5">
      <c r="A263" s="9" t="s">
        <v>17</v>
      </c>
      <c r="B263" s="29">
        <f>H263+J263+L263+N263+P263+R263+T263+V263+X263+Z263+AB263+AD263</f>
        <v>170</v>
      </c>
      <c r="C263" s="29">
        <f t="shared" si="197"/>
        <v>170</v>
      </c>
      <c r="D263" s="29">
        <f t="shared" si="197"/>
        <v>0</v>
      </c>
      <c r="E263" s="29">
        <f>I263+K263+M263+O263+Q263+S263+U263+W263+Y263+AA263+AC263+AE263</f>
        <v>0</v>
      </c>
      <c r="F263" s="29">
        <f t="shared" si="194"/>
        <v>0</v>
      </c>
      <c r="G263" s="29">
        <f t="shared" si="195"/>
        <v>0</v>
      </c>
      <c r="H263" s="30"/>
      <c r="I263" s="30"/>
      <c r="J263" s="30">
        <v>170</v>
      </c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17"/>
      <c r="AF263" s="49"/>
      <c r="AG263" s="60">
        <f t="shared" si="151"/>
        <v>170</v>
      </c>
      <c r="AH263" s="60">
        <f t="shared" si="152"/>
        <v>170</v>
      </c>
      <c r="AI263" s="60">
        <f t="shared" si="153"/>
        <v>0</v>
      </c>
    </row>
    <row r="264" spans="1:35" s="7" customFormat="1" ht="16.5">
      <c r="A264" s="9" t="s">
        <v>23</v>
      </c>
      <c r="B264" s="29">
        <f>H264+J264+L264+N264+P264+R264+T264+V264+X264+Z264+AB264+AD264</f>
        <v>0</v>
      </c>
      <c r="C264" s="29">
        <f t="shared" si="197"/>
        <v>0</v>
      </c>
      <c r="D264" s="29">
        <f t="shared" si="197"/>
        <v>0</v>
      </c>
      <c r="E264" s="29">
        <f>I264+K264+M264+O264+Q264+S264+U264+W264+Y264+AA264+AC264+AE264</f>
        <v>0</v>
      </c>
      <c r="F264" s="29" t="e">
        <f t="shared" si="194"/>
        <v>#DIV/0!</v>
      </c>
      <c r="G264" s="29" t="e">
        <f t="shared" si="195"/>
        <v>#DIV/0!</v>
      </c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17"/>
      <c r="AF264" s="49"/>
      <c r="AG264" s="60">
        <f t="shared" si="151"/>
        <v>0</v>
      </c>
      <c r="AH264" s="60">
        <f t="shared" si="152"/>
        <v>0</v>
      </c>
      <c r="AI264" s="60">
        <f t="shared" si="153"/>
        <v>0</v>
      </c>
    </row>
    <row r="265" spans="1:35" s="7" customFormat="1" ht="16.5">
      <c r="A265" s="9" t="s">
        <v>19</v>
      </c>
      <c r="B265" s="29">
        <f>H265+J265+L265+N265+P265+R265+T265+V265+X265+Z265+AB265+AD265</f>
        <v>0</v>
      </c>
      <c r="C265" s="29">
        <f t="shared" si="197"/>
        <v>0</v>
      </c>
      <c r="D265" s="29">
        <f t="shared" si="197"/>
        <v>0</v>
      </c>
      <c r="E265" s="29">
        <f>I265+K265+M265+O265+Q265+S265+U265+W265+Y265+AA265+AC265+AE265</f>
        <v>0</v>
      </c>
      <c r="F265" s="29" t="e">
        <f t="shared" si="194"/>
        <v>#DIV/0!</v>
      </c>
      <c r="G265" s="29" t="e">
        <f t="shared" si="195"/>
        <v>#DIV/0!</v>
      </c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17"/>
      <c r="AF265" s="49"/>
      <c r="AG265" s="60">
        <f t="shared" si="151"/>
        <v>0</v>
      </c>
      <c r="AH265" s="60">
        <f t="shared" si="152"/>
        <v>0</v>
      </c>
      <c r="AI265" s="60">
        <f t="shared" si="153"/>
        <v>0</v>
      </c>
    </row>
    <row r="266" spans="1:35" s="7" customFormat="1" ht="181.5">
      <c r="A266" s="14" t="s">
        <v>67</v>
      </c>
      <c r="B266" s="29"/>
      <c r="C266" s="29"/>
      <c r="D266" s="29"/>
      <c r="E266" s="29"/>
      <c r="F266" s="29"/>
      <c r="G266" s="29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17"/>
      <c r="AF266" s="49"/>
      <c r="AG266" s="60">
        <f t="shared" si="151"/>
        <v>0</v>
      </c>
      <c r="AH266" s="60">
        <f t="shared" si="152"/>
        <v>0</v>
      </c>
      <c r="AI266" s="60">
        <f t="shared" si="153"/>
        <v>0</v>
      </c>
    </row>
    <row r="267" spans="1:35" s="7" customFormat="1" ht="16.5">
      <c r="A267" s="9" t="s">
        <v>20</v>
      </c>
      <c r="B267" s="29">
        <f>B268+B269+B270+B272</f>
        <v>84.1</v>
      </c>
      <c r="C267" s="29">
        <f>C268+C269+C270+C272</f>
        <v>56.07</v>
      </c>
      <c r="D267" s="29">
        <f>D268+D269+D270+D272</f>
        <v>56.07</v>
      </c>
      <c r="E267" s="29">
        <f>E268+E269+E270+E272</f>
        <v>56.07</v>
      </c>
      <c r="F267" s="29">
        <f aca="true" t="shared" si="198" ref="F267:F272">E267/B267*100</f>
        <v>66.67063020214032</v>
      </c>
      <c r="G267" s="29">
        <f aca="true" t="shared" si="199" ref="G267:G272">D267/C267*100</f>
        <v>100</v>
      </c>
      <c r="H267" s="29">
        <f aca="true" t="shared" si="200" ref="H267:AE267">H268+H269+H270+H272</f>
        <v>55.73</v>
      </c>
      <c r="I267" s="29">
        <f t="shared" si="200"/>
        <v>55.73</v>
      </c>
      <c r="J267" s="29">
        <f t="shared" si="200"/>
        <v>0.34</v>
      </c>
      <c r="K267" s="29">
        <f t="shared" si="200"/>
        <v>0.34</v>
      </c>
      <c r="L267" s="29">
        <f t="shared" si="200"/>
        <v>17.95</v>
      </c>
      <c r="M267" s="29">
        <f t="shared" si="200"/>
        <v>0</v>
      </c>
      <c r="N267" s="29">
        <f t="shared" si="200"/>
        <v>3.36</v>
      </c>
      <c r="O267" s="29">
        <f t="shared" si="200"/>
        <v>0</v>
      </c>
      <c r="P267" s="29">
        <f t="shared" si="200"/>
        <v>0</v>
      </c>
      <c r="Q267" s="29">
        <f t="shared" si="200"/>
        <v>0</v>
      </c>
      <c r="R267" s="29">
        <f t="shared" si="200"/>
        <v>0</v>
      </c>
      <c r="S267" s="29">
        <f t="shared" si="200"/>
        <v>0</v>
      </c>
      <c r="T267" s="29">
        <f t="shared" si="200"/>
        <v>0</v>
      </c>
      <c r="U267" s="29">
        <f t="shared" si="200"/>
        <v>0</v>
      </c>
      <c r="V267" s="29">
        <f t="shared" si="200"/>
        <v>0</v>
      </c>
      <c r="W267" s="29">
        <f t="shared" si="200"/>
        <v>0</v>
      </c>
      <c r="X267" s="29">
        <f t="shared" si="200"/>
        <v>3.36</v>
      </c>
      <c r="Y267" s="29">
        <f t="shared" si="200"/>
        <v>0</v>
      </c>
      <c r="Z267" s="29">
        <f t="shared" si="200"/>
        <v>3.36</v>
      </c>
      <c r="AA267" s="29">
        <f t="shared" si="200"/>
        <v>0</v>
      </c>
      <c r="AB267" s="29">
        <f t="shared" si="200"/>
        <v>0</v>
      </c>
      <c r="AC267" s="29">
        <f t="shared" si="200"/>
        <v>0</v>
      </c>
      <c r="AD267" s="29">
        <f t="shared" si="200"/>
        <v>0</v>
      </c>
      <c r="AE267" s="29">
        <f t="shared" si="200"/>
        <v>0</v>
      </c>
      <c r="AF267" s="49"/>
      <c r="AG267" s="60">
        <f t="shared" si="151"/>
        <v>84.1</v>
      </c>
      <c r="AH267" s="60">
        <f t="shared" si="152"/>
        <v>56.07</v>
      </c>
      <c r="AI267" s="60">
        <f t="shared" si="153"/>
        <v>56.07</v>
      </c>
    </row>
    <row r="268" spans="1:35" s="7" customFormat="1" ht="16.5">
      <c r="A268" s="9" t="s">
        <v>18</v>
      </c>
      <c r="B268" s="29">
        <f>H268+J268+L268+N268+P268+R268+T268+V268+X268+Z268+AB268+AD268</f>
        <v>0</v>
      </c>
      <c r="C268" s="29">
        <f aca="true" t="shared" si="201" ref="C268:D272">H268+J268</f>
        <v>0</v>
      </c>
      <c r="D268" s="29">
        <f t="shared" si="201"/>
        <v>0</v>
      </c>
      <c r="E268" s="29">
        <f>I268+K268+M268+O268+Q268+S268+U268+W268+Y268+AA268+AC268+AE268</f>
        <v>0</v>
      </c>
      <c r="F268" s="29" t="e">
        <f t="shared" si="198"/>
        <v>#DIV/0!</v>
      </c>
      <c r="G268" s="29" t="e">
        <f t="shared" si="199"/>
        <v>#DIV/0!</v>
      </c>
      <c r="H268" s="30">
        <v>0</v>
      </c>
      <c r="I268" s="30">
        <v>0</v>
      </c>
      <c r="J268" s="30">
        <v>0</v>
      </c>
      <c r="K268" s="30">
        <v>0</v>
      </c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17"/>
      <c r="AF268" s="49"/>
      <c r="AG268" s="60">
        <f aca="true" t="shared" si="202" ref="AG268:AG331">H268+J268+L268+N268+P268+R268+T268+V268+X268+Z268+AB268+AD268</f>
        <v>0</v>
      </c>
      <c r="AH268" s="60">
        <f aca="true" t="shared" si="203" ref="AH268:AH331">H268+J268</f>
        <v>0</v>
      </c>
      <c r="AI268" s="60">
        <f aca="true" t="shared" si="204" ref="AI268:AI331">I268+K268</f>
        <v>0</v>
      </c>
    </row>
    <row r="269" spans="1:35" s="7" customFormat="1" ht="16.5">
      <c r="A269" s="9" t="s">
        <v>22</v>
      </c>
      <c r="B269" s="29">
        <f>H269+J269+L269+N269+P269+R269+T269+V269+X269+Z269+AB269+AD269</f>
        <v>0</v>
      </c>
      <c r="C269" s="29">
        <f t="shared" si="201"/>
        <v>0</v>
      </c>
      <c r="D269" s="29">
        <f t="shared" si="201"/>
        <v>0</v>
      </c>
      <c r="E269" s="29">
        <f>I269+K269+M269+O269+Q269+S269+U269+W269+Y269+AA269+AC269+AE269</f>
        <v>0</v>
      </c>
      <c r="F269" s="29" t="e">
        <f t="shared" si="198"/>
        <v>#DIV/0!</v>
      </c>
      <c r="G269" s="29" t="e">
        <f t="shared" si="199"/>
        <v>#DIV/0!</v>
      </c>
      <c r="H269" s="30">
        <v>0</v>
      </c>
      <c r="I269" s="30">
        <v>0</v>
      </c>
      <c r="J269" s="30">
        <v>0</v>
      </c>
      <c r="K269" s="30">
        <v>0</v>
      </c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17"/>
      <c r="AF269" s="49"/>
      <c r="AG269" s="60">
        <f t="shared" si="202"/>
        <v>0</v>
      </c>
      <c r="AH269" s="60">
        <f t="shared" si="203"/>
        <v>0</v>
      </c>
      <c r="AI269" s="60">
        <f t="shared" si="204"/>
        <v>0</v>
      </c>
    </row>
    <row r="270" spans="1:35" s="7" customFormat="1" ht="16.5">
      <c r="A270" s="9" t="s">
        <v>17</v>
      </c>
      <c r="B270" s="29">
        <f>H270+J270+L270+N270+P270+R270+T270+V270+X270+Z270+AB270+AD270</f>
        <v>84.1</v>
      </c>
      <c r="C270" s="29">
        <f t="shared" si="201"/>
        <v>56.07</v>
      </c>
      <c r="D270" s="29">
        <f t="shared" si="201"/>
        <v>56.07</v>
      </c>
      <c r="E270" s="29">
        <f>I270+K270+M270+O270+Q270+S270+U270+W270+Y270+AA270+AC270+AE270</f>
        <v>56.07</v>
      </c>
      <c r="F270" s="29">
        <f t="shared" si="198"/>
        <v>66.67063020214032</v>
      </c>
      <c r="G270" s="29">
        <f t="shared" si="199"/>
        <v>100</v>
      </c>
      <c r="H270" s="30">
        <v>55.73</v>
      </c>
      <c r="I270" s="30">
        <v>55.73</v>
      </c>
      <c r="J270" s="30">
        <v>0.34</v>
      </c>
      <c r="K270" s="30">
        <v>0.34</v>
      </c>
      <c r="L270" s="30">
        <v>17.95</v>
      </c>
      <c r="M270" s="30"/>
      <c r="N270" s="30">
        <v>3.36</v>
      </c>
      <c r="O270" s="30"/>
      <c r="P270" s="30"/>
      <c r="Q270" s="30"/>
      <c r="R270" s="30"/>
      <c r="S270" s="30"/>
      <c r="T270" s="30"/>
      <c r="U270" s="30"/>
      <c r="V270" s="30"/>
      <c r="W270" s="30"/>
      <c r="X270" s="30">
        <v>3.36</v>
      </c>
      <c r="Y270" s="30"/>
      <c r="Z270" s="30">
        <v>3.36</v>
      </c>
      <c r="AA270" s="30"/>
      <c r="AB270" s="30"/>
      <c r="AC270" s="30"/>
      <c r="AD270" s="30"/>
      <c r="AE270" s="17"/>
      <c r="AF270" s="49"/>
      <c r="AG270" s="60">
        <f t="shared" si="202"/>
        <v>84.1</v>
      </c>
      <c r="AH270" s="60">
        <f t="shared" si="203"/>
        <v>56.07</v>
      </c>
      <c r="AI270" s="60">
        <f t="shared" si="204"/>
        <v>56.07</v>
      </c>
    </row>
    <row r="271" spans="1:35" s="7" customFormat="1" ht="16.5">
      <c r="A271" s="9" t="s">
        <v>23</v>
      </c>
      <c r="B271" s="29">
        <f>H271+J271+L271+N271+P271+R271+T271+V271+X271+Z271+AB271+AD271</f>
        <v>0</v>
      </c>
      <c r="C271" s="29">
        <f t="shared" si="201"/>
        <v>0</v>
      </c>
      <c r="D271" s="29">
        <f t="shared" si="201"/>
        <v>0</v>
      </c>
      <c r="E271" s="29">
        <f>I271+K271+M271+O271+Q271+S271+U271+W271+Y271+AA271+AC271+AE271</f>
        <v>0</v>
      </c>
      <c r="F271" s="29" t="e">
        <f t="shared" si="198"/>
        <v>#DIV/0!</v>
      </c>
      <c r="G271" s="29" t="e">
        <f t="shared" si="199"/>
        <v>#DIV/0!</v>
      </c>
      <c r="H271" s="30">
        <v>0</v>
      </c>
      <c r="I271" s="30">
        <v>0</v>
      </c>
      <c r="J271" s="30">
        <v>0</v>
      </c>
      <c r="K271" s="30">
        <v>0</v>
      </c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17"/>
      <c r="AF271" s="49"/>
      <c r="AG271" s="60">
        <f t="shared" si="202"/>
        <v>0</v>
      </c>
      <c r="AH271" s="60">
        <f t="shared" si="203"/>
        <v>0</v>
      </c>
      <c r="AI271" s="60">
        <f t="shared" si="204"/>
        <v>0</v>
      </c>
    </row>
    <row r="272" spans="1:35" s="7" customFormat="1" ht="16.5">
      <c r="A272" s="9" t="s">
        <v>19</v>
      </c>
      <c r="B272" s="29">
        <f>H272+J272+L272+N272+P272+R272+T272+V272+X272+Z272+AB272+AD272</f>
        <v>0</v>
      </c>
      <c r="C272" s="29">
        <f t="shared" si="201"/>
        <v>0</v>
      </c>
      <c r="D272" s="29">
        <f t="shared" si="201"/>
        <v>0</v>
      </c>
      <c r="E272" s="29">
        <f>I272+K272+M272+O272+Q272+S272+U272+W272+Y272+AA272+AC272+AE272</f>
        <v>0</v>
      </c>
      <c r="F272" s="29" t="e">
        <f t="shared" si="198"/>
        <v>#DIV/0!</v>
      </c>
      <c r="G272" s="29" t="e">
        <f t="shared" si="199"/>
        <v>#DIV/0!</v>
      </c>
      <c r="H272" s="30">
        <v>0</v>
      </c>
      <c r="I272" s="30">
        <v>0</v>
      </c>
      <c r="J272" s="30">
        <v>0</v>
      </c>
      <c r="K272" s="30">
        <v>0</v>
      </c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17"/>
      <c r="AF272" s="49"/>
      <c r="AG272" s="60">
        <f t="shared" si="202"/>
        <v>0</v>
      </c>
      <c r="AH272" s="60">
        <f t="shared" si="203"/>
        <v>0</v>
      </c>
      <c r="AI272" s="60">
        <f t="shared" si="204"/>
        <v>0</v>
      </c>
    </row>
    <row r="273" spans="1:35" s="7" customFormat="1" ht="33">
      <c r="A273" s="14" t="s">
        <v>68</v>
      </c>
      <c r="B273" s="29"/>
      <c r="C273" s="29"/>
      <c r="D273" s="29"/>
      <c r="E273" s="29"/>
      <c r="F273" s="29"/>
      <c r="G273" s="29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17"/>
      <c r="AF273" s="49"/>
      <c r="AG273" s="60">
        <f t="shared" si="202"/>
        <v>0</v>
      </c>
      <c r="AH273" s="60">
        <f t="shared" si="203"/>
        <v>0</v>
      </c>
      <c r="AI273" s="60">
        <f t="shared" si="204"/>
        <v>0</v>
      </c>
    </row>
    <row r="274" spans="1:35" s="7" customFormat="1" ht="16.5">
      <c r="A274" s="9" t="s">
        <v>20</v>
      </c>
      <c r="B274" s="29">
        <f>B275+B276+B277+B279</f>
        <v>8.8</v>
      </c>
      <c r="C274" s="29">
        <f>C275+C276+C277+C279</f>
        <v>1.954</v>
      </c>
      <c r="D274" s="29">
        <f>D275+D276+D277+D279</f>
        <v>1.954</v>
      </c>
      <c r="E274" s="29">
        <f>E275+E276+E277+E279</f>
        <v>1.954</v>
      </c>
      <c r="F274" s="29">
        <f aca="true" t="shared" si="205" ref="F274:F279">E274/B274*100</f>
        <v>22.204545454545453</v>
      </c>
      <c r="G274" s="29">
        <f aca="true" t="shared" si="206" ref="G274:G279">D274/C274*100</f>
        <v>100</v>
      </c>
      <c r="H274" s="29">
        <f aca="true" t="shared" si="207" ref="H274:AE274">H275+H276+H277+H279</f>
        <v>0</v>
      </c>
      <c r="I274" s="29">
        <f t="shared" si="207"/>
        <v>0</v>
      </c>
      <c r="J274" s="29">
        <f t="shared" si="207"/>
        <v>1.954</v>
      </c>
      <c r="K274" s="29">
        <f t="shared" si="207"/>
        <v>1.954</v>
      </c>
      <c r="L274" s="29">
        <f t="shared" si="207"/>
        <v>0</v>
      </c>
      <c r="M274" s="29">
        <f t="shared" si="207"/>
        <v>0</v>
      </c>
      <c r="N274" s="29">
        <f t="shared" si="207"/>
        <v>0</v>
      </c>
      <c r="O274" s="29">
        <f t="shared" si="207"/>
        <v>0</v>
      </c>
      <c r="P274" s="29">
        <f t="shared" si="207"/>
        <v>0</v>
      </c>
      <c r="Q274" s="29">
        <f t="shared" si="207"/>
        <v>0</v>
      </c>
      <c r="R274" s="29">
        <f t="shared" si="207"/>
        <v>0</v>
      </c>
      <c r="S274" s="29">
        <f t="shared" si="207"/>
        <v>0</v>
      </c>
      <c r="T274" s="29">
        <f t="shared" si="207"/>
        <v>0</v>
      </c>
      <c r="U274" s="29">
        <f t="shared" si="207"/>
        <v>0</v>
      </c>
      <c r="V274" s="29">
        <f t="shared" si="207"/>
        <v>0</v>
      </c>
      <c r="W274" s="29">
        <f t="shared" si="207"/>
        <v>0</v>
      </c>
      <c r="X274" s="29">
        <f t="shared" si="207"/>
        <v>6.846</v>
      </c>
      <c r="Y274" s="29">
        <f t="shared" si="207"/>
        <v>0</v>
      </c>
      <c r="Z274" s="29">
        <f t="shared" si="207"/>
        <v>0</v>
      </c>
      <c r="AA274" s="29">
        <f t="shared" si="207"/>
        <v>0</v>
      </c>
      <c r="AB274" s="29">
        <f t="shared" si="207"/>
        <v>0</v>
      </c>
      <c r="AC274" s="29">
        <f t="shared" si="207"/>
        <v>0</v>
      </c>
      <c r="AD274" s="29">
        <f t="shared" si="207"/>
        <v>0</v>
      </c>
      <c r="AE274" s="29">
        <f t="shared" si="207"/>
        <v>0</v>
      </c>
      <c r="AF274" s="49"/>
      <c r="AG274" s="60">
        <f t="shared" si="202"/>
        <v>8.8</v>
      </c>
      <c r="AH274" s="60">
        <f t="shared" si="203"/>
        <v>1.954</v>
      </c>
      <c r="AI274" s="60">
        <f t="shared" si="204"/>
        <v>1.954</v>
      </c>
    </row>
    <row r="275" spans="1:35" s="7" customFormat="1" ht="16.5">
      <c r="A275" s="9" t="s">
        <v>18</v>
      </c>
      <c r="B275" s="29">
        <f>H275+J275+L275+N275+P275+R275+T275+V275+X275+Z275+AB275+AD275</f>
        <v>0</v>
      </c>
      <c r="C275" s="29">
        <f aca="true" t="shared" si="208" ref="C275:D279">H275+J275</f>
        <v>0</v>
      </c>
      <c r="D275" s="29">
        <f t="shared" si="208"/>
        <v>0</v>
      </c>
      <c r="E275" s="29">
        <f>I275+K275+M275+O275+Q275+S275+U275+W275+Y275+AA275+AC275+AE275</f>
        <v>0</v>
      </c>
      <c r="F275" s="29" t="e">
        <f t="shared" si="205"/>
        <v>#DIV/0!</v>
      </c>
      <c r="G275" s="29" t="e">
        <f t="shared" si="206"/>
        <v>#DIV/0!</v>
      </c>
      <c r="H275" s="30">
        <v>0</v>
      </c>
      <c r="I275" s="30">
        <v>0</v>
      </c>
      <c r="J275" s="30">
        <v>0</v>
      </c>
      <c r="K275" s="30">
        <v>0</v>
      </c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17"/>
      <c r="AF275" s="49"/>
      <c r="AG275" s="60">
        <f t="shared" si="202"/>
        <v>0</v>
      </c>
      <c r="AH275" s="60">
        <f t="shared" si="203"/>
        <v>0</v>
      </c>
      <c r="AI275" s="60">
        <f t="shared" si="204"/>
        <v>0</v>
      </c>
    </row>
    <row r="276" spans="1:35" s="7" customFormat="1" ht="16.5">
      <c r="A276" s="9" t="s">
        <v>22</v>
      </c>
      <c r="B276" s="29">
        <f>H276+J276+L276+N276+P276+R276+T276+V276+X276+Z276+AB276+AD276</f>
        <v>0</v>
      </c>
      <c r="C276" s="29">
        <f t="shared" si="208"/>
        <v>0</v>
      </c>
      <c r="D276" s="29">
        <f t="shared" si="208"/>
        <v>0</v>
      </c>
      <c r="E276" s="29">
        <f>I276+K276+M276+O276+Q276+S276+U276+W276+Y276+AA276+AC276+AE276</f>
        <v>0</v>
      </c>
      <c r="F276" s="29" t="e">
        <f t="shared" si="205"/>
        <v>#DIV/0!</v>
      </c>
      <c r="G276" s="29" t="e">
        <f t="shared" si="206"/>
        <v>#DIV/0!</v>
      </c>
      <c r="H276" s="30">
        <v>0</v>
      </c>
      <c r="I276" s="30">
        <v>0</v>
      </c>
      <c r="J276" s="30">
        <v>0</v>
      </c>
      <c r="K276" s="30">
        <v>0</v>
      </c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17"/>
      <c r="AF276" s="49"/>
      <c r="AG276" s="60">
        <f t="shared" si="202"/>
        <v>0</v>
      </c>
      <c r="AH276" s="60">
        <f t="shared" si="203"/>
        <v>0</v>
      </c>
      <c r="AI276" s="60">
        <f t="shared" si="204"/>
        <v>0</v>
      </c>
    </row>
    <row r="277" spans="1:35" s="7" customFormat="1" ht="16.5">
      <c r="A277" s="9" t="s">
        <v>17</v>
      </c>
      <c r="B277" s="29">
        <f>H277+J277+L277+N277+P277+R277+T277+V277+X277+Z277+AB277+AD277</f>
        <v>8.8</v>
      </c>
      <c r="C277" s="29">
        <f t="shared" si="208"/>
        <v>1.954</v>
      </c>
      <c r="D277" s="29">
        <f t="shared" si="208"/>
        <v>1.954</v>
      </c>
      <c r="E277" s="29">
        <f>I277+K277+M277+O277+Q277+S277+U277+W277+Y277+AA277+AC277+AE277</f>
        <v>1.954</v>
      </c>
      <c r="F277" s="29">
        <f t="shared" si="205"/>
        <v>22.204545454545453</v>
      </c>
      <c r="G277" s="29">
        <f t="shared" si="206"/>
        <v>100</v>
      </c>
      <c r="H277" s="30">
        <v>0</v>
      </c>
      <c r="I277" s="30">
        <v>0</v>
      </c>
      <c r="J277" s="30">
        <v>1.954</v>
      </c>
      <c r="K277" s="30">
        <v>1.954</v>
      </c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>
        <v>6.846</v>
      </c>
      <c r="Y277" s="30"/>
      <c r="Z277" s="30"/>
      <c r="AA277" s="30"/>
      <c r="AB277" s="30"/>
      <c r="AC277" s="30"/>
      <c r="AD277" s="30"/>
      <c r="AE277" s="17"/>
      <c r="AF277" s="49"/>
      <c r="AG277" s="60">
        <f t="shared" si="202"/>
        <v>8.8</v>
      </c>
      <c r="AH277" s="60">
        <f t="shared" si="203"/>
        <v>1.954</v>
      </c>
      <c r="AI277" s="60">
        <f t="shared" si="204"/>
        <v>1.954</v>
      </c>
    </row>
    <row r="278" spans="1:35" s="7" customFormat="1" ht="16.5">
      <c r="A278" s="9" t="s">
        <v>23</v>
      </c>
      <c r="B278" s="29">
        <f>H278+J278+L278+N278+P278+R278+T278+V278+X278+Z278+AB278+AD278</f>
        <v>0</v>
      </c>
      <c r="C278" s="29">
        <f t="shared" si="208"/>
        <v>0</v>
      </c>
      <c r="D278" s="29">
        <f t="shared" si="208"/>
        <v>0</v>
      </c>
      <c r="E278" s="29">
        <f>I278+K278+M278+O278+Q278+S278+U278+W278+Y278+AA278+AC278+AE278</f>
        <v>0</v>
      </c>
      <c r="F278" s="29" t="e">
        <f t="shared" si="205"/>
        <v>#DIV/0!</v>
      </c>
      <c r="G278" s="29" t="e">
        <f t="shared" si="206"/>
        <v>#DIV/0!</v>
      </c>
      <c r="H278" s="30">
        <v>0</v>
      </c>
      <c r="I278" s="30">
        <v>0</v>
      </c>
      <c r="J278" s="30">
        <v>0</v>
      </c>
      <c r="K278" s="30">
        <v>0</v>
      </c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17"/>
      <c r="AF278" s="49"/>
      <c r="AG278" s="60">
        <f t="shared" si="202"/>
        <v>0</v>
      </c>
      <c r="AH278" s="60">
        <f t="shared" si="203"/>
        <v>0</v>
      </c>
      <c r="AI278" s="60">
        <f t="shared" si="204"/>
        <v>0</v>
      </c>
    </row>
    <row r="279" spans="1:35" s="7" customFormat="1" ht="16.5">
      <c r="A279" s="9" t="s">
        <v>19</v>
      </c>
      <c r="B279" s="29">
        <f>H279+J279+L279+N279+P279+R279+T279+V279+X279+Z279+AB279+AD279</f>
        <v>0</v>
      </c>
      <c r="C279" s="29">
        <f t="shared" si="208"/>
        <v>0</v>
      </c>
      <c r="D279" s="29">
        <f t="shared" si="208"/>
        <v>0</v>
      </c>
      <c r="E279" s="29">
        <f>I279+K279+M279+O279+Q279+S279+U279+W279+Y279+AA279+AC279+AE279</f>
        <v>0</v>
      </c>
      <c r="F279" s="29" t="e">
        <f t="shared" si="205"/>
        <v>#DIV/0!</v>
      </c>
      <c r="G279" s="29" t="e">
        <f t="shared" si="206"/>
        <v>#DIV/0!</v>
      </c>
      <c r="H279" s="30">
        <v>0</v>
      </c>
      <c r="I279" s="30">
        <v>0</v>
      </c>
      <c r="J279" s="30">
        <v>0</v>
      </c>
      <c r="K279" s="30">
        <v>0</v>
      </c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17"/>
      <c r="AF279" s="49"/>
      <c r="AG279" s="60">
        <f t="shared" si="202"/>
        <v>0</v>
      </c>
      <c r="AH279" s="60">
        <f t="shared" si="203"/>
        <v>0</v>
      </c>
      <c r="AI279" s="60">
        <f t="shared" si="204"/>
        <v>0</v>
      </c>
    </row>
    <row r="280" spans="1:35" s="7" customFormat="1" ht="16.5">
      <c r="A280" s="41" t="s">
        <v>69</v>
      </c>
      <c r="B280" s="42"/>
      <c r="C280" s="42"/>
      <c r="D280" s="42"/>
      <c r="E280" s="42"/>
      <c r="F280" s="42"/>
      <c r="G280" s="42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9"/>
      <c r="AG280" s="60">
        <f t="shared" si="202"/>
        <v>0</v>
      </c>
      <c r="AH280" s="60">
        <f t="shared" si="203"/>
        <v>0</v>
      </c>
      <c r="AI280" s="60">
        <f t="shared" si="204"/>
        <v>0</v>
      </c>
    </row>
    <row r="281" spans="1:35" s="7" customFormat="1" ht="16.5">
      <c r="A281" s="41" t="s">
        <v>20</v>
      </c>
      <c r="B281" s="42">
        <f>B282+B283+B284+B286</f>
        <v>703.6</v>
      </c>
      <c r="C281" s="42">
        <f>C282+C283+C284+C286</f>
        <v>243.524</v>
      </c>
      <c r="D281" s="42">
        <f>D282+D283+D284+D286</f>
        <v>73.524</v>
      </c>
      <c r="E281" s="42">
        <f>E282+E283+E284+E286</f>
        <v>73.524</v>
      </c>
      <c r="F281" s="42">
        <f aca="true" t="shared" si="209" ref="F281:F286">E281/B281*100</f>
        <v>10.449687322342239</v>
      </c>
      <c r="G281" s="42">
        <f aca="true" t="shared" si="210" ref="G281:G286">D281/C281*100</f>
        <v>30.19168541909627</v>
      </c>
      <c r="H281" s="42">
        <f aca="true" t="shared" si="211" ref="H281:AE281">H282+H283+H284+H286</f>
        <v>55.73</v>
      </c>
      <c r="I281" s="42">
        <f t="shared" si="211"/>
        <v>55.73</v>
      </c>
      <c r="J281" s="42">
        <f t="shared" si="211"/>
        <v>187.794</v>
      </c>
      <c r="K281" s="42">
        <f t="shared" si="211"/>
        <v>17.794</v>
      </c>
      <c r="L281" s="42">
        <f t="shared" si="211"/>
        <v>17.95</v>
      </c>
      <c r="M281" s="42">
        <f t="shared" si="211"/>
        <v>0</v>
      </c>
      <c r="N281" s="42">
        <f t="shared" si="211"/>
        <v>3.36</v>
      </c>
      <c r="O281" s="42">
        <f t="shared" si="211"/>
        <v>0</v>
      </c>
      <c r="P281" s="42">
        <f t="shared" si="211"/>
        <v>87.446</v>
      </c>
      <c r="Q281" s="42">
        <f t="shared" si="211"/>
        <v>0</v>
      </c>
      <c r="R281" s="42">
        <f t="shared" si="211"/>
        <v>0</v>
      </c>
      <c r="S281" s="42">
        <f t="shared" si="211"/>
        <v>0</v>
      </c>
      <c r="T281" s="42">
        <f t="shared" si="211"/>
        <v>20.654</v>
      </c>
      <c r="U281" s="42">
        <f t="shared" si="211"/>
        <v>0</v>
      </c>
      <c r="V281" s="42">
        <f t="shared" si="211"/>
        <v>0</v>
      </c>
      <c r="W281" s="42">
        <f t="shared" si="211"/>
        <v>0</v>
      </c>
      <c r="X281" s="42">
        <f t="shared" si="211"/>
        <v>160.606</v>
      </c>
      <c r="Y281" s="42">
        <f t="shared" si="211"/>
        <v>0</v>
      </c>
      <c r="Z281" s="42">
        <f t="shared" si="211"/>
        <v>170.06</v>
      </c>
      <c r="AA281" s="42">
        <f t="shared" si="211"/>
        <v>0</v>
      </c>
      <c r="AB281" s="42">
        <f t="shared" si="211"/>
        <v>0</v>
      </c>
      <c r="AC281" s="42">
        <f t="shared" si="211"/>
        <v>0</v>
      </c>
      <c r="AD281" s="42">
        <f t="shared" si="211"/>
        <v>0</v>
      </c>
      <c r="AE281" s="42">
        <f t="shared" si="211"/>
        <v>0</v>
      </c>
      <c r="AF281" s="49"/>
      <c r="AG281" s="60">
        <f t="shared" si="202"/>
        <v>703.5999999999999</v>
      </c>
      <c r="AH281" s="60">
        <f t="shared" si="203"/>
        <v>243.524</v>
      </c>
      <c r="AI281" s="60">
        <f t="shared" si="204"/>
        <v>73.524</v>
      </c>
    </row>
    <row r="282" spans="1:35" s="7" customFormat="1" ht="16.5">
      <c r="A282" s="41" t="s">
        <v>18</v>
      </c>
      <c r="B282" s="42">
        <f>B184+B212+B240</f>
        <v>0</v>
      </c>
      <c r="C282" s="42">
        <f aca="true" t="shared" si="212" ref="C282:D286">H282+J282</f>
        <v>0</v>
      </c>
      <c r="D282" s="42">
        <f t="shared" si="212"/>
        <v>0</v>
      </c>
      <c r="E282" s="42">
        <f>I282+K282+M282+O282+Q282+S282+U282+W282+Y282+AA282+AC282+AE282</f>
        <v>0</v>
      </c>
      <c r="F282" s="42" t="e">
        <f t="shared" si="209"/>
        <v>#DIV/0!</v>
      </c>
      <c r="G282" s="42" t="e">
        <f t="shared" si="210"/>
        <v>#DIV/0!</v>
      </c>
      <c r="H282" s="42">
        <f aca="true" t="shared" si="213" ref="H282:AE282">H184+H212+H240</f>
        <v>0</v>
      </c>
      <c r="I282" s="42">
        <f t="shared" si="213"/>
        <v>0</v>
      </c>
      <c r="J282" s="42">
        <f t="shared" si="213"/>
        <v>0</v>
      </c>
      <c r="K282" s="42">
        <f t="shared" si="213"/>
        <v>0</v>
      </c>
      <c r="L282" s="42">
        <f t="shared" si="213"/>
        <v>0</v>
      </c>
      <c r="M282" s="42">
        <f t="shared" si="213"/>
        <v>0</v>
      </c>
      <c r="N282" s="42">
        <f t="shared" si="213"/>
        <v>0</v>
      </c>
      <c r="O282" s="42">
        <f t="shared" si="213"/>
        <v>0</v>
      </c>
      <c r="P282" s="42">
        <f t="shared" si="213"/>
        <v>0</v>
      </c>
      <c r="Q282" s="42">
        <f t="shared" si="213"/>
        <v>0</v>
      </c>
      <c r="R282" s="42">
        <f t="shared" si="213"/>
        <v>0</v>
      </c>
      <c r="S282" s="42">
        <f t="shared" si="213"/>
        <v>0</v>
      </c>
      <c r="T282" s="42">
        <f t="shared" si="213"/>
        <v>0</v>
      </c>
      <c r="U282" s="42">
        <f t="shared" si="213"/>
        <v>0</v>
      </c>
      <c r="V282" s="42">
        <f t="shared" si="213"/>
        <v>0</v>
      </c>
      <c r="W282" s="42">
        <f t="shared" si="213"/>
        <v>0</v>
      </c>
      <c r="X282" s="42">
        <f t="shared" si="213"/>
        <v>0</v>
      </c>
      <c r="Y282" s="42">
        <f t="shared" si="213"/>
        <v>0</v>
      </c>
      <c r="Z282" s="42">
        <f t="shared" si="213"/>
        <v>0</v>
      </c>
      <c r="AA282" s="42">
        <f t="shared" si="213"/>
        <v>0</v>
      </c>
      <c r="AB282" s="42">
        <f t="shared" si="213"/>
        <v>0</v>
      </c>
      <c r="AC282" s="42">
        <f t="shared" si="213"/>
        <v>0</v>
      </c>
      <c r="AD282" s="42">
        <f t="shared" si="213"/>
        <v>0</v>
      </c>
      <c r="AE282" s="42">
        <f t="shared" si="213"/>
        <v>0</v>
      </c>
      <c r="AF282" s="49"/>
      <c r="AG282" s="60">
        <f t="shared" si="202"/>
        <v>0</v>
      </c>
      <c r="AH282" s="60">
        <f t="shared" si="203"/>
        <v>0</v>
      </c>
      <c r="AI282" s="60">
        <f t="shared" si="204"/>
        <v>0</v>
      </c>
    </row>
    <row r="283" spans="1:35" s="7" customFormat="1" ht="33">
      <c r="A283" s="41" t="s">
        <v>22</v>
      </c>
      <c r="B283" s="42">
        <f>B185+B213+B241</f>
        <v>0</v>
      </c>
      <c r="C283" s="42">
        <f t="shared" si="212"/>
        <v>0</v>
      </c>
      <c r="D283" s="42">
        <f t="shared" si="212"/>
        <v>0</v>
      </c>
      <c r="E283" s="42">
        <f>I283+K283+M283+O283+Q283+S283+U283+W283+Y283+AA283+AC283+AE283</f>
        <v>0</v>
      </c>
      <c r="F283" s="42" t="e">
        <f t="shared" si="209"/>
        <v>#DIV/0!</v>
      </c>
      <c r="G283" s="42" t="e">
        <f t="shared" si="210"/>
        <v>#DIV/0!</v>
      </c>
      <c r="H283" s="42">
        <f aca="true" t="shared" si="214" ref="H283:AE283">H185+H213+H241</f>
        <v>0</v>
      </c>
      <c r="I283" s="42">
        <f t="shared" si="214"/>
        <v>0</v>
      </c>
      <c r="J283" s="42">
        <f t="shared" si="214"/>
        <v>0</v>
      </c>
      <c r="K283" s="42">
        <f t="shared" si="214"/>
        <v>0</v>
      </c>
      <c r="L283" s="42">
        <f t="shared" si="214"/>
        <v>0</v>
      </c>
      <c r="M283" s="42">
        <f t="shared" si="214"/>
        <v>0</v>
      </c>
      <c r="N283" s="42">
        <f t="shared" si="214"/>
        <v>0</v>
      </c>
      <c r="O283" s="42">
        <f t="shared" si="214"/>
        <v>0</v>
      </c>
      <c r="P283" s="42">
        <f t="shared" si="214"/>
        <v>0</v>
      </c>
      <c r="Q283" s="42">
        <f t="shared" si="214"/>
        <v>0</v>
      </c>
      <c r="R283" s="42">
        <f t="shared" si="214"/>
        <v>0</v>
      </c>
      <c r="S283" s="42">
        <f t="shared" si="214"/>
        <v>0</v>
      </c>
      <c r="T283" s="42">
        <f t="shared" si="214"/>
        <v>0</v>
      </c>
      <c r="U283" s="42">
        <f t="shared" si="214"/>
        <v>0</v>
      </c>
      <c r="V283" s="42">
        <f t="shared" si="214"/>
        <v>0</v>
      </c>
      <c r="W283" s="42">
        <f t="shared" si="214"/>
        <v>0</v>
      </c>
      <c r="X283" s="42">
        <f t="shared" si="214"/>
        <v>0</v>
      </c>
      <c r="Y283" s="42">
        <f t="shared" si="214"/>
        <v>0</v>
      </c>
      <c r="Z283" s="42">
        <f t="shared" si="214"/>
        <v>0</v>
      </c>
      <c r="AA283" s="42">
        <f t="shared" si="214"/>
        <v>0</v>
      </c>
      <c r="AB283" s="42">
        <f t="shared" si="214"/>
        <v>0</v>
      </c>
      <c r="AC283" s="42">
        <f t="shared" si="214"/>
        <v>0</v>
      </c>
      <c r="AD283" s="42">
        <f t="shared" si="214"/>
        <v>0</v>
      </c>
      <c r="AE283" s="42">
        <f t="shared" si="214"/>
        <v>0</v>
      </c>
      <c r="AF283" s="49"/>
      <c r="AG283" s="60">
        <f t="shared" si="202"/>
        <v>0</v>
      </c>
      <c r="AH283" s="60">
        <f t="shared" si="203"/>
        <v>0</v>
      </c>
      <c r="AI283" s="60">
        <f t="shared" si="204"/>
        <v>0</v>
      </c>
    </row>
    <row r="284" spans="1:35" s="7" customFormat="1" ht="16.5">
      <c r="A284" s="41" t="s">
        <v>17</v>
      </c>
      <c r="B284" s="42">
        <f>B186+B221+B242</f>
        <v>703.6</v>
      </c>
      <c r="C284" s="42">
        <f t="shared" si="212"/>
        <v>243.524</v>
      </c>
      <c r="D284" s="42">
        <f t="shared" si="212"/>
        <v>73.524</v>
      </c>
      <c r="E284" s="42">
        <f>I284+K284+M284+O284+Q284+S284+U284+W284+Y284+AA284+AC284+AE284</f>
        <v>73.524</v>
      </c>
      <c r="F284" s="42">
        <f t="shared" si="209"/>
        <v>10.449687322342239</v>
      </c>
      <c r="G284" s="42">
        <f t="shared" si="210"/>
        <v>30.19168541909627</v>
      </c>
      <c r="H284" s="42">
        <f aca="true" t="shared" si="215" ref="H284:AE284">H186+H221+H242</f>
        <v>55.73</v>
      </c>
      <c r="I284" s="42">
        <f t="shared" si="215"/>
        <v>55.73</v>
      </c>
      <c r="J284" s="42">
        <f t="shared" si="215"/>
        <v>187.794</v>
      </c>
      <c r="K284" s="42">
        <f t="shared" si="215"/>
        <v>17.794</v>
      </c>
      <c r="L284" s="42">
        <f t="shared" si="215"/>
        <v>17.95</v>
      </c>
      <c r="M284" s="42">
        <f t="shared" si="215"/>
        <v>0</v>
      </c>
      <c r="N284" s="42">
        <f t="shared" si="215"/>
        <v>3.36</v>
      </c>
      <c r="O284" s="42">
        <f t="shared" si="215"/>
        <v>0</v>
      </c>
      <c r="P284" s="42">
        <f t="shared" si="215"/>
        <v>87.446</v>
      </c>
      <c r="Q284" s="42">
        <f t="shared" si="215"/>
        <v>0</v>
      </c>
      <c r="R284" s="42">
        <f t="shared" si="215"/>
        <v>0</v>
      </c>
      <c r="S284" s="42">
        <f t="shared" si="215"/>
        <v>0</v>
      </c>
      <c r="T284" s="42">
        <f t="shared" si="215"/>
        <v>20.654</v>
      </c>
      <c r="U284" s="42">
        <f t="shared" si="215"/>
        <v>0</v>
      </c>
      <c r="V284" s="42">
        <f t="shared" si="215"/>
        <v>0</v>
      </c>
      <c r="W284" s="42">
        <f t="shared" si="215"/>
        <v>0</v>
      </c>
      <c r="X284" s="42">
        <f t="shared" si="215"/>
        <v>160.606</v>
      </c>
      <c r="Y284" s="42">
        <f t="shared" si="215"/>
        <v>0</v>
      </c>
      <c r="Z284" s="42">
        <f t="shared" si="215"/>
        <v>170.06</v>
      </c>
      <c r="AA284" s="42">
        <f t="shared" si="215"/>
        <v>0</v>
      </c>
      <c r="AB284" s="42">
        <f t="shared" si="215"/>
        <v>0</v>
      </c>
      <c r="AC284" s="42">
        <f t="shared" si="215"/>
        <v>0</v>
      </c>
      <c r="AD284" s="42">
        <f t="shared" si="215"/>
        <v>0</v>
      </c>
      <c r="AE284" s="42">
        <f t="shared" si="215"/>
        <v>0</v>
      </c>
      <c r="AF284" s="49"/>
      <c r="AG284" s="60">
        <f t="shared" si="202"/>
        <v>703.5999999999999</v>
      </c>
      <c r="AH284" s="60">
        <f t="shared" si="203"/>
        <v>243.524</v>
      </c>
      <c r="AI284" s="60">
        <f t="shared" si="204"/>
        <v>73.524</v>
      </c>
    </row>
    <row r="285" spans="1:35" s="7" customFormat="1" ht="33">
      <c r="A285" s="41" t="s">
        <v>23</v>
      </c>
      <c r="B285" s="42">
        <f>B187+B222+B243</f>
        <v>0</v>
      </c>
      <c r="C285" s="42">
        <f t="shared" si="212"/>
        <v>0</v>
      </c>
      <c r="D285" s="42">
        <f t="shared" si="212"/>
        <v>0</v>
      </c>
      <c r="E285" s="42">
        <f>I285+K285+M285+O285+Q285+S285+U285+W285+Y285+AA285+AC285+AE285</f>
        <v>0</v>
      </c>
      <c r="F285" s="42" t="e">
        <f t="shared" si="209"/>
        <v>#DIV/0!</v>
      </c>
      <c r="G285" s="42" t="e">
        <f t="shared" si="210"/>
        <v>#DIV/0!</v>
      </c>
      <c r="H285" s="42">
        <f aca="true" t="shared" si="216" ref="H285:AE285">H187+H222+H243</f>
        <v>0</v>
      </c>
      <c r="I285" s="42">
        <f t="shared" si="216"/>
        <v>0</v>
      </c>
      <c r="J285" s="42">
        <f t="shared" si="216"/>
        <v>0</v>
      </c>
      <c r="K285" s="42">
        <f t="shared" si="216"/>
        <v>0</v>
      </c>
      <c r="L285" s="42">
        <f t="shared" si="216"/>
        <v>0</v>
      </c>
      <c r="M285" s="42">
        <f t="shared" si="216"/>
        <v>0</v>
      </c>
      <c r="N285" s="42">
        <f t="shared" si="216"/>
        <v>0</v>
      </c>
      <c r="O285" s="42">
        <f t="shared" si="216"/>
        <v>0</v>
      </c>
      <c r="P285" s="42">
        <f t="shared" si="216"/>
        <v>0</v>
      </c>
      <c r="Q285" s="42">
        <f t="shared" si="216"/>
        <v>0</v>
      </c>
      <c r="R285" s="42">
        <f t="shared" si="216"/>
        <v>0</v>
      </c>
      <c r="S285" s="42">
        <f t="shared" si="216"/>
        <v>0</v>
      </c>
      <c r="T285" s="42">
        <f t="shared" si="216"/>
        <v>0</v>
      </c>
      <c r="U285" s="42">
        <f t="shared" si="216"/>
        <v>0</v>
      </c>
      <c r="V285" s="42">
        <f t="shared" si="216"/>
        <v>0</v>
      </c>
      <c r="W285" s="42">
        <f t="shared" si="216"/>
        <v>0</v>
      </c>
      <c r="X285" s="42">
        <f t="shared" si="216"/>
        <v>0</v>
      </c>
      <c r="Y285" s="42">
        <f t="shared" si="216"/>
        <v>0</v>
      </c>
      <c r="Z285" s="42">
        <f t="shared" si="216"/>
        <v>0</v>
      </c>
      <c r="AA285" s="42">
        <f t="shared" si="216"/>
        <v>0</v>
      </c>
      <c r="AB285" s="42">
        <f t="shared" si="216"/>
        <v>0</v>
      </c>
      <c r="AC285" s="42">
        <f t="shared" si="216"/>
        <v>0</v>
      </c>
      <c r="AD285" s="42">
        <f t="shared" si="216"/>
        <v>0</v>
      </c>
      <c r="AE285" s="42">
        <f t="shared" si="216"/>
        <v>0</v>
      </c>
      <c r="AF285" s="49"/>
      <c r="AG285" s="60">
        <f t="shared" si="202"/>
        <v>0</v>
      </c>
      <c r="AH285" s="60">
        <f t="shared" si="203"/>
        <v>0</v>
      </c>
      <c r="AI285" s="60">
        <f t="shared" si="204"/>
        <v>0</v>
      </c>
    </row>
    <row r="286" spans="1:35" s="7" customFormat="1" ht="16.5">
      <c r="A286" s="41" t="s">
        <v>19</v>
      </c>
      <c r="B286" s="42">
        <f>B188+B216+B244</f>
        <v>0</v>
      </c>
      <c r="C286" s="42">
        <f t="shared" si="212"/>
        <v>0</v>
      </c>
      <c r="D286" s="42">
        <f t="shared" si="212"/>
        <v>0</v>
      </c>
      <c r="E286" s="42">
        <f>I286+K286+M286+O286+Q286+S286+U286+W286+Y286+AA286+AC286+AE286</f>
        <v>0</v>
      </c>
      <c r="F286" s="42" t="e">
        <f t="shared" si="209"/>
        <v>#DIV/0!</v>
      </c>
      <c r="G286" s="42" t="e">
        <f t="shared" si="210"/>
        <v>#DIV/0!</v>
      </c>
      <c r="H286" s="42">
        <f aca="true" t="shared" si="217" ref="H286:AE286">H188+H216+H244</f>
        <v>0</v>
      </c>
      <c r="I286" s="42">
        <f t="shared" si="217"/>
        <v>0</v>
      </c>
      <c r="J286" s="42">
        <f t="shared" si="217"/>
        <v>0</v>
      </c>
      <c r="K286" s="42">
        <f t="shared" si="217"/>
        <v>0</v>
      </c>
      <c r="L286" s="42">
        <f t="shared" si="217"/>
        <v>0</v>
      </c>
      <c r="M286" s="42">
        <f t="shared" si="217"/>
        <v>0</v>
      </c>
      <c r="N286" s="42">
        <f t="shared" si="217"/>
        <v>0</v>
      </c>
      <c r="O286" s="42">
        <f t="shared" si="217"/>
        <v>0</v>
      </c>
      <c r="P286" s="42">
        <f t="shared" si="217"/>
        <v>0</v>
      </c>
      <c r="Q286" s="42">
        <f t="shared" si="217"/>
        <v>0</v>
      </c>
      <c r="R286" s="42">
        <f t="shared" si="217"/>
        <v>0</v>
      </c>
      <c r="S286" s="42">
        <f t="shared" si="217"/>
        <v>0</v>
      </c>
      <c r="T286" s="42">
        <f t="shared" si="217"/>
        <v>0</v>
      </c>
      <c r="U286" s="42">
        <f t="shared" si="217"/>
        <v>0</v>
      </c>
      <c r="V286" s="42">
        <f t="shared" si="217"/>
        <v>0</v>
      </c>
      <c r="W286" s="42">
        <f t="shared" si="217"/>
        <v>0</v>
      </c>
      <c r="X286" s="42">
        <f t="shared" si="217"/>
        <v>0</v>
      </c>
      <c r="Y286" s="42">
        <f t="shared" si="217"/>
        <v>0</v>
      </c>
      <c r="Z286" s="42">
        <f t="shared" si="217"/>
        <v>0</v>
      </c>
      <c r="AA286" s="42">
        <f t="shared" si="217"/>
        <v>0</v>
      </c>
      <c r="AB286" s="42">
        <f t="shared" si="217"/>
        <v>0</v>
      </c>
      <c r="AC286" s="42">
        <f t="shared" si="217"/>
        <v>0</v>
      </c>
      <c r="AD286" s="42">
        <f t="shared" si="217"/>
        <v>0</v>
      </c>
      <c r="AE286" s="42">
        <f t="shared" si="217"/>
        <v>0</v>
      </c>
      <c r="AF286" s="49"/>
      <c r="AG286" s="60">
        <f t="shared" si="202"/>
        <v>0</v>
      </c>
      <c r="AH286" s="60">
        <f t="shared" si="203"/>
        <v>0</v>
      </c>
      <c r="AI286" s="60">
        <f t="shared" si="204"/>
        <v>0</v>
      </c>
    </row>
    <row r="287" spans="1:35" s="7" customFormat="1" ht="16.5">
      <c r="A287" s="40" t="s">
        <v>70</v>
      </c>
      <c r="B287" s="36"/>
      <c r="C287" s="36"/>
      <c r="D287" s="36"/>
      <c r="E287" s="36"/>
      <c r="F287" s="36"/>
      <c r="G287" s="36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17"/>
      <c r="AF287" s="49"/>
      <c r="AG287" s="60">
        <f t="shared" si="202"/>
        <v>0</v>
      </c>
      <c r="AH287" s="60">
        <f t="shared" si="203"/>
        <v>0</v>
      </c>
      <c r="AI287" s="60">
        <f t="shared" si="204"/>
        <v>0</v>
      </c>
    </row>
    <row r="288" spans="1:35" s="7" customFormat="1" ht="49.5">
      <c r="A288" s="40" t="s">
        <v>71</v>
      </c>
      <c r="B288" s="36"/>
      <c r="C288" s="36"/>
      <c r="D288" s="36"/>
      <c r="E288" s="36"/>
      <c r="F288" s="36"/>
      <c r="G288" s="36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17"/>
      <c r="AF288" s="49"/>
      <c r="AG288" s="60">
        <f t="shared" si="202"/>
        <v>0</v>
      </c>
      <c r="AH288" s="60">
        <f t="shared" si="203"/>
        <v>0</v>
      </c>
      <c r="AI288" s="60">
        <f t="shared" si="204"/>
        <v>0</v>
      </c>
    </row>
    <row r="289" spans="1:35" s="7" customFormat="1" ht="33">
      <c r="A289" s="14" t="s">
        <v>72</v>
      </c>
      <c r="B289" s="29"/>
      <c r="C289" s="29"/>
      <c r="D289" s="29"/>
      <c r="E289" s="29"/>
      <c r="F289" s="29"/>
      <c r="G289" s="29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17"/>
      <c r="AF289" s="49"/>
      <c r="AG289" s="60">
        <f t="shared" si="202"/>
        <v>0</v>
      </c>
      <c r="AH289" s="60">
        <f t="shared" si="203"/>
        <v>0</v>
      </c>
      <c r="AI289" s="60">
        <f t="shared" si="204"/>
        <v>0</v>
      </c>
    </row>
    <row r="290" spans="1:35" s="7" customFormat="1" ht="16.5">
      <c r="A290" s="9" t="s">
        <v>20</v>
      </c>
      <c r="B290" s="29">
        <f>B291+B292+B293+B295</f>
        <v>0</v>
      </c>
      <c r="C290" s="29"/>
      <c r="D290" s="29"/>
      <c r="E290" s="29"/>
      <c r="F290" s="29"/>
      <c r="G290" s="29"/>
      <c r="H290" s="29">
        <f aca="true" t="shared" si="218" ref="H290:AE290">H291+H292+H293+H295</f>
        <v>0</v>
      </c>
      <c r="I290" s="29"/>
      <c r="J290" s="29">
        <f t="shared" si="218"/>
        <v>0</v>
      </c>
      <c r="K290" s="29"/>
      <c r="L290" s="29">
        <f t="shared" si="218"/>
        <v>0</v>
      </c>
      <c r="M290" s="29"/>
      <c r="N290" s="29">
        <f t="shared" si="218"/>
        <v>0</v>
      </c>
      <c r="O290" s="29"/>
      <c r="P290" s="29">
        <f t="shared" si="218"/>
        <v>0</v>
      </c>
      <c r="Q290" s="29"/>
      <c r="R290" s="29">
        <f t="shared" si="218"/>
        <v>0</v>
      </c>
      <c r="S290" s="29"/>
      <c r="T290" s="29">
        <f t="shared" si="218"/>
        <v>0</v>
      </c>
      <c r="U290" s="29"/>
      <c r="V290" s="29">
        <f t="shared" si="218"/>
        <v>0</v>
      </c>
      <c r="W290" s="29"/>
      <c r="X290" s="29">
        <f t="shared" si="218"/>
        <v>0</v>
      </c>
      <c r="Y290" s="29"/>
      <c r="Z290" s="29">
        <f t="shared" si="218"/>
        <v>0</v>
      </c>
      <c r="AA290" s="29"/>
      <c r="AB290" s="29">
        <f t="shared" si="218"/>
        <v>0</v>
      </c>
      <c r="AC290" s="29"/>
      <c r="AD290" s="29">
        <f t="shared" si="218"/>
        <v>0</v>
      </c>
      <c r="AE290" s="16">
        <f t="shared" si="218"/>
        <v>0</v>
      </c>
      <c r="AF290" s="49"/>
      <c r="AG290" s="60">
        <f t="shared" si="202"/>
        <v>0</v>
      </c>
      <c r="AH290" s="60">
        <f t="shared" si="203"/>
        <v>0</v>
      </c>
      <c r="AI290" s="60">
        <f t="shared" si="204"/>
        <v>0</v>
      </c>
    </row>
    <row r="291" spans="1:35" s="7" customFormat="1" ht="16.5">
      <c r="A291" s="9" t="s">
        <v>18</v>
      </c>
      <c r="B291" s="29">
        <f>H291+J291+L291+N291+P291+R291+T291+V291+X291+Z291+AB291+AD291</f>
        <v>0</v>
      </c>
      <c r="C291" s="29"/>
      <c r="D291" s="29"/>
      <c r="E291" s="29"/>
      <c r="F291" s="29"/>
      <c r="G291" s="29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17"/>
      <c r="AF291" s="49"/>
      <c r="AG291" s="60">
        <f t="shared" si="202"/>
        <v>0</v>
      </c>
      <c r="AH291" s="60">
        <f t="shared" si="203"/>
        <v>0</v>
      </c>
      <c r="AI291" s="60">
        <f t="shared" si="204"/>
        <v>0</v>
      </c>
    </row>
    <row r="292" spans="1:35" s="7" customFormat="1" ht="16.5">
      <c r="A292" s="9" t="s">
        <v>22</v>
      </c>
      <c r="B292" s="29">
        <f>H292+J292+L292+N292+P292+R292+T292+V292+X292+Z292+AB292+AD292</f>
        <v>0</v>
      </c>
      <c r="C292" s="29"/>
      <c r="D292" s="29"/>
      <c r="E292" s="29"/>
      <c r="F292" s="29"/>
      <c r="G292" s="29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17"/>
      <c r="AF292" s="49"/>
      <c r="AG292" s="60">
        <f t="shared" si="202"/>
        <v>0</v>
      </c>
      <c r="AH292" s="60">
        <f t="shared" si="203"/>
        <v>0</v>
      </c>
      <c r="AI292" s="60">
        <f t="shared" si="204"/>
        <v>0</v>
      </c>
    </row>
    <row r="293" spans="1:35" s="7" customFormat="1" ht="16.5">
      <c r="A293" s="9" t="s">
        <v>17</v>
      </c>
      <c r="B293" s="29">
        <f>H293+J293+L293+N293+P293+R293+T293+V293+X293+Z293+AB293+AD293</f>
        <v>0</v>
      </c>
      <c r="C293" s="29"/>
      <c r="D293" s="29"/>
      <c r="E293" s="29"/>
      <c r="F293" s="29"/>
      <c r="G293" s="29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17"/>
      <c r="AF293" s="49"/>
      <c r="AG293" s="60">
        <f t="shared" si="202"/>
        <v>0</v>
      </c>
      <c r="AH293" s="60">
        <f t="shared" si="203"/>
        <v>0</v>
      </c>
      <c r="AI293" s="60">
        <f t="shared" si="204"/>
        <v>0</v>
      </c>
    </row>
    <row r="294" spans="1:35" s="7" customFormat="1" ht="16.5">
      <c r="A294" s="9" t="s">
        <v>23</v>
      </c>
      <c r="B294" s="29">
        <f>H294+J294+L294+N294+P294+R294+T294+V294+X294+Z294+AB294+AD294</f>
        <v>0</v>
      </c>
      <c r="C294" s="29"/>
      <c r="D294" s="29"/>
      <c r="E294" s="29"/>
      <c r="F294" s="29"/>
      <c r="G294" s="29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17"/>
      <c r="AF294" s="49"/>
      <c r="AG294" s="60">
        <f t="shared" si="202"/>
        <v>0</v>
      </c>
      <c r="AH294" s="60">
        <f t="shared" si="203"/>
        <v>0</v>
      </c>
      <c r="AI294" s="60">
        <f t="shared" si="204"/>
        <v>0</v>
      </c>
    </row>
    <row r="295" spans="1:35" s="7" customFormat="1" ht="16.5">
      <c r="A295" s="9" t="s">
        <v>19</v>
      </c>
      <c r="B295" s="29">
        <f>H295+J295+L295+N295+P295+R295+T295+V295+X295+Z295+AB295+AD295</f>
        <v>0</v>
      </c>
      <c r="C295" s="29"/>
      <c r="D295" s="29"/>
      <c r="E295" s="29"/>
      <c r="F295" s="29"/>
      <c r="G295" s="29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17"/>
      <c r="AF295" s="49"/>
      <c r="AG295" s="60">
        <f t="shared" si="202"/>
        <v>0</v>
      </c>
      <c r="AH295" s="60">
        <f t="shared" si="203"/>
        <v>0</v>
      </c>
      <c r="AI295" s="60">
        <f t="shared" si="204"/>
        <v>0</v>
      </c>
    </row>
    <row r="296" spans="1:35" s="7" customFormat="1" ht="16.5">
      <c r="A296" s="41" t="s">
        <v>73</v>
      </c>
      <c r="B296" s="42"/>
      <c r="C296" s="42"/>
      <c r="D296" s="42"/>
      <c r="E296" s="42"/>
      <c r="F296" s="42"/>
      <c r="G296" s="42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24"/>
      <c r="AF296" s="49"/>
      <c r="AG296" s="60">
        <f t="shared" si="202"/>
        <v>0</v>
      </c>
      <c r="AH296" s="60">
        <f t="shared" si="203"/>
        <v>0</v>
      </c>
      <c r="AI296" s="60">
        <f t="shared" si="204"/>
        <v>0</v>
      </c>
    </row>
    <row r="297" spans="1:35" s="7" customFormat="1" ht="16.5">
      <c r="A297" s="41" t="s">
        <v>20</v>
      </c>
      <c r="B297" s="42">
        <f>B298+B299+B300+B302</f>
        <v>0</v>
      </c>
      <c r="C297" s="42"/>
      <c r="D297" s="42"/>
      <c r="E297" s="42"/>
      <c r="F297" s="42"/>
      <c r="G297" s="42"/>
      <c r="H297" s="42">
        <f aca="true" t="shared" si="219" ref="H297:AE297">H298+H299+H300+H302</f>
        <v>0</v>
      </c>
      <c r="I297" s="42"/>
      <c r="J297" s="42">
        <f t="shared" si="219"/>
        <v>0</v>
      </c>
      <c r="K297" s="42"/>
      <c r="L297" s="42">
        <f t="shared" si="219"/>
        <v>0</v>
      </c>
      <c r="M297" s="42"/>
      <c r="N297" s="42">
        <f t="shared" si="219"/>
        <v>0</v>
      </c>
      <c r="O297" s="42"/>
      <c r="P297" s="42">
        <f t="shared" si="219"/>
        <v>0</v>
      </c>
      <c r="Q297" s="42"/>
      <c r="R297" s="42">
        <f t="shared" si="219"/>
        <v>0</v>
      </c>
      <c r="S297" s="42"/>
      <c r="T297" s="42">
        <f t="shared" si="219"/>
        <v>0</v>
      </c>
      <c r="U297" s="42"/>
      <c r="V297" s="42">
        <f t="shared" si="219"/>
        <v>0</v>
      </c>
      <c r="W297" s="42"/>
      <c r="X297" s="42">
        <f t="shared" si="219"/>
        <v>0</v>
      </c>
      <c r="Y297" s="42"/>
      <c r="Z297" s="42">
        <f t="shared" si="219"/>
        <v>0</v>
      </c>
      <c r="AA297" s="42"/>
      <c r="AB297" s="42">
        <f t="shared" si="219"/>
        <v>0</v>
      </c>
      <c r="AC297" s="42"/>
      <c r="AD297" s="42">
        <f t="shared" si="219"/>
        <v>0</v>
      </c>
      <c r="AE297" s="23">
        <f t="shared" si="219"/>
        <v>0</v>
      </c>
      <c r="AF297" s="49"/>
      <c r="AG297" s="60">
        <f t="shared" si="202"/>
        <v>0</v>
      </c>
      <c r="AH297" s="60">
        <f t="shared" si="203"/>
        <v>0</v>
      </c>
      <c r="AI297" s="60">
        <f t="shared" si="204"/>
        <v>0</v>
      </c>
    </row>
    <row r="298" spans="1:35" s="7" customFormat="1" ht="16.5">
      <c r="A298" s="41" t="s">
        <v>18</v>
      </c>
      <c r="B298" s="42">
        <f>B291</f>
        <v>0</v>
      </c>
      <c r="C298" s="42"/>
      <c r="D298" s="42"/>
      <c r="E298" s="42"/>
      <c r="F298" s="42"/>
      <c r="G298" s="42"/>
      <c r="H298" s="42">
        <f aca="true" t="shared" si="220" ref="H298:AE298">H291</f>
        <v>0</v>
      </c>
      <c r="I298" s="42"/>
      <c r="J298" s="42">
        <f t="shared" si="220"/>
        <v>0</v>
      </c>
      <c r="K298" s="42"/>
      <c r="L298" s="42">
        <f t="shared" si="220"/>
        <v>0</v>
      </c>
      <c r="M298" s="42"/>
      <c r="N298" s="42">
        <f t="shared" si="220"/>
        <v>0</v>
      </c>
      <c r="O298" s="42"/>
      <c r="P298" s="42">
        <f t="shared" si="220"/>
        <v>0</v>
      </c>
      <c r="Q298" s="42"/>
      <c r="R298" s="42">
        <f t="shared" si="220"/>
        <v>0</v>
      </c>
      <c r="S298" s="42"/>
      <c r="T298" s="42">
        <f t="shared" si="220"/>
        <v>0</v>
      </c>
      <c r="U298" s="42"/>
      <c r="V298" s="42">
        <f t="shared" si="220"/>
        <v>0</v>
      </c>
      <c r="W298" s="42"/>
      <c r="X298" s="42">
        <f t="shared" si="220"/>
        <v>0</v>
      </c>
      <c r="Y298" s="42"/>
      <c r="Z298" s="42">
        <f t="shared" si="220"/>
        <v>0</v>
      </c>
      <c r="AA298" s="42"/>
      <c r="AB298" s="42">
        <f t="shared" si="220"/>
        <v>0</v>
      </c>
      <c r="AC298" s="42"/>
      <c r="AD298" s="42">
        <f t="shared" si="220"/>
        <v>0</v>
      </c>
      <c r="AE298" s="25">
        <f t="shared" si="220"/>
        <v>0</v>
      </c>
      <c r="AF298" s="49"/>
      <c r="AG298" s="60">
        <f t="shared" si="202"/>
        <v>0</v>
      </c>
      <c r="AH298" s="60">
        <f t="shared" si="203"/>
        <v>0</v>
      </c>
      <c r="AI298" s="60">
        <f t="shared" si="204"/>
        <v>0</v>
      </c>
    </row>
    <row r="299" spans="1:35" s="7" customFormat="1" ht="33">
      <c r="A299" s="41" t="s">
        <v>22</v>
      </c>
      <c r="B299" s="42">
        <f>B292</f>
        <v>0</v>
      </c>
      <c r="C299" s="42"/>
      <c r="D299" s="42"/>
      <c r="E299" s="42"/>
      <c r="F299" s="42"/>
      <c r="G299" s="42"/>
      <c r="H299" s="42">
        <f aca="true" t="shared" si="221" ref="H299:AE299">H292</f>
        <v>0</v>
      </c>
      <c r="I299" s="42"/>
      <c r="J299" s="42">
        <f t="shared" si="221"/>
        <v>0</v>
      </c>
      <c r="K299" s="42"/>
      <c r="L299" s="42">
        <f t="shared" si="221"/>
        <v>0</v>
      </c>
      <c r="M299" s="42"/>
      <c r="N299" s="42">
        <f t="shared" si="221"/>
        <v>0</v>
      </c>
      <c r="O299" s="42"/>
      <c r="P299" s="42">
        <f t="shared" si="221"/>
        <v>0</v>
      </c>
      <c r="Q299" s="42"/>
      <c r="R299" s="42">
        <f t="shared" si="221"/>
        <v>0</v>
      </c>
      <c r="S299" s="42"/>
      <c r="T299" s="42">
        <f t="shared" si="221"/>
        <v>0</v>
      </c>
      <c r="U299" s="42"/>
      <c r="V299" s="42">
        <f t="shared" si="221"/>
        <v>0</v>
      </c>
      <c r="W299" s="42"/>
      <c r="X299" s="42">
        <f t="shared" si="221"/>
        <v>0</v>
      </c>
      <c r="Y299" s="42"/>
      <c r="Z299" s="42">
        <f t="shared" si="221"/>
        <v>0</v>
      </c>
      <c r="AA299" s="42"/>
      <c r="AB299" s="42">
        <f t="shared" si="221"/>
        <v>0</v>
      </c>
      <c r="AC299" s="42"/>
      <c r="AD299" s="42">
        <f t="shared" si="221"/>
        <v>0</v>
      </c>
      <c r="AE299" s="25">
        <f t="shared" si="221"/>
        <v>0</v>
      </c>
      <c r="AF299" s="49"/>
      <c r="AG299" s="60">
        <f t="shared" si="202"/>
        <v>0</v>
      </c>
      <c r="AH299" s="60">
        <f t="shared" si="203"/>
        <v>0</v>
      </c>
      <c r="AI299" s="60">
        <f t="shared" si="204"/>
        <v>0</v>
      </c>
    </row>
    <row r="300" spans="1:35" s="7" customFormat="1" ht="16.5">
      <c r="A300" s="41" t="s">
        <v>17</v>
      </c>
      <c r="B300" s="42">
        <f>B293</f>
        <v>0</v>
      </c>
      <c r="C300" s="42"/>
      <c r="D300" s="42"/>
      <c r="E300" s="42"/>
      <c r="F300" s="42"/>
      <c r="G300" s="42"/>
      <c r="H300" s="42">
        <f aca="true" t="shared" si="222" ref="H300:AE300">H293</f>
        <v>0</v>
      </c>
      <c r="I300" s="42"/>
      <c r="J300" s="42">
        <f t="shared" si="222"/>
        <v>0</v>
      </c>
      <c r="K300" s="42"/>
      <c r="L300" s="42">
        <f t="shared" si="222"/>
        <v>0</v>
      </c>
      <c r="M300" s="42"/>
      <c r="N300" s="42">
        <f t="shared" si="222"/>
        <v>0</v>
      </c>
      <c r="O300" s="42"/>
      <c r="P300" s="42">
        <f t="shared" si="222"/>
        <v>0</v>
      </c>
      <c r="Q300" s="42"/>
      <c r="R300" s="42">
        <f t="shared" si="222"/>
        <v>0</v>
      </c>
      <c r="S300" s="42"/>
      <c r="T300" s="42">
        <f t="shared" si="222"/>
        <v>0</v>
      </c>
      <c r="U300" s="42"/>
      <c r="V300" s="42">
        <f t="shared" si="222"/>
        <v>0</v>
      </c>
      <c r="W300" s="42"/>
      <c r="X300" s="42">
        <f t="shared" si="222"/>
        <v>0</v>
      </c>
      <c r="Y300" s="42"/>
      <c r="Z300" s="42">
        <f t="shared" si="222"/>
        <v>0</v>
      </c>
      <c r="AA300" s="42"/>
      <c r="AB300" s="42">
        <f t="shared" si="222"/>
        <v>0</v>
      </c>
      <c r="AC300" s="42"/>
      <c r="AD300" s="42">
        <f t="shared" si="222"/>
        <v>0</v>
      </c>
      <c r="AE300" s="25">
        <f t="shared" si="222"/>
        <v>0</v>
      </c>
      <c r="AF300" s="49"/>
      <c r="AG300" s="60">
        <f t="shared" si="202"/>
        <v>0</v>
      </c>
      <c r="AH300" s="60">
        <f t="shared" si="203"/>
        <v>0</v>
      </c>
      <c r="AI300" s="60">
        <f t="shared" si="204"/>
        <v>0</v>
      </c>
    </row>
    <row r="301" spans="1:35" s="7" customFormat="1" ht="33">
      <c r="A301" s="41" t="s">
        <v>23</v>
      </c>
      <c r="B301" s="42">
        <f>B294</f>
        <v>0</v>
      </c>
      <c r="C301" s="42"/>
      <c r="D301" s="42"/>
      <c r="E301" s="42"/>
      <c r="F301" s="42"/>
      <c r="G301" s="42"/>
      <c r="H301" s="42">
        <f aca="true" t="shared" si="223" ref="H301:AE301">H294</f>
        <v>0</v>
      </c>
      <c r="I301" s="42"/>
      <c r="J301" s="42">
        <f t="shared" si="223"/>
        <v>0</v>
      </c>
      <c r="K301" s="42"/>
      <c r="L301" s="42">
        <f t="shared" si="223"/>
        <v>0</v>
      </c>
      <c r="M301" s="42"/>
      <c r="N301" s="42">
        <f t="shared" si="223"/>
        <v>0</v>
      </c>
      <c r="O301" s="42"/>
      <c r="P301" s="42">
        <f t="shared" si="223"/>
        <v>0</v>
      </c>
      <c r="Q301" s="42"/>
      <c r="R301" s="42">
        <f t="shared" si="223"/>
        <v>0</v>
      </c>
      <c r="S301" s="42"/>
      <c r="T301" s="42">
        <f t="shared" si="223"/>
        <v>0</v>
      </c>
      <c r="U301" s="42"/>
      <c r="V301" s="42">
        <f t="shared" si="223"/>
        <v>0</v>
      </c>
      <c r="W301" s="42"/>
      <c r="X301" s="42">
        <f t="shared" si="223"/>
        <v>0</v>
      </c>
      <c r="Y301" s="42"/>
      <c r="Z301" s="42">
        <f t="shared" si="223"/>
        <v>0</v>
      </c>
      <c r="AA301" s="42"/>
      <c r="AB301" s="42">
        <f t="shared" si="223"/>
        <v>0</v>
      </c>
      <c r="AC301" s="42"/>
      <c r="AD301" s="42">
        <f t="shared" si="223"/>
        <v>0</v>
      </c>
      <c r="AE301" s="25">
        <f t="shared" si="223"/>
        <v>0</v>
      </c>
      <c r="AF301" s="49"/>
      <c r="AG301" s="60">
        <f t="shared" si="202"/>
        <v>0</v>
      </c>
      <c r="AH301" s="60">
        <f t="shared" si="203"/>
        <v>0</v>
      </c>
      <c r="AI301" s="60">
        <f t="shared" si="204"/>
        <v>0</v>
      </c>
    </row>
    <row r="302" spans="1:35" s="7" customFormat="1" ht="16.5">
      <c r="A302" s="41" t="s">
        <v>19</v>
      </c>
      <c r="B302" s="42">
        <f>B295</f>
        <v>0</v>
      </c>
      <c r="C302" s="42"/>
      <c r="D302" s="42"/>
      <c r="E302" s="42"/>
      <c r="F302" s="42"/>
      <c r="G302" s="42"/>
      <c r="H302" s="42">
        <f aca="true" t="shared" si="224" ref="H302:AE302">H295</f>
        <v>0</v>
      </c>
      <c r="I302" s="42"/>
      <c r="J302" s="42">
        <f t="shared" si="224"/>
        <v>0</v>
      </c>
      <c r="K302" s="42"/>
      <c r="L302" s="42">
        <f t="shared" si="224"/>
        <v>0</v>
      </c>
      <c r="M302" s="42"/>
      <c r="N302" s="42">
        <f t="shared" si="224"/>
        <v>0</v>
      </c>
      <c r="O302" s="42"/>
      <c r="P302" s="42">
        <f t="shared" si="224"/>
        <v>0</v>
      </c>
      <c r="Q302" s="42"/>
      <c r="R302" s="42">
        <f t="shared" si="224"/>
        <v>0</v>
      </c>
      <c r="S302" s="42"/>
      <c r="T302" s="42">
        <f t="shared" si="224"/>
        <v>0</v>
      </c>
      <c r="U302" s="42"/>
      <c r="V302" s="42">
        <f t="shared" si="224"/>
        <v>0</v>
      </c>
      <c r="W302" s="42"/>
      <c r="X302" s="42">
        <f t="shared" si="224"/>
        <v>0</v>
      </c>
      <c r="Y302" s="42"/>
      <c r="Z302" s="42">
        <f t="shared" si="224"/>
        <v>0</v>
      </c>
      <c r="AA302" s="42"/>
      <c r="AB302" s="42">
        <f t="shared" si="224"/>
        <v>0</v>
      </c>
      <c r="AC302" s="42"/>
      <c r="AD302" s="42">
        <f t="shared" si="224"/>
        <v>0</v>
      </c>
      <c r="AE302" s="25">
        <f t="shared" si="224"/>
        <v>0</v>
      </c>
      <c r="AF302" s="49"/>
      <c r="AG302" s="60">
        <f t="shared" si="202"/>
        <v>0</v>
      </c>
      <c r="AH302" s="60">
        <f t="shared" si="203"/>
        <v>0</v>
      </c>
      <c r="AI302" s="60">
        <f t="shared" si="204"/>
        <v>0</v>
      </c>
    </row>
    <row r="303" spans="1:35" s="7" customFormat="1" ht="66">
      <c r="A303" s="40" t="s">
        <v>74</v>
      </c>
      <c r="B303" s="36"/>
      <c r="C303" s="36"/>
      <c r="D303" s="36"/>
      <c r="E303" s="36"/>
      <c r="F303" s="36"/>
      <c r="G303" s="36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17"/>
      <c r="AF303" s="49"/>
      <c r="AG303" s="60">
        <f t="shared" si="202"/>
        <v>0</v>
      </c>
      <c r="AH303" s="60">
        <f t="shared" si="203"/>
        <v>0</v>
      </c>
      <c r="AI303" s="60">
        <f t="shared" si="204"/>
        <v>0</v>
      </c>
    </row>
    <row r="304" spans="1:35" s="7" customFormat="1" ht="66">
      <c r="A304" s="40" t="s">
        <v>75</v>
      </c>
      <c r="B304" s="36"/>
      <c r="C304" s="36"/>
      <c r="D304" s="36"/>
      <c r="E304" s="36"/>
      <c r="F304" s="36"/>
      <c r="G304" s="36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17"/>
      <c r="AF304" s="49"/>
      <c r="AG304" s="60">
        <f t="shared" si="202"/>
        <v>0</v>
      </c>
      <c r="AH304" s="60">
        <f t="shared" si="203"/>
        <v>0</v>
      </c>
      <c r="AI304" s="60">
        <f t="shared" si="204"/>
        <v>0</v>
      </c>
    </row>
    <row r="305" spans="1:35" s="7" customFormat="1" ht="82.5">
      <c r="A305" s="14" t="s">
        <v>76</v>
      </c>
      <c r="B305" s="29"/>
      <c r="C305" s="29"/>
      <c r="D305" s="29"/>
      <c r="E305" s="29"/>
      <c r="F305" s="29"/>
      <c r="G305" s="29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17"/>
      <c r="AF305" s="54" t="s">
        <v>86</v>
      </c>
      <c r="AG305" s="60">
        <f t="shared" si="202"/>
        <v>0</v>
      </c>
      <c r="AH305" s="60">
        <f t="shared" si="203"/>
        <v>0</v>
      </c>
      <c r="AI305" s="60">
        <f t="shared" si="204"/>
        <v>0</v>
      </c>
    </row>
    <row r="306" spans="1:35" s="7" customFormat="1" ht="16.5">
      <c r="A306" s="9" t="s">
        <v>20</v>
      </c>
      <c r="B306" s="29">
        <f>B307+B308+B309+B311</f>
        <v>5497.4</v>
      </c>
      <c r="C306" s="29">
        <f>C307+C308+C309+C311</f>
        <v>2138.526</v>
      </c>
      <c r="D306" s="29">
        <f>D307+D308+D309+D311</f>
        <v>1315.7856900000002</v>
      </c>
      <c r="E306" s="29">
        <f>E307+E308+E309+E311</f>
        <v>1315.7856900000002</v>
      </c>
      <c r="F306" s="29">
        <f aca="true" t="shared" si="225" ref="F306:F311">E306/B306*100</f>
        <v>23.934690762906104</v>
      </c>
      <c r="G306" s="29">
        <f aca="true" t="shared" si="226" ref="G306:G311">D306/C306*100</f>
        <v>61.52769197101182</v>
      </c>
      <c r="H306" s="29">
        <f aca="true" t="shared" si="227" ref="H306:AE306">H307+H308+H309+H311</f>
        <v>1532.223</v>
      </c>
      <c r="I306" s="29">
        <f t="shared" si="227"/>
        <v>904.3155</v>
      </c>
      <c r="J306" s="29">
        <f t="shared" si="227"/>
        <v>606.303</v>
      </c>
      <c r="K306" s="29">
        <f t="shared" si="227"/>
        <v>411.47019</v>
      </c>
      <c r="L306" s="29">
        <f t="shared" si="227"/>
        <v>185.448</v>
      </c>
      <c r="M306" s="29">
        <f t="shared" si="227"/>
        <v>0</v>
      </c>
      <c r="N306" s="29">
        <f t="shared" si="227"/>
        <v>398.967</v>
      </c>
      <c r="O306" s="29">
        <f t="shared" si="227"/>
        <v>0</v>
      </c>
      <c r="P306" s="29">
        <f t="shared" si="227"/>
        <v>607.602</v>
      </c>
      <c r="Q306" s="29">
        <f t="shared" si="227"/>
        <v>0</v>
      </c>
      <c r="R306" s="29">
        <f t="shared" si="227"/>
        <v>267.954</v>
      </c>
      <c r="S306" s="29">
        <f t="shared" si="227"/>
        <v>0</v>
      </c>
      <c r="T306" s="29">
        <f t="shared" si="227"/>
        <v>920.563</v>
      </c>
      <c r="U306" s="29">
        <f t="shared" si="227"/>
        <v>0</v>
      </c>
      <c r="V306" s="29">
        <f t="shared" si="227"/>
        <v>364.974</v>
      </c>
      <c r="W306" s="29">
        <f t="shared" si="227"/>
        <v>0</v>
      </c>
      <c r="X306" s="29">
        <f t="shared" si="227"/>
        <v>76.307</v>
      </c>
      <c r="Y306" s="29">
        <f t="shared" si="227"/>
        <v>0</v>
      </c>
      <c r="Z306" s="29">
        <f t="shared" si="227"/>
        <v>150.265</v>
      </c>
      <c r="AA306" s="29">
        <f t="shared" si="227"/>
        <v>0</v>
      </c>
      <c r="AB306" s="29">
        <f t="shared" si="227"/>
        <v>164.238</v>
      </c>
      <c r="AC306" s="29">
        <f t="shared" si="227"/>
        <v>0</v>
      </c>
      <c r="AD306" s="29">
        <f t="shared" si="227"/>
        <v>222.556</v>
      </c>
      <c r="AE306" s="29">
        <f t="shared" si="227"/>
        <v>0</v>
      </c>
      <c r="AF306" s="49"/>
      <c r="AG306" s="60">
        <f t="shared" si="202"/>
        <v>5497.4</v>
      </c>
      <c r="AH306" s="60">
        <f t="shared" si="203"/>
        <v>2138.526</v>
      </c>
      <c r="AI306" s="60">
        <f t="shared" si="204"/>
        <v>1315.7856900000002</v>
      </c>
    </row>
    <row r="307" spans="1:35" s="7" customFormat="1" ht="16.5">
      <c r="A307" s="9" t="s">
        <v>18</v>
      </c>
      <c r="B307" s="29">
        <f>H307+J307+L307+N307+P307+R307+T307+V307+X307+Z307+AB307+AD307</f>
        <v>0</v>
      </c>
      <c r="C307" s="29">
        <f aca="true" t="shared" si="228" ref="C307:D311">H307+J307</f>
        <v>0</v>
      </c>
      <c r="D307" s="29">
        <f t="shared" si="228"/>
        <v>0</v>
      </c>
      <c r="E307" s="29">
        <f>I307+K307+M307+O307+Q307+S307+U307+W307+Y307+AA307+AC307+AE307</f>
        <v>0</v>
      </c>
      <c r="F307" s="29" t="e">
        <f t="shared" si="225"/>
        <v>#DIV/0!</v>
      </c>
      <c r="G307" s="29" t="e">
        <f t="shared" si="226"/>
        <v>#DIV/0!</v>
      </c>
      <c r="H307" s="30">
        <v>0</v>
      </c>
      <c r="I307" s="30">
        <v>0</v>
      </c>
      <c r="J307" s="30">
        <v>0</v>
      </c>
      <c r="K307" s="30">
        <v>0</v>
      </c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17"/>
      <c r="AF307" s="49"/>
      <c r="AG307" s="60">
        <f t="shared" si="202"/>
        <v>0</v>
      </c>
      <c r="AH307" s="60">
        <f t="shared" si="203"/>
        <v>0</v>
      </c>
      <c r="AI307" s="60">
        <f t="shared" si="204"/>
        <v>0</v>
      </c>
    </row>
    <row r="308" spans="1:35" s="7" customFormat="1" ht="16.5">
      <c r="A308" s="9" t="s">
        <v>22</v>
      </c>
      <c r="B308" s="29">
        <f>H308+J308+L308+N308+P308+R308+T308+V308+X308+Z308+AB308+AD308</f>
        <v>0</v>
      </c>
      <c r="C308" s="29">
        <f t="shared" si="228"/>
        <v>0</v>
      </c>
      <c r="D308" s="29">
        <f t="shared" si="228"/>
        <v>0</v>
      </c>
      <c r="E308" s="29">
        <f>I308+K308+M308+O308+Q308+S308+U308+W308+Y308+AA308+AC308+AE308</f>
        <v>0</v>
      </c>
      <c r="F308" s="29" t="e">
        <f t="shared" si="225"/>
        <v>#DIV/0!</v>
      </c>
      <c r="G308" s="29" t="e">
        <f t="shared" si="226"/>
        <v>#DIV/0!</v>
      </c>
      <c r="H308" s="30">
        <v>0</v>
      </c>
      <c r="I308" s="30">
        <v>0</v>
      </c>
      <c r="J308" s="30">
        <v>0</v>
      </c>
      <c r="K308" s="30">
        <v>0</v>
      </c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17"/>
      <c r="AF308" s="49"/>
      <c r="AG308" s="60">
        <f t="shared" si="202"/>
        <v>0</v>
      </c>
      <c r="AH308" s="60">
        <f t="shared" si="203"/>
        <v>0</v>
      </c>
      <c r="AI308" s="60">
        <f t="shared" si="204"/>
        <v>0</v>
      </c>
    </row>
    <row r="309" spans="1:35" s="7" customFormat="1" ht="16.5">
      <c r="A309" s="9" t="s">
        <v>17</v>
      </c>
      <c r="B309" s="29">
        <f>H309+J309+L309+N309+P309+R309+T309+V309+X309+Z309+AB309+AD309</f>
        <v>5497.4</v>
      </c>
      <c r="C309" s="29">
        <f t="shared" si="228"/>
        <v>2138.526</v>
      </c>
      <c r="D309" s="29">
        <f t="shared" si="228"/>
        <v>1315.7856900000002</v>
      </c>
      <c r="E309" s="29">
        <f>I309+K309+M309+O309+Q309+S309+U309+W309+Y309+AA309+AC309+AE309</f>
        <v>1315.7856900000002</v>
      </c>
      <c r="F309" s="29">
        <f t="shared" si="225"/>
        <v>23.934690762906104</v>
      </c>
      <c r="G309" s="29">
        <f t="shared" si="226"/>
        <v>61.52769197101182</v>
      </c>
      <c r="H309" s="30">
        <v>1532.223</v>
      </c>
      <c r="I309" s="30">
        <v>904.3155</v>
      </c>
      <c r="J309" s="30">
        <v>606.303</v>
      </c>
      <c r="K309" s="30">
        <v>411.47019</v>
      </c>
      <c r="L309" s="30">
        <v>185.448</v>
      </c>
      <c r="M309" s="30"/>
      <c r="N309" s="30">
        <v>398.967</v>
      </c>
      <c r="O309" s="30"/>
      <c r="P309" s="30">
        <v>607.602</v>
      </c>
      <c r="Q309" s="30"/>
      <c r="R309" s="30">
        <v>267.954</v>
      </c>
      <c r="S309" s="30"/>
      <c r="T309" s="30">
        <v>920.563</v>
      </c>
      <c r="U309" s="30"/>
      <c r="V309" s="30">
        <v>364.974</v>
      </c>
      <c r="W309" s="30"/>
      <c r="X309" s="30">
        <v>76.307</v>
      </c>
      <c r="Y309" s="30"/>
      <c r="Z309" s="30">
        <v>150.265</v>
      </c>
      <c r="AA309" s="30"/>
      <c r="AB309" s="30">
        <v>164.238</v>
      </c>
      <c r="AC309" s="30"/>
      <c r="AD309" s="30">
        <v>222.556</v>
      </c>
      <c r="AE309" s="17"/>
      <c r="AF309" s="49"/>
      <c r="AG309" s="60">
        <f t="shared" si="202"/>
        <v>5497.4</v>
      </c>
      <c r="AH309" s="60">
        <f t="shared" si="203"/>
        <v>2138.526</v>
      </c>
      <c r="AI309" s="60">
        <f t="shared" si="204"/>
        <v>1315.7856900000002</v>
      </c>
    </row>
    <row r="310" spans="1:35" s="7" customFormat="1" ht="16.5">
      <c r="A310" s="9" t="s">
        <v>23</v>
      </c>
      <c r="B310" s="29">
        <f>H310+J310+L310+N310+P310+R310+T310+V310+X310+Z310+AB310+AD310</f>
        <v>0</v>
      </c>
      <c r="C310" s="29">
        <f t="shared" si="228"/>
        <v>0</v>
      </c>
      <c r="D310" s="29">
        <f t="shared" si="228"/>
        <v>0</v>
      </c>
      <c r="E310" s="29">
        <f>I310+K310+M310+O310+Q310+S310+U310+W310+Y310+AA310+AC310+AE310</f>
        <v>0</v>
      </c>
      <c r="F310" s="29" t="e">
        <f t="shared" si="225"/>
        <v>#DIV/0!</v>
      </c>
      <c r="G310" s="29" t="e">
        <f t="shared" si="226"/>
        <v>#DIV/0!</v>
      </c>
      <c r="H310" s="30">
        <v>0</v>
      </c>
      <c r="I310" s="30">
        <v>0</v>
      </c>
      <c r="J310" s="30">
        <v>0</v>
      </c>
      <c r="K310" s="30">
        <v>0</v>
      </c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17"/>
      <c r="AF310" s="49"/>
      <c r="AG310" s="60">
        <f t="shared" si="202"/>
        <v>0</v>
      </c>
      <c r="AH310" s="60">
        <f t="shared" si="203"/>
        <v>0</v>
      </c>
      <c r="AI310" s="60">
        <f t="shared" si="204"/>
        <v>0</v>
      </c>
    </row>
    <row r="311" spans="1:35" s="7" customFormat="1" ht="16.5">
      <c r="A311" s="9" t="s">
        <v>19</v>
      </c>
      <c r="B311" s="29">
        <f>H311+J311+L311+N311+P311+R311+T311+V311+X311+Z311+AB311+AD311</f>
        <v>0</v>
      </c>
      <c r="C311" s="29">
        <f t="shared" si="228"/>
        <v>0</v>
      </c>
      <c r="D311" s="29">
        <f t="shared" si="228"/>
        <v>0</v>
      </c>
      <c r="E311" s="29">
        <f>I311+K311+M311+O311+Q311+S311+U311+W311+Y311+AA311+AC311+AE311</f>
        <v>0</v>
      </c>
      <c r="F311" s="29" t="e">
        <f t="shared" si="225"/>
        <v>#DIV/0!</v>
      </c>
      <c r="G311" s="29" t="e">
        <f t="shared" si="226"/>
        <v>#DIV/0!</v>
      </c>
      <c r="H311" s="30">
        <v>0</v>
      </c>
      <c r="I311" s="30">
        <v>0</v>
      </c>
      <c r="J311" s="30">
        <v>0</v>
      </c>
      <c r="K311" s="30">
        <v>0</v>
      </c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17"/>
      <c r="AF311" s="49"/>
      <c r="AG311" s="60">
        <f t="shared" si="202"/>
        <v>0</v>
      </c>
      <c r="AH311" s="60">
        <f t="shared" si="203"/>
        <v>0</v>
      </c>
      <c r="AI311" s="60">
        <f t="shared" si="204"/>
        <v>0</v>
      </c>
    </row>
    <row r="312" spans="1:35" s="7" customFormat="1" ht="82.5">
      <c r="A312" s="14" t="s">
        <v>77</v>
      </c>
      <c r="B312" s="29"/>
      <c r="C312" s="29"/>
      <c r="D312" s="29"/>
      <c r="E312" s="29"/>
      <c r="F312" s="29"/>
      <c r="G312" s="29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17"/>
      <c r="AF312" s="49"/>
      <c r="AG312" s="60">
        <f t="shared" si="202"/>
        <v>0</v>
      </c>
      <c r="AH312" s="60">
        <f t="shared" si="203"/>
        <v>0</v>
      </c>
      <c r="AI312" s="60">
        <f t="shared" si="204"/>
        <v>0</v>
      </c>
    </row>
    <row r="313" spans="1:35" s="7" customFormat="1" ht="16.5">
      <c r="A313" s="9" t="s">
        <v>20</v>
      </c>
      <c r="B313" s="29">
        <f>B314+B315+B316+B318</f>
        <v>0</v>
      </c>
      <c r="C313" s="29"/>
      <c r="D313" s="29"/>
      <c r="E313" s="29"/>
      <c r="F313" s="29"/>
      <c r="G313" s="29"/>
      <c r="H313" s="29">
        <f aca="true" t="shared" si="229" ref="H313:AE313">H314+H315+H316+H318</f>
        <v>0</v>
      </c>
      <c r="I313" s="29"/>
      <c r="J313" s="29">
        <f t="shared" si="229"/>
        <v>0</v>
      </c>
      <c r="K313" s="29"/>
      <c r="L313" s="29">
        <f t="shared" si="229"/>
        <v>0</v>
      </c>
      <c r="M313" s="29"/>
      <c r="N313" s="29">
        <f t="shared" si="229"/>
        <v>0</v>
      </c>
      <c r="O313" s="29"/>
      <c r="P313" s="29">
        <f t="shared" si="229"/>
        <v>0</v>
      </c>
      <c r="Q313" s="29"/>
      <c r="R313" s="29">
        <f t="shared" si="229"/>
        <v>0</v>
      </c>
      <c r="S313" s="29"/>
      <c r="T313" s="29">
        <f t="shared" si="229"/>
        <v>0</v>
      </c>
      <c r="U313" s="29"/>
      <c r="V313" s="29">
        <f t="shared" si="229"/>
        <v>0</v>
      </c>
      <c r="W313" s="29"/>
      <c r="X313" s="29">
        <f t="shared" si="229"/>
        <v>0</v>
      </c>
      <c r="Y313" s="29"/>
      <c r="Z313" s="29">
        <f t="shared" si="229"/>
        <v>0</v>
      </c>
      <c r="AA313" s="29"/>
      <c r="AB313" s="29">
        <f t="shared" si="229"/>
        <v>0</v>
      </c>
      <c r="AC313" s="29"/>
      <c r="AD313" s="29">
        <f t="shared" si="229"/>
        <v>0</v>
      </c>
      <c r="AE313" s="16">
        <f t="shared" si="229"/>
        <v>0</v>
      </c>
      <c r="AF313" s="49"/>
      <c r="AG313" s="60">
        <f t="shared" si="202"/>
        <v>0</v>
      </c>
      <c r="AH313" s="60">
        <f t="shared" si="203"/>
        <v>0</v>
      </c>
      <c r="AI313" s="60">
        <f t="shared" si="204"/>
        <v>0</v>
      </c>
    </row>
    <row r="314" spans="1:35" s="7" customFormat="1" ht="16.5">
      <c r="A314" s="9" t="s">
        <v>18</v>
      </c>
      <c r="B314" s="29">
        <f>H314+J314+L314+N314+P314+R314+T314+V314+X314+Z314+AB314+AD314</f>
        <v>0</v>
      </c>
      <c r="C314" s="29"/>
      <c r="D314" s="29"/>
      <c r="E314" s="29"/>
      <c r="F314" s="29"/>
      <c r="G314" s="29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17"/>
      <c r="AF314" s="49"/>
      <c r="AG314" s="60">
        <f t="shared" si="202"/>
        <v>0</v>
      </c>
      <c r="AH314" s="60">
        <f t="shared" si="203"/>
        <v>0</v>
      </c>
      <c r="AI314" s="60">
        <f t="shared" si="204"/>
        <v>0</v>
      </c>
    </row>
    <row r="315" spans="1:35" s="7" customFormat="1" ht="16.5">
      <c r="A315" s="9" t="s">
        <v>22</v>
      </c>
      <c r="B315" s="29">
        <f>H315+J315+L315+N315+P315+R315+T315+V315+X315+Z315+AB315+AD315</f>
        <v>0</v>
      </c>
      <c r="C315" s="29"/>
      <c r="D315" s="29"/>
      <c r="E315" s="29"/>
      <c r="F315" s="29"/>
      <c r="G315" s="29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17"/>
      <c r="AF315" s="49"/>
      <c r="AG315" s="60">
        <f t="shared" si="202"/>
        <v>0</v>
      </c>
      <c r="AH315" s="60">
        <f t="shared" si="203"/>
        <v>0</v>
      </c>
      <c r="AI315" s="60">
        <f t="shared" si="204"/>
        <v>0</v>
      </c>
    </row>
    <row r="316" spans="1:35" s="7" customFormat="1" ht="16.5">
      <c r="A316" s="9" t="s">
        <v>17</v>
      </c>
      <c r="B316" s="29">
        <f>H316+J316+L316+N316+P316+R316+T316+V316+X316+Z316+AB316+AD316</f>
        <v>0</v>
      </c>
      <c r="C316" s="29"/>
      <c r="D316" s="29"/>
      <c r="E316" s="29"/>
      <c r="F316" s="29"/>
      <c r="G316" s="29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17"/>
      <c r="AF316" s="49"/>
      <c r="AG316" s="60">
        <f t="shared" si="202"/>
        <v>0</v>
      </c>
      <c r="AH316" s="60">
        <f t="shared" si="203"/>
        <v>0</v>
      </c>
      <c r="AI316" s="60">
        <f t="shared" si="204"/>
        <v>0</v>
      </c>
    </row>
    <row r="317" spans="1:35" s="7" customFormat="1" ht="16.5">
      <c r="A317" s="9" t="s">
        <v>23</v>
      </c>
      <c r="B317" s="29">
        <f>H317+J317+L317+N317+P317+R317+T317+V317+X317+Z317+AB317+AD317</f>
        <v>0</v>
      </c>
      <c r="C317" s="29"/>
      <c r="D317" s="29"/>
      <c r="E317" s="29"/>
      <c r="F317" s="29"/>
      <c r="G317" s="29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17"/>
      <c r="AF317" s="49"/>
      <c r="AG317" s="60">
        <f t="shared" si="202"/>
        <v>0</v>
      </c>
      <c r="AH317" s="60">
        <f t="shared" si="203"/>
        <v>0</v>
      </c>
      <c r="AI317" s="60">
        <f t="shared" si="204"/>
        <v>0</v>
      </c>
    </row>
    <row r="318" spans="1:35" s="7" customFormat="1" ht="16.5">
      <c r="A318" s="9" t="s">
        <v>19</v>
      </c>
      <c r="B318" s="29">
        <f>H318+J318+L318+N318+P318+R318+T318+V318+X318+Z318+AB318+AD318</f>
        <v>0</v>
      </c>
      <c r="C318" s="29"/>
      <c r="D318" s="29"/>
      <c r="E318" s="29"/>
      <c r="F318" s="29"/>
      <c r="G318" s="29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17"/>
      <c r="AF318" s="49"/>
      <c r="AG318" s="60">
        <f t="shared" si="202"/>
        <v>0</v>
      </c>
      <c r="AH318" s="60">
        <f t="shared" si="203"/>
        <v>0</v>
      </c>
      <c r="AI318" s="60">
        <f t="shared" si="204"/>
        <v>0</v>
      </c>
    </row>
    <row r="319" spans="1:35" s="7" customFormat="1" ht="16.5">
      <c r="A319" s="41" t="s">
        <v>78</v>
      </c>
      <c r="B319" s="42"/>
      <c r="C319" s="42"/>
      <c r="D319" s="42"/>
      <c r="E319" s="42"/>
      <c r="F319" s="42"/>
      <c r="G319" s="42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24"/>
      <c r="AF319" s="49"/>
      <c r="AG319" s="60">
        <f t="shared" si="202"/>
        <v>0</v>
      </c>
      <c r="AH319" s="60">
        <f t="shared" si="203"/>
        <v>0</v>
      </c>
      <c r="AI319" s="60">
        <f t="shared" si="204"/>
        <v>0</v>
      </c>
    </row>
    <row r="320" spans="1:35" s="7" customFormat="1" ht="16.5">
      <c r="A320" s="41" t="s">
        <v>20</v>
      </c>
      <c r="B320" s="42">
        <f>B321+B322+B323+B325</f>
        <v>5497.4</v>
      </c>
      <c r="C320" s="42">
        <f>C321+C322+C323+C325</f>
        <v>2138.526</v>
      </c>
      <c r="D320" s="42">
        <f>D321+D322+D323+D325</f>
        <v>1315.7856900000002</v>
      </c>
      <c r="E320" s="42">
        <f>E321+E322+E323+E325</f>
        <v>1315.7856900000002</v>
      </c>
      <c r="F320" s="42">
        <f aca="true" t="shared" si="230" ref="F320:F331">E320/B320*100</f>
        <v>23.934690762906104</v>
      </c>
      <c r="G320" s="42">
        <f aca="true" t="shared" si="231" ref="G320:G331">D320/C320*100</f>
        <v>61.52769197101182</v>
      </c>
      <c r="H320" s="42">
        <f aca="true" t="shared" si="232" ref="H320:AE320">H321+H322+H323+H325</f>
        <v>1532.223</v>
      </c>
      <c r="I320" s="42">
        <f t="shared" si="232"/>
        <v>904.3155</v>
      </c>
      <c r="J320" s="42">
        <f t="shared" si="232"/>
        <v>606.303</v>
      </c>
      <c r="K320" s="42">
        <f t="shared" si="232"/>
        <v>411.47019</v>
      </c>
      <c r="L320" s="42">
        <f t="shared" si="232"/>
        <v>185.448</v>
      </c>
      <c r="M320" s="42">
        <f t="shared" si="232"/>
        <v>0</v>
      </c>
      <c r="N320" s="42">
        <f t="shared" si="232"/>
        <v>398.967</v>
      </c>
      <c r="O320" s="42">
        <f t="shared" si="232"/>
        <v>0</v>
      </c>
      <c r="P320" s="42">
        <f t="shared" si="232"/>
        <v>607.602</v>
      </c>
      <c r="Q320" s="42">
        <f t="shared" si="232"/>
        <v>0</v>
      </c>
      <c r="R320" s="42">
        <f t="shared" si="232"/>
        <v>267.954</v>
      </c>
      <c r="S320" s="42">
        <f t="shared" si="232"/>
        <v>0</v>
      </c>
      <c r="T320" s="42">
        <f t="shared" si="232"/>
        <v>920.563</v>
      </c>
      <c r="U320" s="42">
        <f t="shared" si="232"/>
        <v>0</v>
      </c>
      <c r="V320" s="42">
        <f t="shared" si="232"/>
        <v>364.974</v>
      </c>
      <c r="W320" s="42">
        <f t="shared" si="232"/>
        <v>0</v>
      </c>
      <c r="X320" s="42">
        <f t="shared" si="232"/>
        <v>76.307</v>
      </c>
      <c r="Y320" s="42">
        <f t="shared" si="232"/>
        <v>0</v>
      </c>
      <c r="Z320" s="42">
        <f t="shared" si="232"/>
        <v>150.265</v>
      </c>
      <c r="AA320" s="42">
        <f t="shared" si="232"/>
        <v>0</v>
      </c>
      <c r="AB320" s="42">
        <f t="shared" si="232"/>
        <v>164.238</v>
      </c>
      <c r="AC320" s="42">
        <f t="shared" si="232"/>
        <v>0</v>
      </c>
      <c r="AD320" s="42">
        <f t="shared" si="232"/>
        <v>222.556</v>
      </c>
      <c r="AE320" s="42">
        <f t="shared" si="232"/>
        <v>0</v>
      </c>
      <c r="AF320" s="49"/>
      <c r="AG320" s="60">
        <f t="shared" si="202"/>
        <v>5497.4</v>
      </c>
      <c r="AH320" s="60">
        <f t="shared" si="203"/>
        <v>2138.526</v>
      </c>
      <c r="AI320" s="60">
        <f t="shared" si="204"/>
        <v>1315.7856900000002</v>
      </c>
    </row>
    <row r="321" spans="1:35" s="7" customFormat="1" ht="16.5">
      <c r="A321" s="41" t="s">
        <v>18</v>
      </c>
      <c r="B321" s="42">
        <f>B307+B314</f>
        <v>0</v>
      </c>
      <c r="C321" s="42">
        <f aca="true" t="shared" si="233" ref="C321:D325">H321+J321</f>
        <v>0</v>
      </c>
      <c r="D321" s="42">
        <f t="shared" si="233"/>
        <v>0</v>
      </c>
      <c r="E321" s="42">
        <f>I321+K321+M321+O321+Q321+S321+U321+W321+Y321+AA321+AC321+AE321</f>
        <v>0</v>
      </c>
      <c r="F321" s="42" t="e">
        <f t="shared" si="230"/>
        <v>#DIV/0!</v>
      </c>
      <c r="G321" s="42" t="e">
        <f t="shared" si="231"/>
        <v>#DIV/0!</v>
      </c>
      <c r="H321" s="42">
        <f aca="true" t="shared" si="234" ref="H321:AE321">H307+H314</f>
        <v>0</v>
      </c>
      <c r="I321" s="42">
        <f t="shared" si="234"/>
        <v>0</v>
      </c>
      <c r="J321" s="42">
        <f t="shared" si="234"/>
        <v>0</v>
      </c>
      <c r="K321" s="42">
        <f t="shared" si="234"/>
        <v>0</v>
      </c>
      <c r="L321" s="42">
        <f t="shared" si="234"/>
        <v>0</v>
      </c>
      <c r="M321" s="42">
        <f t="shared" si="234"/>
        <v>0</v>
      </c>
      <c r="N321" s="42">
        <f t="shared" si="234"/>
        <v>0</v>
      </c>
      <c r="O321" s="42">
        <f t="shared" si="234"/>
        <v>0</v>
      </c>
      <c r="P321" s="42">
        <f t="shared" si="234"/>
        <v>0</v>
      </c>
      <c r="Q321" s="42">
        <f t="shared" si="234"/>
        <v>0</v>
      </c>
      <c r="R321" s="42">
        <f t="shared" si="234"/>
        <v>0</v>
      </c>
      <c r="S321" s="42">
        <f t="shared" si="234"/>
        <v>0</v>
      </c>
      <c r="T321" s="42">
        <f t="shared" si="234"/>
        <v>0</v>
      </c>
      <c r="U321" s="42">
        <f t="shared" si="234"/>
        <v>0</v>
      </c>
      <c r="V321" s="42">
        <f t="shared" si="234"/>
        <v>0</v>
      </c>
      <c r="W321" s="42">
        <f t="shared" si="234"/>
        <v>0</v>
      </c>
      <c r="X321" s="42">
        <f t="shared" si="234"/>
        <v>0</v>
      </c>
      <c r="Y321" s="42">
        <f t="shared" si="234"/>
        <v>0</v>
      </c>
      <c r="Z321" s="42">
        <f t="shared" si="234"/>
        <v>0</v>
      </c>
      <c r="AA321" s="42">
        <f t="shared" si="234"/>
        <v>0</v>
      </c>
      <c r="AB321" s="42">
        <f t="shared" si="234"/>
        <v>0</v>
      </c>
      <c r="AC321" s="42">
        <f t="shared" si="234"/>
        <v>0</v>
      </c>
      <c r="AD321" s="42">
        <f t="shared" si="234"/>
        <v>0</v>
      </c>
      <c r="AE321" s="42">
        <f t="shared" si="234"/>
        <v>0</v>
      </c>
      <c r="AF321" s="49"/>
      <c r="AG321" s="60">
        <f t="shared" si="202"/>
        <v>0</v>
      </c>
      <c r="AH321" s="60">
        <f t="shared" si="203"/>
        <v>0</v>
      </c>
      <c r="AI321" s="60">
        <f t="shared" si="204"/>
        <v>0</v>
      </c>
    </row>
    <row r="322" spans="1:35" s="7" customFormat="1" ht="33">
      <c r="A322" s="41" t="s">
        <v>22</v>
      </c>
      <c r="B322" s="42">
        <f>B308+B315</f>
        <v>0</v>
      </c>
      <c r="C322" s="42">
        <f t="shared" si="233"/>
        <v>0</v>
      </c>
      <c r="D322" s="42">
        <f t="shared" si="233"/>
        <v>0</v>
      </c>
      <c r="E322" s="42">
        <f>I322+K322+M322+O322+Q322+S322+U322+W322+Y322+AA322+AC322+AE322</f>
        <v>0</v>
      </c>
      <c r="F322" s="42" t="e">
        <f t="shared" si="230"/>
        <v>#DIV/0!</v>
      </c>
      <c r="G322" s="42" t="e">
        <f t="shared" si="231"/>
        <v>#DIV/0!</v>
      </c>
      <c r="H322" s="42">
        <f aca="true" t="shared" si="235" ref="H322:AE322">H308+H315</f>
        <v>0</v>
      </c>
      <c r="I322" s="42">
        <f t="shared" si="235"/>
        <v>0</v>
      </c>
      <c r="J322" s="42">
        <f t="shared" si="235"/>
        <v>0</v>
      </c>
      <c r="K322" s="42">
        <f t="shared" si="235"/>
        <v>0</v>
      </c>
      <c r="L322" s="42">
        <f t="shared" si="235"/>
        <v>0</v>
      </c>
      <c r="M322" s="42">
        <f t="shared" si="235"/>
        <v>0</v>
      </c>
      <c r="N322" s="42">
        <f t="shared" si="235"/>
        <v>0</v>
      </c>
      <c r="O322" s="42">
        <f t="shared" si="235"/>
        <v>0</v>
      </c>
      <c r="P322" s="42">
        <f t="shared" si="235"/>
        <v>0</v>
      </c>
      <c r="Q322" s="42">
        <f t="shared" si="235"/>
        <v>0</v>
      </c>
      <c r="R322" s="42">
        <f t="shared" si="235"/>
        <v>0</v>
      </c>
      <c r="S322" s="42">
        <f t="shared" si="235"/>
        <v>0</v>
      </c>
      <c r="T322" s="42">
        <f t="shared" si="235"/>
        <v>0</v>
      </c>
      <c r="U322" s="42">
        <f t="shared" si="235"/>
        <v>0</v>
      </c>
      <c r="V322" s="42">
        <f t="shared" si="235"/>
        <v>0</v>
      </c>
      <c r="W322" s="42">
        <f t="shared" si="235"/>
        <v>0</v>
      </c>
      <c r="X322" s="42">
        <f t="shared" si="235"/>
        <v>0</v>
      </c>
      <c r="Y322" s="42">
        <f t="shared" si="235"/>
        <v>0</v>
      </c>
      <c r="Z322" s="42">
        <f t="shared" si="235"/>
        <v>0</v>
      </c>
      <c r="AA322" s="42">
        <f t="shared" si="235"/>
        <v>0</v>
      </c>
      <c r="AB322" s="42">
        <f t="shared" si="235"/>
        <v>0</v>
      </c>
      <c r="AC322" s="42">
        <f t="shared" si="235"/>
        <v>0</v>
      </c>
      <c r="AD322" s="42">
        <f t="shared" si="235"/>
        <v>0</v>
      </c>
      <c r="AE322" s="42">
        <f t="shared" si="235"/>
        <v>0</v>
      </c>
      <c r="AF322" s="49"/>
      <c r="AG322" s="60">
        <f t="shared" si="202"/>
        <v>0</v>
      </c>
      <c r="AH322" s="60">
        <f t="shared" si="203"/>
        <v>0</v>
      </c>
      <c r="AI322" s="60">
        <f t="shared" si="204"/>
        <v>0</v>
      </c>
    </row>
    <row r="323" spans="1:35" s="7" customFormat="1" ht="16.5">
      <c r="A323" s="41" t="s">
        <v>17</v>
      </c>
      <c r="B323" s="42">
        <f>B309+B316</f>
        <v>5497.4</v>
      </c>
      <c r="C323" s="42">
        <f t="shared" si="233"/>
        <v>2138.526</v>
      </c>
      <c r="D323" s="42">
        <f t="shared" si="233"/>
        <v>1315.7856900000002</v>
      </c>
      <c r="E323" s="42">
        <f>I323+K323+M323+O323+Q323+S323+U323+W323+Y323+AA323+AC323+AE323</f>
        <v>1315.7856900000002</v>
      </c>
      <c r="F323" s="42">
        <f t="shared" si="230"/>
        <v>23.934690762906104</v>
      </c>
      <c r="G323" s="42">
        <f t="shared" si="231"/>
        <v>61.52769197101182</v>
      </c>
      <c r="H323" s="42">
        <f aca="true" t="shared" si="236" ref="H323:AE323">H309+H316</f>
        <v>1532.223</v>
      </c>
      <c r="I323" s="42">
        <f t="shared" si="236"/>
        <v>904.3155</v>
      </c>
      <c r="J323" s="42">
        <f t="shared" si="236"/>
        <v>606.303</v>
      </c>
      <c r="K323" s="42">
        <f t="shared" si="236"/>
        <v>411.47019</v>
      </c>
      <c r="L323" s="42">
        <f t="shared" si="236"/>
        <v>185.448</v>
      </c>
      <c r="M323" s="42">
        <f t="shared" si="236"/>
        <v>0</v>
      </c>
      <c r="N323" s="42">
        <f t="shared" si="236"/>
        <v>398.967</v>
      </c>
      <c r="O323" s="42">
        <f t="shared" si="236"/>
        <v>0</v>
      </c>
      <c r="P323" s="42">
        <f t="shared" si="236"/>
        <v>607.602</v>
      </c>
      <c r="Q323" s="42">
        <f t="shared" si="236"/>
        <v>0</v>
      </c>
      <c r="R323" s="42">
        <f t="shared" si="236"/>
        <v>267.954</v>
      </c>
      <c r="S323" s="42">
        <f t="shared" si="236"/>
        <v>0</v>
      </c>
      <c r="T323" s="42">
        <f t="shared" si="236"/>
        <v>920.563</v>
      </c>
      <c r="U323" s="42">
        <f t="shared" si="236"/>
        <v>0</v>
      </c>
      <c r="V323" s="42">
        <f t="shared" si="236"/>
        <v>364.974</v>
      </c>
      <c r="W323" s="42">
        <f t="shared" si="236"/>
        <v>0</v>
      </c>
      <c r="X323" s="42">
        <f t="shared" si="236"/>
        <v>76.307</v>
      </c>
      <c r="Y323" s="42">
        <f t="shared" si="236"/>
        <v>0</v>
      </c>
      <c r="Z323" s="42">
        <f t="shared" si="236"/>
        <v>150.265</v>
      </c>
      <c r="AA323" s="42">
        <f t="shared" si="236"/>
        <v>0</v>
      </c>
      <c r="AB323" s="42">
        <f t="shared" si="236"/>
        <v>164.238</v>
      </c>
      <c r="AC323" s="42">
        <f t="shared" si="236"/>
        <v>0</v>
      </c>
      <c r="AD323" s="42">
        <f t="shared" si="236"/>
        <v>222.556</v>
      </c>
      <c r="AE323" s="42">
        <f t="shared" si="236"/>
        <v>0</v>
      </c>
      <c r="AF323" s="49"/>
      <c r="AG323" s="60">
        <f t="shared" si="202"/>
        <v>5497.4</v>
      </c>
      <c r="AH323" s="60">
        <f t="shared" si="203"/>
        <v>2138.526</v>
      </c>
      <c r="AI323" s="60">
        <f t="shared" si="204"/>
        <v>1315.7856900000002</v>
      </c>
    </row>
    <row r="324" spans="1:35" s="7" customFormat="1" ht="33">
      <c r="A324" s="44" t="s">
        <v>23</v>
      </c>
      <c r="B324" s="42">
        <f>B310+B317</f>
        <v>0</v>
      </c>
      <c r="C324" s="42">
        <f t="shared" si="233"/>
        <v>0</v>
      </c>
      <c r="D324" s="42">
        <f t="shared" si="233"/>
        <v>0</v>
      </c>
      <c r="E324" s="42">
        <f>I324+K324+M324+O324+Q324+S324+U324+W324+Y324+AA324+AC324+AE324</f>
        <v>0</v>
      </c>
      <c r="F324" s="42" t="e">
        <f t="shared" si="230"/>
        <v>#DIV/0!</v>
      </c>
      <c r="G324" s="42" t="e">
        <f t="shared" si="231"/>
        <v>#DIV/0!</v>
      </c>
      <c r="H324" s="42">
        <f aca="true" t="shared" si="237" ref="H324:AE324">H310+H317</f>
        <v>0</v>
      </c>
      <c r="I324" s="42">
        <f t="shared" si="237"/>
        <v>0</v>
      </c>
      <c r="J324" s="42">
        <f t="shared" si="237"/>
        <v>0</v>
      </c>
      <c r="K324" s="42">
        <f t="shared" si="237"/>
        <v>0</v>
      </c>
      <c r="L324" s="42">
        <f t="shared" si="237"/>
        <v>0</v>
      </c>
      <c r="M324" s="42">
        <f t="shared" si="237"/>
        <v>0</v>
      </c>
      <c r="N324" s="42">
        <f t="shared" si="237"/>
        <v>0</v>
      </c>
      <c r="O324" s="42">
        <f t="shared" si="237"/>
        <v>0</v>
      </c>
      <c r="P324" s="42">
        <f t="shared" si="237"/>
        <v>0</v>
      </c>
      <c r="Q324" s="42">
        <f t="shared" si="237"/>
        <v>0</v>
      </c>
      <c r="R324" s="42">
        <f t="shared" si="237"/>
        <v>0</v>
      </c>
      <c r="S324" s="42">
        <f t="shared" si="237"/>
        <v>0</v>
      </c>
      <c r="T324" s="42">
        <f t="shared" si="237"/>
        <v>0</v>
      </c>
      <c r="U324" s="42">
        <f t="shared" si="237"/>
        <v>0</v>
      </c>
      <c r="V324" s="42">
        <f t="shared" si="237"/>
        <v>0</v>
      </c>
      <c r="W324" s="42">
        <f t="shared" si="237"/>
        <v>0</v>
      </c>
      <c r="X324" s="42">
        <f t="shared" si="237"/>
        <v>0</v>
      </c>
      <c r="Y324" s="42">
        <f t="shared" si="237"/>
        <v>0</v>
      </c>
      <c r="Z324" s="42">
        <f t="shared" si="237"/>
        <v>0</v>
      </c>
      <c r="AA324" s="42">
        <f t="shared" si="237"/>
        <v>0</v>
      </c>
      <c r="AB324" s="42">
        <f t="shared" si="237"/>
        <v>0</v>
      </c>
      <c r="AC324" s="42">
        <f t="shared" si="237"/>
        <v>0</v>
      </c>
      <c r="AD324" s="42">
        <f t="shared" si="237"/>
        <v>0</v>
      </c>
      <c r="AE324" s="42">
        <f t="shared" si="237"/>
        <v>0</v>
      </c>
      <c r="AF324" s="49"/>
      <c r="AG324" s="60">
        <f t="shared" si="202"/>
        <v>0</v>
      </c>
      <c r="AH324" s="60">
        <f t="shared" si="203"/>
        <v>0</v>
      </c>
      <c r="AI324" s="60">
        <f t="shared" si="204"/>
        <v>0</v>
      </c>
    </row>
    <row r="325" spans="1:35" s="7" customFormat="1" ht="16.5">
      <c r="A325" s="44" t="s">
        <v>19</v>
      </c>
      <c r="B325" s="42">
        <f>B311+B318</f>
        <v>0</v>
      </c>
      <c r="C325" s="42">
        <f t="shared" si="233"/>
        <v>0</v>
      </c>
      <c r="D325" s="42">
        <f t="shared" si="233"/>
        <v>0</v>
      </c>
      <c r="E325" s="42">
        <f>I325+K325+M325+O325+Q325+S325+U325+W325+Y325+AA325+AC325+AE325</f>
        <v>0</v>
      </c>
      <c r="F325" s="42" t="e">
        <f t="shared" si="230"/>
        <v>#DIV/0!</v>
      </c>
      <c r="G325" s="42" t="e">
        <f t="shared" si="231"/>
        <v>#DIV/0!</v>
      </c>
      <c r="H325" s="42">
        <f aca="true" t="shared" si="238" ref="H325:AE325">H311+H318</f>
        <v>0</v>
      </c>
      <c r="I325" s="42">
        <f t="shared" si="238"/>
        <v>0</v>
      </c>
      <c r="J325" s="42">
        <f t="shared" si="238"/>
        <v>0</v>
      </c>
      <c r="K325" s="42">
        <f t="shared" si="238"/>
        <v>0</v>
      </c>
      <c r="L325" s="42">
        <f t="shared" si="238"/>
        <v>0</v>
      </c>
      <c r="M325" s="42">
        <f t="shared" si="238"/>
        <v>0</v>
      </c>
      <c r="N325" s="42">
        <f t="shared" si="238"/>
        <v>0</v>
      </c>
      <c r="O325" s="42">
        <f t="shared" si="238"/>
        <v>0</v>
      </c>
      <c r="P325" s="42">
        <f t="shared" si="238"/>
        <v>0</v>
      </c>
      <c r="Q325" s="42">
        <f t="shared" si="238"/>
        <v>0</v>
      </c>
      <c r="R325" s="42">
        <f t="shared" si="238"/>
        <v>0</v>
      </c>
      <c r="S325" s="42">
        <f t="shared" si="238"/>
        <v>0</v>
      </c>
      <c r="T325" s="42">
        <f t="shared" si="238"/>
        <v>0</v>
      </c>
      <c r="U325" s="42">
        <f t="shared" si="238"/>
        <v>0</v>
      </c>
      <c r="V325" s="42">
        <f t="shared" si="238"/>
        <v>0</v>
      </c>
      <c r="W325" s="42">
        <f t="shared" si="238"/>
        <v>0</v>
      </c>
      <c r="X325" s="42">
        <f t="shared" si="238"/>
        <v>0</v>
      </c>
      <c r="Y325" s="42">
        <f t="shared" si="238"/>
        <v>0</v>
      </c>
      <c r="Z325" s="42">
        <f t="shared" si="238"/>
        <v>0</v>
      </c>
      <c r="AA325" s="42">
        <f t="shared" si="238"/>
        <v>0</v>
      </c>
      <c r="AB325" s="42">
        <f t="shared" si="238"/>
        <v>0</v>
      </c>
      <c r="AC325" s="42">
        <f t="shared" si="238"/>
        <v>0</v>
      </c>
      <c r="AD325" s="42">
        <f t="shared" si="238"/>
        <v>0</v>
      </c>
      <c r="AE325" s="42">
        <f t="shared" si="238"/>
        <v>0</v>
      </c>
      <c r="AF325" s="49"/>
      <c r="AG325" s="60">
        <f t="shared" si="202"/>
        <v>0</v>
      </c>
      <c r="AH325" s="60">
        <f t="shared" si="203"/>
        <v>0</v>
      </c>
      <c r="AI325" s="60">
        <f t="shared" si="204"/>
        <v>0</v>
      </c>
    </row>
    <row r="326" spans="1:35" ht="16.5">
      <c r="A326" s="45" t="s">
        <v>21</v>
      </c>
      <c r="B326" s="31">
        <f>B327+B328+B329+B331</f>
        <v>65725.40000000001</v>
      </c>
      <c r="C326" s="31">
        <f>C327+C328+C329+C331</f>
        <v>5709.763070000001</v>
      </c>
      <c r="D326" s="31">
        <f>D327+D328+D329+D331</f>
        <v>4012.4389300000003</v>
      </c>
      <c r="E326" s="31">
        <f>E327+E328+E329+E331</f>
        <v>4012.4389300000003</v>
      </c>
      <c r="F326" s="31">
        <f t="shared" si="230"/>
        <v>6.104852811850517</v>
      </c>
      <c r="G326" s="31">
        <f t="shared" si="231"/>
        <v>70.2732999742492</v>
      </c>
      <c r="H326" s="31">
        <f>H327+H328+H329+H331</f>
        <v>2989.69591</v>
      </c>
      <c r="I326" s="31">
        <f aca="true" t="shared" si="239" ref="I326:AE326">I327+I328+I329+I331</f>
        <v>2288.59343</v>
      </c>
      <c r="J326" s="31">
        <f>J327+J328+J329+J331</f>
        <v>2720.06716</v>
      </c>
      <c r="K326" s="31">
        <f t="shared" si="239"/>
        <v>1723.8455000000001</v>
      </c>
      <c r="L326" s="31">
        <f t="shared" si="239"/>
        <v>1609.56374</v>
      </c>
      <c r="M326" s="31">
        <f t="shared" si="239"/>
        <v>0</v>
      </c>
      <c r="N326" s="31">
        <f t="shared" si="239"/>
        <v>2228.23319</v>
      </c>
      <c r="O326" s="31">
        <f t="shared" si="239"/>
        <v>0</v>
      </c>
      <c r="P326" s="31">
        <f t="shared" si="239"/>
        <v>2965.31704</v>
      </c>
      <c r="Q326" s="31">
        <f t="shared" si="239"/>
        <v>0</v>
      </c>
      <c r="R326" s="31">
        <f t="shared" si="239"/>
        <v>5741.61919</v>
      </c>
      <c r="S326" s="31">
        <f t="shared" si="239"/>
        <v>0</v>
      </c>
      <c r="T326" s="31">
        <f t="shared" si="239"/>
        <v>2774.72604</v>
      </c>
      <c r="U326" s="31">
        <f t="shared" si="239"/>
        <v>0</v>
      </c>
      <c r="V326" s="31">
        <f t="shared" si="239"/>
        <v>14343.81119</v>
      </c>
      <c r="W326" s="31">
        <f t="shared" si="239"/>
        <v>0</v>
      </c>
      <c r="X326" s="31">
        <f t="shared" si="239"/>
        <v>16171.55019</v>
      </c>
      <c r="Y326" s="31">
        <f t="shared" si="239"/>
        <v>0</v>
      </c>
      <c r="Z326" s="31">
        <f t="shared" si="239"/>
        <v>2330.08204</v>
      </c>
      <c r="AA326" s="31">
        <f t="shared" si="239"/>
        <v>0</v>
      </c>
      <c r="AB326" s="31">
        <f t="shared" si="239"/>
        <v>9344.372189999998</v>
      </c>
      <c r="AC326" s="31">
        <f t="shared" si="239"/>
        <v>0</v>
      </c>
      <c r="AD326" s="31">
        <f>AD327+AD328+AD329+AD331</f>
        <v>2506.36212</v>
      </c>
      <c r="AE326" s="31">
        <f t="shared" si="239"/>
        <v>0</v>
      </c>
      <c r="AF326" s="49"/>
      <c r="AG326" s="60">
        <f t="shared" si="202"/>
        <v>65725.40000000001</v>
      </c>
      <c r="AH326" s="60">
        <f t="shared" si="203"/>
        <v>5709.76307</v>
      </c>
      <c r="AI326" s="60">
        <f t="shared" si="204"/>
        <v>4012.4389300000003</v>
      </c>
    </row>
    <row r="327" spans="1:35" s="7" customFormat="1" ht="16.5">
      <c r="A327" s="45" t="s">
        <v>18</v>
      </c>
      <c r="B327" s="31">
        <f>B110++B175+B282++B298+B321</f>
        <v>5.6</v>
      </c>
      <c r="C327" s="31">
        <f>C110++C175+C282++C298+C321</f>
        <v>0</v>
      </c>
      <c r="D327" s="31">
        <f>D110++D175+D282++D298+D321</f>
        <v>0</v>
      </c>
      <c r="E327" s="31">
        <f>E110++E175+E282++E298+E321</f>
        <v>0</v>
      </c>
      <c r="F327" s="31">
        <f t="shared" si="230"/>
        <v>0</v>
      </c>
      <c r="G327" s="31" t="e">
        <f t="shared" si="231"/>
        <v>#DIV/0!</v>
      </c>
      <c r="H327" s="31">
        <f aca="true" t="shared" si="240" ref="H327:AE327">H110++H175+H282++H298+H321</f>
        <v>0</v>
      </c>
      <c r="I327" s="31">
        <f t="shared" si="240"/>
        <v>0</v>
      </c>
      <c r="J327" s="31">
        <f t="shared" si="240"/>
        <v>0</v>
      </c>
      <c r="K327" s="31">
        <f t="shared" si="240"/>
        <v>0</v>
      </c>
      <c r="L327" s="31">
        <f t="shared" si="240"/>
        <v>0</v>
      </c>
      <c r="M327" s="31">
        <f t="shared" si="240"/>
        <v>0</v>
      </c>
      <c r="N327" s="31">
        <f t="shared" si="240"/>
        <v>0</v>
      </c>
      <c r="O327" s="31">
        <f t="shared" si="240"/>
        <v>0</v>
      </c>
      <c r="P327" s="31">
        <f t="shared" si="240"/>
        <v>0</v>
      </c>
      <c r="Q327" s="31">
        <f t="shared" si="240"/>
        <v>0</v>
      </c>
      <c r="R327" s="31">
        <f t="shared" si="240"/>
        <v>0</v>
      </c>
      <c r="S327" s="31">
        <f t="shared" si="240"/>
        <v>0</v>
      </c>
      <c r="T327" s="31">
        <f t="shared" si="240"/>
        <v>0</v>
      </c>
      <c r="U327" s="31">
        <f t="shared" si="240"/>
        <v>0</v>
      </c>
      <c r="V327" s="31">
        <f t="shared" si="240"/>
        <v>0</v>
      </c>
      <c r="W327" s="31">
        <f t="shared" si="240"/>
        <v>0</v>
      </c>
      <c r="X327" s="31">
        <f t="shared" si="240"/>
        <v>5.6</v>
      </c>
      <c r="Y327" s="31">
        <f t="shared" si="240"/>
        <v>0</v>
      </c>
      <c r="Z327" s="31">
        <f t="shared" si="240"/>
        <v>0</v>
      </c>
      <c r="AA327" s="31">
        <f t="shared" si="240"/>
        <v>0</v>
      </c>
      <c r="AB327" s="31">
        <f t="shared" si="240"/>
        <v>0</v>
      </c>
      <c r="AC327" s="31">
        <f t="shared" si="240"/>
        <v>0</v>
      </c>
      <c r="AD327" s="31">
        <f t="shared" si="240"/>
        <v>0</v>
      </c>
      <c r="AE327" s="31">
        <f t="shared" si="240"/>
        <v>0</v>
      </c>
      <c r="AF327" s="49"/>
      <c r="AG327" s="60">
        <f t="shared" si="202"/>
        <v>5.6</v>
      </c>
      <c r="AH327" s="60">
        <f t="shared" si="203"/>
        <v>0</v>
      </c>
      <c r="AI327" s="60">
        <f t="shared" si="204"/>
        <v>0</v>
      </c>
    </row>
    <row r="328" spans="1:35" s="7" customFormat="1" ht="33">
      <c r="A328" s="26" t="s">
        <v>22</v>
      </c>
      <c r="B328" s="31">
        <f>B111+B176+B283+B299+B322</f>
        <v>6024.3</v>
      </c>
      <c r="C328" s="59">
        <f>C111+C176+C283+C299+C322</f>
        <v>598.28224</v>
      </c>
      <c r="D328" s="59">
        <f aca="true" t="shared" si="241" ref="C328:E329">D111+D176+D283+D299+D322</f>
        <v>540.37078</v>
      </c>
      <c r="E328" s="31">
        <f t="shared" si="241"/>
        <v>540.37078</v>
      </c>
      <c r="F328" s="31">
        <f t="shared" si="230"/>
        <v>8.969851767010274</v>
      </c>
      <c r="G328" s="31">
        <f t="shared" si="231"/>
        <v>90.32037788719919</v>
      </c>
      <c r="H328" s="31">
        <f aca="true" t="shared" si="242" ref="H328:AE328">H111+H176+H283+H299+H322</f>
        <v>387.11755999999997</v>
      </c>
      <c r="I328" s="31">
        <f t="shared" si="242"/>
        <v>325.26962</v>
      </c>
      <c r="J328" s="31">
        <f t="shared" si="242"/>
        <v>211.16468</v>
      </c>
      <c r="K328" s="31">
        <f t="shared" si="242"/>
        <v>215.10116</v>
      </c>
      <c r="L328" s="31">
        <f t="shared" si="242"/>
        <v>127.60268</v>
      </c>
      <c r="M328" s="31">
        <f t="shared" si="242"/>
        <v>0</v>
      </c>
      <c r="N328" s="31">
        <f t="shared" si="242"/>
        <v>460.25968</v>
      </c>
      <c r="O328" s="31">
        <f t="shared" si="242"/>
        <v>0</v>
      </c>
      <c r="P328" s="31">
        <f t="shared" si="242"/>
        <v>624.88368</v>
      </c>
      <c r="Q328" s="31">
        <f t="shared" si="242"/>
        <v>0</v>
      </c>
      <c r="R328" s="31">
        <f t="shared" si="242"/>
        <v>2381.91868</v>
      </c>
      <c r="S328" s="31">
        <f t="shared" si="242"/>
        <v>0</v>
      </c>
      <c r="T328" s="31">
        <f t="shared" si="242"/>
        <v>342.62368</v>
      </c>
      <c r="U328" s="31">
        <f t="shared" si="242"/>
        <v>0</v>
      </c>
      <c r="V328" s="31">
        <f t="shared" si="242"/>
        <v>151.49068</v>
      </c>
      <c r="W328" s="31">
        <f t="shared" si="242"/>
        <v>0</v>
      </c>
      <c r="X328" s="31">
        <f t="shared" si="242"/>
        <v>370.39068000000003</v>
      </c>
      <c r="Y328" s="31">
        <f t="shared" si="242"/>
        <v>0</v>
      </c>
      <c r="Z328" s="31">
        <f t="shared" si="242"/>
        <v>250.17167999999998</v>
      </c>
      <c r="AA328" s="31">
        <f t="shared" si="242"/>
        <v>0</v>
      </c>
      <c r="AB328" s="31">
        <f t="shared" si="242"/>
        <v>145.28768</v>
      </c>
      <c r="AC328" s="31">
        <f t="shared" si="242"/>
        <v>0</v>
      </c>
      <c r="AD328" s="31">
        <f t="shared" si="242"/>
        <v>571.38864</v>
      </c>
      <c r="AE328" s="31">
        <f t="shared" si="242"/>
        <v>0</v>
      </c>
      <c r="AF328" s="49"/>
      <c r="AG328" s="60">
        <f t="shared" si="202"/>
        <v>6024.300000000001</v>
      </c>
      <c r="AH328" s="60">
        <f t="shared" si="203"/>
        <v>598.28224</v>
      </c>
      <c r="AI328" s="60">
        <f t="shared" si="204"/>
        <v>540.37078</v>
      </c>
    </row>
    <row r="329" spans="1:35" s="7" customFormat="1" ht="16.5">
      <c r="A329" s="45" t="s">
        <v>17</v>
      </c>
      <c r="B329" s="31">
        <f>B112+B177+B284+B300+B323</f>
        <v>59695.50000000001</v>
      </c>
      <c r="C329" s="31">
        <f t="shared" si="241"/>
        <v>5111.48083</v>
      </c>
      <c r="D329" s="31">
        <f>D112+D177+D284+D300+D323</f>
        <v>3472.06815</v>
      </c>
      <c r="E329" s="31">
        <f t="shared" si="241"/>
        <v>3472.06815</v>
      </c>
      <c r="F329" s="31">
        <f t="shared" si="230"/>
        <v>5.81629796215795</v>
      </c>
      <c r="G329" s="31">
        <f t="shared" si="231"/>
        <v>67.92685457454802</v>
      </c>
      <c r="H329" s="31">
        <f aca="true" t="shared" si="243" ref="H329:AE329">H112+H177+H284+H300+H323</f>
        <v>2602.57835</v>
      </c>
      <c r="I329" s="31">
        <f t="shared" si="243"/>
        <v>1963.3238099999999</v>
      </c>
      <c r="J329" s="31">
        <f t="shared" si="243"/>
        <v>2508.90248</v>
      </c>
      <c r="K329" s="31">
        <f t="shared" si="243"/>
        <v>1508.7443400000002</v>
      </c>
      <c r="L329" s="31">
        <f t="shared" si="243"/>
        <v>1481.96106</v>
      </c>
      <c r="M329" s="31">
        <f t="shared" si="243"/>
        <v>0</v>
      </c>
      <c r="N329" s="31">
        <f t="shared" si="243"/>
        <v>1767.9735099999998</v>
      </c>
      <c r="O329" s="31">
        <f t="shared" si="243"/>
        <v>0</v>
      </c>
      <c r="P329" s="31">
        <f t="shared" si="243"/>
        <v>2340.43336</v>
      </c>
      <c r="Q329" s="31">
        <f t="shared" si="243"/>
        <v>0</v>
      </c>
      <c r="R329" s="31">
        <f t="shared" si="243"/>
        <v>3359.70051</v>
      </c>
      <c r="S329" s="31">
        <f t="shared" si="243"/>
        <v>0</v>
      </c>
      <c r="T329" s="31">
        <f t="shared" si="243"/>
        <v>2432.10236</v>
      </c>
      <c r="U329" s="31">
        <f t="shared" si="243"/>
        <v>0</v>
      </c>
      <c r="V329" s="31">
        <f t="shared" si="243"/>
        <v>14192.32051</v>
      </c>
      <c r="W329" s="31">
        <f t="shared" si="243"/>
        <v>0</v>
      </c>
      <c r="X329" s="31">
        <f t="shared" si="243"/>
        <v>15795.55951</v>
      </c>
      <c r="Y329" s="31">
        <f t="shared" si="243"/>
        <v>0</v>
      </c>
      <c r="Z329" s="31">
        <f t="shared" si="243"/>
        <v>2079.91036</v>
      </c>
      <c r="AA329" s="31">
        <f t="shared" si="243"/>
        <v>0</v>
      </c>
      <c r="AB329" s="31">
        <f t="shared" si="243"/>
        <v>9199.084509999999</v>
      </c>
      <c r="AC329" s="31">
        <f t="shared" si="243"/>
        <v>0</v>
      </c>
      <c r="AD329" s="31">
        <f t="shared" si="243"/>
        <v>1934.9734799999999</v>
      </c>
      <c r="AE329" s="31">
        <f t="shared" si="243"/>
        <v>0</v>
      </c>
      <c r="AF329" s="49"/>
      <c r="AG329" s="60">
        <f t="shared" si="202"/>
        <v>59695.5</v>
      </c>
      <c r="AH329" s="60">
        <f t="shared" si="203"/>
        <v>5111.48083</v>
      </c>
      <c r="AI329" s="60">
        <f t="shared" si="204"/>
        <v>3472.06815</v>
      </c>
    </row>
    <row r="330" spans="1:35" s="7" customFormat="1" ht="33">
      <c r="A330" s="22" t="s">
        <v>23</v>
      </c>
      <c r="B330" s="31">
        <f>B113+B178++B285+B301+B324</f>
        <v>2953.9</v>
      </c>
      <c r="C330" s="31">
        <f>C113+C178++C285+C301+C324</f>
        <v>316.3</v>
      </c>
      <c r="D330" s="31">
        <f>D113+D178++D285+D301+D324</f>
        <v>0</v>
      </c>
      <c r="E330" s="31">
        <f>E113+E178++E285+E301+E324</f>
        <v>0</v>
      </c>
      <c r="F330" s="31">
        <f t="shared" si="230"/>
        <v>0</v>
      </c>
      <c r="G330" s="31">
        <f t="shared" si="231"/>
        <v>0</v>
      </c>
      <c r="H330" s="31">
        <f aca="true" t="shared" si="244" ref="H330:AE330">H113+H178++H285+H301+H324</f>
        <v>0</v>
      </c>
      <c r="I330" s="31">
        <f t="shared" si="244"/>
        <v>0</v>
      </c>
      <c r="J330" s="31">
        <f t="shared" si="244"/>
        <v>316.3</v>
      </c>
      <c r="K330" s="31">
        <f t="shared" si="244"/>
        <v>0</v>
      </c>
      <c r="L330" s="31">
        <f t="shared" si="244"/>
        <v>0</v>
      </c>
      <c r="M330" s="31">
        <f t="shared" si="244"/>
        <v>0</v>
      </c>
      <c r="N330" s="31">
        <f t="shared" si="244"/>
        <v>61.8</v>
      </c>
      <c r="O330" s="31">
        <f t="shared" si="244"/>
        <v>0</v>
      </c>
      <c r="P330" s="31">
        <f t="shared" si="244"/>
        <v>327.3</v>
      </c>
      <c r="Q330" s="31">
        <f t="shared" si="244"/>
        <v>0</v>
      </c>
      <c r="R330" s="31">
        <f t="shared" si="244"/>
        <v>1807.9</v>
      </c>
      <c r="S330" s="31">
        <f t="shared" si="244"/>
        <v>0</v>
      </c>
      <c r="T330" s="31">
        <f t="shared" si="244"/>
        <v>151.8</v>
      </c>
      <c r="U330" s="31">
        <f t="shared" si="244"/>
        <v>0</v>
      </c>
      <c r="V330" s="31">
        <f t="shared" si="244"/>
        <v>0</v>
      </c>
      <c r="W330" s="31">
        <f t="shared" si="244"/>
        <v>0</v>
      </c>
      <c r="X330" s="31">
        <f t="shared" si="244"/>
        <v>288.8</v>
      </c>
      <c r="Y330" s="31">
        <f t="shared" si="244"/>
        <v>0</v>
      </c>
      <c r="Z330" s="31">
        <f t="shared" si="244"/>
        <v>0</v>
      </c>
      <c r="AA330" s="31">
        <f t="shared" si="244"/>
        <v>0</v>
      </c>
      <c r="AB330" s="31">
        <f t="shared" si="244"/>
        <v>0</v>
      </c>
      <c r="AC330" s="31">
        <f t="shared" si="244"/>
        <v>0</v>
      </c>
      <c r="AD330" s="31">
        <f t="shared" si="244"/>
        <v>0</v>
      </c>
      <c r="AE330" s="31">
        <f t="shared" si="244"/>
        <v>0</v>
      </c>
      <c r="AF330" s="49"/>
      <c r="AG330" s="60">
        <f t="shared" si="202"/>
        <v>2953.9000000000005</v>
      </c>
      <c r="AH330" s="60">
        <f t="shared" si="203"/>
        <v>316.3</v>
      </c>
      <c r="AI330" s="60">
        <f t="shared" si="204"/>
        <v>0</v>
      </c>
    </row>
    <row r="331" spans="1:35" s="7" customFormat="1" ht="16.5">
      <c r="A331" s="45" t="s">
        <v>19</v>
      </c>
      <c r="B331" s="31">
        <f>B114+B179+B286+B302+B325</f>
        <v>0</v>
      </c>
      <c r="C331" s="31">
        <f>C114+C179+C286+C302+C325</f>
        <v>0</v>
      </c>
      <c r="D331" s="31">
        <f>D114+D179+D286+D302+D325</f>
        <v>0</v>
      </c>
      <c r="E331" s="31">
        <f>E114+E179+E286+E302+E325</f>
        <v>0</v>
      </c>
      <c r="F331" s="31" t="e">
        <f t="shared" si="230"/>
        <v>#DIV/0!</v>
      </c>
      <c r="G331" s="31" t="e">
        <f t="shared" si="231"/>
        <v>#DIV/0!</v>
      </c>
      <c r="H331" s="31">
        <f aca="true" t="shared" si="245" ref="H331:AE331">H114+H179+H286+H302+H325</f>
        <v>0</v>
      </c>
      <c r="I331" s="31">
        <f t="shared" si="245"/>
        <v>0</v>
      </c>
      <c r="J331" s="31">
        <f t="shared" si="245"/>
        <v>0</v>
      </c>
      <c r="K331" s="31">
        <f t="shared" si="245"/>
        <v>0</v>
      </c>
      <c r="L331" s="31">
        <f t="shared" si="245"/>
        <v>0</v>
      </c>
      <c r="M331" s="31">
        <f t="shared" si="245"/>
        <v>0</v>
      </c>
      <c r="N331" s="31">
        <f t="shared" si="245"/>
        <v>0</v>
      </c>
      <c r="O331" s="31">
        <f t="shared" si="245"/>
        <v>0</v>
      </c>
      <c r="P331" s="31">
        <f t="shared" si="245"/>
        <v>0</v>
      </c>
      <c r="Q331" s="31">
        <f t="shared" si="245"/>
        <v>0</v>
      </c>
      <c r="R331" s="31">
        <f t="shared" si="245"/>
        <v>0</v>
      </c>
      <c r="S331" s="31">
        <f t="shared" si="245"/>
        <v>0</v>
      </c>
      <c r="T331" s="31">
        <f t="shared" si="245"/>
        <v>0</v>
      </c>
      <c r="U331" s="31">
        <f t="shared" si="245"/>
        <v>0</v>
      </c>
      <c r="V331" s="31">
        <f t="shared" si="245"/>
        <v>0</v>
      </c>
      <c r="W331" s="31">
        <f t="shared" si="245"/>
        <v>0</v>
      </c>
      <c r="X331" s="31">
        <f t="shared" si="245"/>
        <v>0</v>
      </c>
      <c r="Y331" s="31">
        <f t="shared" si="245"/>
        <v>0</v>
      </c>
      <c r="Z331" s="31">
        <f t="shared" si="245"/>
        <v>0</v>
      </c>
      <c r="AA331" s="31">
        <f t="shared" si="245"/>
        <v>0</v>
      </c>
      <c r="AB331" s="31">
        <f t="shared" si="245"/>
        <v>0</v>
      </c>
      <c r="AC331" s="31">
        <f t="shared" si="245"/>
        <v>0</v>
      </c>
      <c r="AD331" s="31">
        <f t="shared" si="245"/>
        <v>0</v>
      </c>
      <c r="AE331" s="31">
        <f t="shared" si="245"/>
        <v>0</v>
      </c>
      <c r="AF331" s="49"/>
      <c r="AG331" s="60">
        <f t="shared" si="202"/>
        <v>0</v>
      </c>
      <c r="AH331" s="60">
        <f t="shared" si="203"/>
        <v>0</v>
      </c>
      <c r="AI331" s="60">
        <f t="shared" si="204"/>
        <v>0</v>
      </c>
    </row>
    <row r="332" spans="2:30" ht="12.75" customHeight="1"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1"/>
      <c r="U332" s="1"/>
      <c r="V332" s="27"/>
      <c r="W332" s="27"/>
      <c r="X332" s="1"/>
      <c r="Y332" s="1"/>
      <c r="Z332" s="1"/>
      <c r="AA332" s="1"/>
      <c r="AB332" s="1"/>
      <c r="AC332" s="1"/>
      <c r="AD332" s="1"/>
    </row>
    <row r="333" spans="1:41" ht="85.5" customHeight="1">
      <c r="A333" s="3" t="s">
        <v>80</v>
      </c>
      <c r="B333" s="11"/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4"/>
      <c r="V333" s="7"/>
      <c r="W333" s="7"/>
      <c r="X333" s="4"/>
      <c r="Y333" s="4"/>
      <c r="Z333" s="4"/>
      <c r="AA333" s="4"/>
      <c r="AB333" s="4"/>
      <c r="AC333" s="4"/>
      <c r="AD333" s="4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O333" s="3"/>
    </row>
    <row r="334" spans="8:41" ht="12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O334" s="3"/>
    </row>
    <row r="335" spans="2:41" ht="45.75" customHeight="1">
      <c r="B335" s="11"/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O335" s="3"/>
    </row>
    <row r="336" spans="2:30" ht="19.5" customHeight="1"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48.75" customHeight="1"/>
    <row r="338" spans="2:7" ht="16.5">
      <c r="B338" s="11"/>
      <c r="C338" s="11"/>
      <c r="D338" s="11"/>
      <c r="E338" s="11"/>
      <c r="F338" s="11"/>
      <c r="G338" s="11"/>
    </row>
  </sheetData>
  <sheetProtection/>
  <mergeCells count="35">
    <mergeCell ref="AF252:AF258"/>
    <mergeCell ref="AF31:AF37"/>
    <mergeCell ref="AF46:AF51"/>
    <mergeCell ref="AF53:AF58"/>
    <mergeCell ref="AF59:AF65"/>
    <mergeCell ref="AF73:AF79"/>
    <mergeCell ref="A1:AF1"/>
    <mergeCell ref="A2:AF2"/>
    <mergeCell ref="A3:AF3"/>
    <mergeCell ref="A5:A6"/>
    <mergeCell ref="AD5:AE5"/>
    <mergeCell ref="AF5:AF6"/>
    <mergeCell ref="F5:G5"/>
    <mergeCell ref="L5:M5"/>
    <mergeCell ref="N5:O5"/>
    <mergeCell ref="A4:AF4"/>
    <mergeCell ref="B5:B6"/>
    <mergeCell ref="T5:U5"/>
    <mergeCell ref="V5:W5"/>
    <mergeCell ref="X5:Y5"/>
    <mergeCell ref="Z5:AA5"/>
    <mergeCell ref="AB5:AC5"/>
    <mergeCell ref="C5:C6"/>
    <mergeCell ref="D5:D6"/>
    <mergeCell ref="E5:E6"/>
    <mergeCell ref="H5:I5"/>
    <mergeCell ref="J5:K5"/>
    <mergeCell ref="AF245:AF251"/>
    <mergeCell ref="P5:Q5"/>
    <mergeCell ref="R5:S5"/>
    <mergeCell ref="AF87:AF93"/>
    <mergeCell ref="AF101:AF107"/>
    <mergeCell ref="AF145:AF151"/>
    <mergeCell ref="AF152:AF158"/>
    <mergeCell ref="AF226:AF231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2019-01-11T05:58:56Z</cp:lastPrinted>
  <dcterms:created xsi:type="dcterms:W3CDTF">1996-10-08T23:32:33Z</dcterms:created>
  <dcterms:modified xsi:type="dcterms:W3CDTF">2019-04-01T05:04:24Z</dcterms:modified>
  <cp:category/>
  <cp:version/>
  <cp:contentType/>
  <cp:contentStatus/>
</cp:coreProperties>
</file>