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16" activeTab="0"/>
  </bookViews>
  <sheets>
    <sheet name="Приложение 2" sheetId="1" r:id="rId1"/>
  </sheets>
  <definedNames>
    <definedName name="_xlnm.Print_Titles" localSheetId="0">'Приложение 2'!$A:$A</definedName>
    <definedName name="_xlnm.Print_Area" localSheetId="0">'Приложение 2'!$A$1:$AG$38</definedName>
  </definedNames>
  <calcPr fullCalcOnLoad="1"/>
</workbook>
</file>

<file path=xl/comments1.xml><?xml version="1.0" encoding="utf-8"?>
<comments xmlns="http://schemas.openxmlformats.org/spreadsheetml/2006/main">
  <authors>
    <author>Наталья В. Балабанская</author>
  </authors>
  <commentList>
    <comment ref="C17" authorId="0">
      <text>
        <r>
          <rPr>
            <b/>
            <sz val="9"/>
            <rFont val="Tahoma"/>
            <family val="0"/>
          </rPr>
          <t>Наталья В. Балабанская:</t>
        </r>
        <r>
          <rPr>
            <sz val="9"/>
            <rFont val="Tahoma"/>
            <family val="0"/>
          </rPr>
          <t xml:space="preserve">
планы плюсовать ежемесячно</t>
        </r>
      </text>
    </comment>
  </commentList>
</comments>
</file>

<file path=xl/sharedStrings.xml><?xml version="1.0" encoding="utf-8"?>
<sst xmlns="http://schemas.openxmlformats.org/spreadsheetml/2006/main" count="76" uniqueCount="43">
  <si>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</si>
  <si>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</si>
  <si>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</si>
  <si>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</si>
  <si>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</si>
  <si>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</si>
  <si>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</si>
  <si>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</si>
  <si>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</si>
  <si>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</si>
  <si>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</si>
  <si>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</si>
  <si>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</si>
  <si>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</si>
  <si>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тыс.руб.</t>
  </si>
  <si>
    <t>бюджет города Когалыма</t>
  </si>
  <si>
    <t>федеральный бюджет</t>
  </si>
  <si>
    <t>привлеченные средства</t>
  </si>
  <si>
    <t>Всего</t>
  </si>
  <si>
    <t>бюджет Ханты-Мансийского автономного округа - Югры</t>
  </si>
  <si>
    <t>в т.ч. бюджет города Когалыма в части софинансирования</t>
  </si>
  <si>
    <t>План на 2019          год</t>
  </si>
  <si>
    <t>Всего по муниципальной программе:</t>
  </si>
  <si>
    <t>(наименование муниципальной программы)</t>
  </si>
  <si>
    <t xml:space="preserve">Задача  « Проведение бюджетной и налоговой политики в   пределах   установленных   полномочий, направленной на обеспечение сбалансированности,   устойчивости   бюджета города   Когалыма,   создание   условий   для качественной организации бюджетного процесса» </t>
  </si>
  <si>
    <t>Администрации города Когалыма</t>
  </si>
  <si>
    <t>___________</t>
  </si>
  <si>
    <r>
      <rPr>
        <b/>
        <i/>
        <sz val="14"/>
        <color indexed="8"/>
        <rFont val="Times New Roman"/>
        <family val="1"/>
      </rPr>
      <t>1</t>
    </r>
    <r>
      <rPr>
        <b/>
        <i/>
        <sz val="14"/>
        <rFont val="Times New Roman"/>
        <family val="1"/>
      </rPr>
      <t>«Обеспечение деятельности Комитета финансов Администрации города Когалыма» (показатель 2)</t>
    </r>
  </si>
  <si>
    <r>
      <rPr>
        <b/>
        <i/>
        <sz val="14"/>
        <color indexed="8"/>
        <rFont val="Times New Roman"/>
        <family val="1"/>
      </rPr>
      <t>2</t>
    </r>
    <r>
      <rPr>
        <b/>
        <i/>
        <sz val="14"/>
        <rFont val="Times New Roman"/>
        <family val="1"/>
      </rPr>
      <t>«Обеспеченность  программно-техническими средствами  специалистов  Комитета финансов Администрации  города Когалыма  в  объеме, достаточном  для  исполнения  должностных обязанностей»  (показатели 1,2)</t>
    </r>
  </si>
  <si>
    <t>План на отчетную дату</t>
  </si>
  <si>
    <t>Кассовый расход на отчетную дату</t>
  </si>
  <si>
    <t>к текущему году</t>
  </si>
  <si>
    <t>на отчетную дату</t>
  </si>
  <si>
    <t>Исполнение,%</t>
  </si>
  <si>
    <t xml:space="preserve">Председатель Комитета финансов </t>
  </si>
  <si>
    <t>М.Г. Рыбачок</t>
  </si>
  <si>
    <t>Исполнитель : Главный специалист: Балабанская Н.В. Тел. 93-379</t>
  </si>
  <si>
    <t>Результаты раелизации и причины отклонений факта от плата</t>
  </si>
  <si>
    <t>кассовый расход</t>
  </si>
  <si>
    <t>Муниципальная программа "Управление муниципальными финансами в городе Когалыме "</t>
  </si>
  <si>
    <t>Неисполнение  по заработной плате и начислениям на оплату труда в результате выплаты премии  по результатам работы за  2018 год пропорционально отработанному времени</t>
  </si>
  <si>
    <t>Постановление Администрации города Когалыма от 09.10.2013 №2863 "Об утверждении муниципальной программы "Управление муниципальными финансами в городе Когалыме"</t>
  </si>
  <si>
    <t>Отчет о ходе реализации муниципальной программы города Когалыма "Управление муниципальными финансами в городе Когалыме" на 01.09.2019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</si>
</sst>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#,##0.0_ ;[Red]\-#,##0.0\ "/>
    <numFmt numFmtId="176" formatCode="#,##0_ ;[Red]\-#,##0\ "/>
    <numFmt numFmtId="177" formatCode="#,##0.0"/>
    <numFmt numFmtId="178" formatCode="#,##0.00_ ;[Red]\-#,##0.00\ "/>
    <numFmt numFmtId="179" formatCode="0.0%"/>
    <numFmt numFmtId="180" formatCode="0.0"/>
    <numFmt numFmtId="181" formatCode="#,##0_р_."/>
    <numFmt numFmtId="182" formatCode="#,##0.0_р_."/>
    <numFmt numFmtId="183" formatCode="#,##0.00_р_."/>
    <numFmt numFmtId="184" formatCode="_(* #,##0.000_);_(* \(#,##0.000\);_(* &quot;-&quot;??_);_(@_)"/>
    <numFmt numFmtId="185" formatCode="_(* #,##0.0_);_(* \(#,##0.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13"/>
      <name val="Times New Roman"/>
      <family val="1"/>
    </font>
    <font>
      <sz val="16"/>
      <name val="Times New Roman"/>
      <family val="1"/>
    </font>
    <font>
      <b/>
      <u val="single"/>
      <sz val="16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5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5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justify" wrapText="1"/>
    </xf>
    <xf numFmtId="0" fontId="3" fillId="0" borderId="0" xfId="0" applyFont="1" applyFill="1" applyAlignment="1">
      <alignment horizontal="justify" vertical="center" wrapText="1"/>
    </xf>
    <xf numFmtId="175" fontId="3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175" fontId="5" fillId="0" borderId="0" xfId="0" applyNumberFormat="1" applyFont="1" applyFill="1" applyAlignment="1">
      <alignment vertical="center" wrapText="1"/>
    </xf>
    <xf numFmtId="0" fontId="5" fillId="0" borderId="10" xfId="0" applyFont="1" applyFill="1" applyBorder="1" applyAlignment="1">
      <alignment horizontal="left" wrapText="1"/>
    </xf>
    <xf numFmtId="175" fontId="9" fillId="0" borderId="0" xfId="0" applyNumberFormat="1" applyFont="1" applyFill="1" applyAlignment="1">
      <alignment horizontal="left" vertical="top" wrapText="1"/>
    </xf>
    <xf numFmtId="0" fontId="5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justify" wrapText="1"/>
    </xf>
    <xf numFmtId="0" fontId="4" fillId="34" borderId="10" xfId="0" applyFont="1" applyFill="1" applyBorder="1" applyAlignment="1">
      <alignment horizontal="justify" wrapText="1"/>
    </xf>
    <xf numFmtId="14" fontId="5" fillId="0" borderId="0" xfId="0" applyNumberFormat="1" applyFont="1" applyFill="1" applyAlignment="1">
      <alignment horizontal="left" vertical="center" wrapText="1"/>
    </xf>
    <xf numFmtId="0" fontId="10" fillId="0" borderId="0" xfId="0" applyFont="1" applyFill="1" applyBorder="1" applyAlignment="1">
      <alignment horizontal="justify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justify" vertical="center" wrapText="1"/>
    </xf>
    <xf numFmtId="175" fontId="10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center" wrapText="1"/>
    </xf>
    <xf numFmtId="175" fontId="4" fillId="0" borderId="11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Alignment="1">
      <alignment horizontal="center" vertical="center" wrapText="1"/>
    </xf>
    <xf numFmtId="175" fontId="58" fillId="0" borderId="0" xfId="0" applyNumberFormat="1" applyFont="1" applyFill="1" applyAlignment="1">
      <alignment horizontal="center" vertical="center" wrapText="1"/>
    </xf>
    <xf numFmtId="175" fontId="10" fillId="0" borderId="0" xfId="0" applyNumberFormat="1" applyFont="1" applyFill="1" applyAlignment="1">
      <alignment horizontal="left" vertical="center" wrapText="1"/>
    </xf>
    <xf numFmtId="175" fontId="10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175" fontId="5" fillId="0" borderId="0" xfId="0" applyNumberFormat="1" applyFont="1" applyFill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0" fontId="5" fillId="33" borderId="10" xfId="0" applyFont="1" applyFill="1" applyBorder="1" applyAlignment="1">
      <alignment horizontal="justify" wrapText="1"/>
    </xf>
    <xf numFmtId="0" fontId="2" fillId="33" borderId="0" xfId="0" applyFont="1" applyFill="1" applyBorder="1" applyAlignment="1">
      <alignment vertical="center" wrapText="1"/>
    </xf>
    <xf numFmtId="4" fontId="2" fillId="2" borderId="10" xfId="0" applyNumberFormat="1" applyFont="1" applyFill="1" applyBorder="1" applyAlignment="1">
      <alignment horizontal="right" vertical="center" wrapText="1"/>
    </xf>
    <xf numFmtId="4" fontId="2" fillId="2" borderId="10" xfId="0" applyNumberFormat="1" applyFont="1" applyFill="1" applyBorder="1" applyAlignment="1" applyProtection="1">
      <alignment vertical="center" wrapText="1"/>
      <protection/>
    </xf>
    <xf numFmtId="4" fontId="3" fillId="3" borderId="10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 applyProtection="1">
      <alignment vertical="center" wrapText="1"/>
      <protection/>
    </xf>
    <xf numFmtId="4" fontId="2" fillId="0" borderId="10" xfId="0" applyNumberFormat="1" applyFont="1" applyFill="1" applyBorder="1" applyAlignment="1" applyProtection="1">
      <alignment vertical="center" wrapText="1"/>
      <protection/>
    </xf>
    <xf numFmtId="4" fontId="2" fillId="33" borderId="10" xfId="0" applyNumberFormat="1" applyFont="1" applyFill="1" applyBorder="1" applyAlignment="1">
      <alignment horizontal="right" wrapText="1"/>
    </xf>
    <xf numFmtId="4" fontId="2" fillId="34" borderId="10" xfId="0" applyNumberFormat="1" applyFont="1" applyFill="1" applyBorder="1" applyAlignment="1">
      <alignment horizontal="right" wrapText="1"/>
    </xf>
    <xf numFmtId="4" fontId="2" fillId="3" borderId="10" xfId="0" applyNumberFormat="1" applyFont="1" applyFill="1" applyBorder="1" applyAlignment="1">
      <alignment horizontal="right" vertical="center" wrapText="1"/>
    </xf>
    <xf numFmtId="4" fontId="2" fillId="3" borderId="10" xfId="0" applyNumberFormat="1" applyFont="1" applyFill="1" applyBorder="1" applyAlignment="1" applyProtection="1">
      <alignment horizontal="right" vertical="center" wrapText="1"/>
      <protection/>
    </xf>
    <xf numFmtId="4" fontId="2" fillId="2" borderId="10" xfId="0" applyNumberFormat="1" applyFont="1" applyFill="1" applyBorder="1" applyAlignment="1" applyProtection="1">
      <alignment horizontal="right" vertical="center" wrapText="1"/>
      <protection/>
    </xf>
    <xf numFmtId="4" fontId="3" fillId="3" borderId="10" xfId="0" applyNumberFormat="1" applyFont="1" applyFill="1" applyBorder="1" applyAlignment="1" applyProtection="1">
      <alignment horizontal="right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4" fontId="2" fillId="3" borderId="10" xfId="0" applyNumberFormat="1" applyFont="1" applyFill="1" applyBorder="1" applyAlignment="1" applyProtection="1">
      <alignment vertical="center" wrapText="1"/>
      <protection/>
    </xf>
    <xf numFmtId="4" fontId="2" fillId="33" borderId="10" xfId="0" applyNumberFormat="1" applyFont="1" applyFill="1" applyBorder="1" applyAlignment="1" applyProtection="1">
      <alignment horizontal="right" wrapText="1"/>
      <protection/>
    </xf>
    <xf numFmtId="4" fontId="59" fillId="2" borderId="10" xfId="0" applyNumberFormat="1" applyFont="1" applyFill="1" applyBorder="1" applyAlignment="1">
      <alignment horizontal="right" vertical="center" wrapText="1"/>
    </xf>
    <xf numFmtId="4" fontId="14" fillId="33" borderId="10" xfId="0" applyNumberFormat="1" applyFont="1" applyFill="1" applyBorder="1" applyAlignment="1">
      <alignment horizontal="right" wrapText="1"/>
    </xf>
    <xf numFmtId="4" fontId="14" fillId="33" borderId="10" xfId="0" applyNumberFormat="1" applyFont="1" applyFill="1" applyBorder="1" applyAlignment="1" applyProtection="1">
      <alignment horizontal="right" wrapText="1"/>
      <protection/>
    </xf>
    <xf numFmtId="4" fontId="14" fillId="33" borderId="10" xfId="0" applyNumberFormat="1" applyFont="1" applyFill="1" applyBorder="1" applyAlignment="1" applyProtection="1">
      <alignment horizontal="right" vertical="center" wrapText="1"/>
      <protection/>
    </xf>
    <xf numFmtId="4" fontId="13" fillId="33" borderId="10" xfId="0" applyNumberFormat="1" applyFont="1" applyFill="1" applyBorder="1" applyAlignment="1" applyProtection="1">
      <alignment vertical="center" wrapText="1"/>
      <protection/>
    </xf>
    <xf numFmtId="175" fontId="5" fillId="35" borderId="10" xfId="0" applyNumberFormat="1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justify" vertical="center" wrapText="1"/>
    </xf>
    <xf numFmtId="0" fontId="4" fillId="2" borderId="10" xfId="0" applyNumberFormat="1" applyFont="1" applyFill="1" applyBorder="1" applyAlignment="1">
      <alignment horizontal="justify" vertical="center" wrapText="1"/>
    </xf>
    <xf numFmtId="0" fontId="10" fillId="0" borderId="12" xfId="0" applyFont="1" applyFill="1" applyBorder="1" applyAlignment="1">
      <alignment horizontal="right" vertical="center" wrapText="1"/>
    </xf>
    <xf numFmtId="175" fontId="10" fillId="0" borderId="0" xfId="0" applyNumberFormat="1" applyFont="1" applyFill="1" applyAlignment="1">
      <alignment horizontal="left" vertical="center" wrapText="1"/>
    </xf>
    <xf numFmtId="175" fontId="10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175" fontId="5" fillId="0" borderId="0" xfId="0" applyNumberFormat="1" applyFont="1" applyFill="1" applyAlignment="1">
      <alignment horizontal="right" wrapText="1"/>
    </xf>
    <xf numFmtId="0" fontId="7" fillId="35" borderId="12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175" fontId="4" fillId="0" borderId="13" xfId="0" applyNumberFormat="1" applyFont="1" applyFill="1" applyBorder="1" applyAlignment="1">
      <alignment horizontal="center" vertical="center" wrapText="1"/>
    </xf>
    <xf numFmtId="175" fontId="4" fillId="0" borderId="11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Alignment="1">
      <alignment horizontal="center" vertical="center" wrapText="1"/>
    </xf>
    <xf numFmtId="175" fontId="11" fillId="0" borderId="0" xfId="0" applyNumberFormat="1" applyFont="1" applyFill="1" applyAlignment="1">
      <alignment horizontal="center" vertical="center" wrapText="1"/>
    </xf>
    <xf numFmtId="175" fontId="60" fillId="0" borderId="0" xfId="0" applyNumberFormat="1" applyFont="1" applyFill="1" applyAlignment="1">
      <alignment horizontal="center" vertical="center" wrapText="1"/>
    </xf>
    <xf numFmtId="175" fontId="58" fillId="0" borderId="0" xfId="0" applyNumberFormat="1" applyFont="1" applyFill="1" applyAlignment="1">
      <alignment horizontal="center" vertical="center" wrapText="1"/>
    </xf>
    <xf numFmtId="175" fontId="4" fillId="35" borderId="13" xfId="0" applyNumberFormat="1" applyFont="1" applyFill="1" applyBorder="1" applyAlignment="1">
      <alignment horizontal="center" vertical="center" wrapText="1"/>
    </xf>
    <xf numFmtId="175" fontId="4" fillId="35" borderId="11" xfId="0" applyNumberFormat="1" applyFont="1" applyFill="1" applyBorder="1" applyAlignment="1">
      <alignment horizontal="center" vertical="center" wrapText="1"/>
    </xf>
    <xf numFmtId="175" fontId="4" fillId="0" borderId="14" xfId="0" applyNumberFormat="1" applyFont="1" applyFill="1" applyBorder="1" applyAlignment="1">
      <alignment horizontal="center" vertical="center" wrapText="1"/>
    </xf>
    <xf numFmtId="175" fontId="4" fillId="0" borderId="15" xfId="0" applyNumberFormat="1" applyFont="1" applyFill="1" applyBorder="1" applyAlignment="1">
      <alignment horizontal="center" vertical="center" wrapText="1"/>
    </xf>
    <xf numFmtId="175" fontId="4" fillId="33" borderId="14" xfId="0" applyNumberFormat="1" applyFont="1" applyFill="1" applyBorder="1" applyAlignment="1">
      <alignment horizontal="center" vertical="center" wrapText="1"/>
    </xf>
    <xf numFmtId="175" fontId="4" fillId="33" borderId="15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3" fillId="3" borderId="14" xfId="0" applyNumberFormat="1" applyFont="1" applyFill="1" applyBorder="1" applyAlignment="1">
      <alignment horizontal="justify" vertical="center" wrapText="1"/>
    </xf>
    <xf numFmtId="0" fontId="3" fillId="3" borderId="15" xfId="0" applyNumberFormat="1" applyFont="1" applyFill="1" applyBorder="1" applyAlignment="1">
      <alignment horizontal="justify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176" fontId="4" fillId="36" borderId="14" xfId="0" applyNumberFormat="1" applyFont="1" applyFill="1" applyBorder="1" applyAlignment="1">
      <alignment horizontal="left" vertical="center" wrapText="1"/>
    </xf>
    <xf numFmtId="176" fontId="4" fillId="36" borderId="16" xfId="0" applyNumberFormat="1" applyFont="1" applyFill="1" applyBorder="1" applyAlignment="1">
      <alignment horizontal="left" vertical="center" wrapText="1"/>
    </xf>
    <xf numFmtId="176" fontId="4" fillId="36" borderId="15" xfId="0" applyNumberFormat="1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61" fillId="33" borderId="14" xfId="0" applyFont="1" applyFill="1" applyBorder="1" applyAlignment="1">
      <alignment horizontal="center" vertical="center" wrapText="1"/>
    </xf>
    <xf numFmtId="0" fontId="61" fillId="33" borderId="15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2"/>
  <sheetViews>
    <sheetView showGridLines="0" tabSelected="1" zoomScale="55" zoomScaleNormal="55" zoomScaleSheetLayoutView="70" zoomScalePageLayoutView="0" workbookViewId="0" topLeftCell="A4">
      <selection activeCell="A17" sqref="A17"/>
    </sheetView>
  </sheetViews>
  <sheetFormatPr defaultColWidth="9.140625" defaultRowHeight="12.75"/>
  <cols>
    <col min="1" max="1" width="70.7109375" style="3" customWidth="1"/>
    <col min="2" max="2" width="19.00390625" style="3" customWidth="1"/>
    <col min="3" max="4" width="17.57421875" style="3" customWidth="1"/>
    <col min="5" max="5" width="15.57421875" style="3" customWidth="1"/>
    <col min="6" max="6" width="15.7109375" style="3" customWidth="1"/>
    <col min="7" max="8" width="13.7109375" style="1" customWidth="1"/>
    <col min="9" max="10" width="16.140625" style="1" customWidth="1"/>
    <col min="11" max="11" width="13.7109375" style="1" customWidth="1"/>
    <col min="12" max="12" width="12.7109375" style="1" customWidth="1"/>
    <col min="13" max="16" width="16.140625" style="1" customWidth="1"/>
    <col min="17" max="17" width="13.7109375" style="1" customWidth="1"/>
    <col min="18" max="18" width="16.140625" style="1" customWidth="1"/>
    <col min="19" max="19" width="13.7109375" style="4" customWidth="1"/>
    <col min="20" max="30" width="16.140625" style="4" customWidth="1"/>
    <col min="31" max="31" width="28.57421875" style="1" customWidth="1"/>
    <col min="32" max="32" width="16.140625" style="1" customWidth="1"/>
    <col min="33" max="16384" width="9.140625" style="1" customWidth="1"/>
  </cols>
  <sheetData>
    <row r="1" spans="9:30" ht="31.5" customHeight="1">
      <c r="I1" s="4"/>
      <c r="J1" s="4"/>
      <c r="S1" s="1"/>
      <c r="T1" s="1"/>
      <c r="U1" s="1"/>
      <c r="V1" s="1"/>
      <c r="AA1" s="65"/>
      <c r="AB1" s="65"/>
      <c r="AC1" s="65"/>
      <c r="AD1" s="31"/>
    </row>
    <row r="2" spans="1:30" ht="16.5" customHeight="1">
      <c r="A2" s="11"/>
      <c r="O2" s="69"/>
      <c r="P2" s="34"/>
      <c r="Q2" s="13"/>
      <c r="R2" s="13"/>
      <c r="AC2" s="15"/>
      <c r="AD2" s="15"/>
    </row>
    <row r="3" spans="1:30" ht="16.5" customHeight="1">
      <c r="A3" s="11"/>
      <c r="O3" s="69"/>
      <c r="P3" s="34"/>
      <c r="Q3" s="13"/>
      <c r="R3" s="13"/>
      <c r="AC3" s="15"/>
      <c r="AD3" s="15"/>
    </row>
    <row r="4" spans="1:30" ht="21.7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29"/>
    </row>
    <row r="5" spans="1:30" ht="27" customHeight="1">
      <c r="A5" s="75" t="s">
        <v>42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29"/>
    </row>
    <row r="6" spans="1:30" ht="21.75" customHeight="1">
      <c r="A6" s="76" t="s">
        <v>23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30"/>
    </row>
    <row r="7" spans="1:32" s="5" customFormat="1" ht="21" customHeight="1">
      <c r="A7" s="70" t="s">
        <v>41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35"/>
      <c r="AE7" s="64" t="s">
        <v>14</v>
      </c>
      <c r="AF7" s="64"/>
    </row>
    <row r="8" spans="1:32" s="6" customFormat="1" ht="23.25" customHeight="1">
      <c r="A8" s="71" t="s">
        <v>5</v>
      </c>
      <c r="B8" s="72" t="s">
        <v>21</v>
      </c>
      <c r="C8" s="78" t="s">
        <v>29</v>
      </c>
      <c r="D8" s="78" t="s">
        <v>30</v>
      </c>
      <c r="E8" s="80" t="s">
        <v>33</v>
      </c>
      <c r="F8" s="81"/>
      <c r="G8" s="82" t="s">
        <v>0</v>
      </c>
      <c r="H8" s="83"/>
      <c r="I8" s="82" t="s">
        <v>1</v>
      </c>
      <c r="J8" s="83"/>
      <c r="K8" s="82" t="s">
        <v>2</v>
      </c>
      <c r="L8" s="83"/>
      <c r="M8" s="82" t="s">
        <v>3</v>
      </c>
      <c r="N8" s="83"/>
      <c r="O8" s="82" t="s">
        <v>4</v>
      </c>
      <c r="P8" s="83"/>
      <c r="Q8" s="82" t="s">
        <v>6</v>
      </c>
      <c r="R8" s="83"/>
      <c r="S8" s="80" t="s">
        <v>7</v>
      </c>
      <c r="T8" s="81"/>
      <c r="U8" s="80" t="s">
        <v>8</v>
      </c>
      <c r="V8" s="81"/>
      <c r="W8" s="80" t="s">
        <v>9</v>
      </c>
      <c r="X8" s="81"/>
      <c r="Y8" s="80" t="s">
        <v>10</v>
      </c>
      <c r="Z8" s="81"/>
      <c r="AA8" s="80" t="s">
        <v>11</v>
      </c>
      <c r="AB8" s="81"/>
      <c r="AC8" s="80" t="s">
        <v>12</v>
      </c>
      <c r="AD8" s="81"/>
      <c r="AE8" s="71" t="s">
        <v>37</v>
      </c>
      <c r="AF8" s="71"/>
    </row>
    <row r="9" spans="1:32" s="7" customFormat="1" ht="84" customHeight="1">
      <c r="A9" s="71"/>
      <c r="B9" s="73"/>
      <c r="C9" s="79"/>
      <c r="D9" s="79"/>
      <c r="E9" s="28" t="s">
        <v>31</v>
      </c>
      <c r="F9" s="28" t="s">
        <v>32</v>
      </c>
      <c r="G9" s="61" t="s">
        <v>13</v>
      </c>
      <c r="H9" s="61" t="s">
        <v>38</v>
      </c>
      <c r="I9" s="61" t="s">
        <v>13</v>
      </c>
      <c r="J9" s="61" t="s">
        <v>38</v>
      </c>
      <c r="K9" s="61" t="s">
        <v>13</v>
      </c>
      <c r="L9" s="61" t="s">
        <v>38</v>
      </c>
      <c r="M9" s="61" t="s">
        <v>13</v>
      </c>
      <c r="N9" s="61" t="s">
        <v>38</v>
      </c>
      <c r="O9" s="61" t="s">
        <v>13</v>
      </c>
      <c r="P9" s="61" t="s">
        <v>38</v>
      </c>
      <c r="Q9" s="61" t="s">
        <v>13</v>
      </c>
      <c r="R9" s="61" t="s">
        <v>38</v>
      </c>
      <c r="S9" s="61" t="s">
        <v>13</v>
      </c>
      <c r="T9" s="61" t="s">
        <v>38</v>
      </c>
      <c r="U9" s="61" t="s">
        <v>13</v>
      </c>
      <c r="V9" s="61" t="s">
        <v>38</v>
      </c>
      <c r="W9" s="61" t="s">
        <v>13</v>
      </c>
      <c r="X9" s="61" t="s">
        <v>38</v>
      </c>
      <c r="Y9" s="61" t="s">
        <v>13</v>
      </c>
      <c r="Z9" s="61" t="s">
        <v>38</v>
      </c>
      <c r="AA9" s="61" t="s">
        <v>13</v>
      </c>
      <c r="AB9" s="61" t="s">
        <v>38</v>
      </c>
      <c r="AC9" s="61" t="s">
        <v>13</v>
      </c>
      <c r="AD9" s="61" t="s">
        <v>38</v>
      </c>
      <c r="AE9" s="71"/>
      <c r="AF9" s="71"/>
    </row>
    <row r="10" spans="1:32" s="9" customFormat="1" ht="17.25" customHeight="1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  <c r="J10" s="8">
        <v>10</v>
      </c>
      <c r="K10" s="8">
        <v>11</v>
      </c>
      <c r="L10" s="8">
        <v>12</v>
      </c>
      <c r="M10" s="8">
        <v>12</v>
      </c>
      <c r="N10" s="8">
        <v>13</v>
      </c>
      <c r="O10" s="8">
        <v>14</v>
      </c>
      <c r="P10" s="8">
        <v>15</v>
      </c>
      <c r="Q10" s="8">
        <v>16</v>
      </c>
      <c r="R10" s="8">
        <v>17</v>
      </c>
      <c r="S10" s="8">
        <v>18</v>
      </c>
      <c r="T10" s="8">
        <v>19</v>
      </c>
      <c r="U10" s="8">
        <v>20</v>
      </c>
      <c r="V10" s="8">
        <v>21</v>
      </c>
      <c r="W10" s="8">
        <v>22</v>
      </c>
      <c r="X10" s="8">
        <v>23</v>
      </c>
      <c r="Y10" s="8">
        <v>24</v>
      </c>
      <c r="Z10" s="8">
        <v>25</v>
      </c>
      <c r="AA10" s="8">
        <v>26</v>
      </c>
      <c r="AB10" s="8">
        <v>27</v>
      </c>
      <c r="AC10" s="8">
        <v>28</v>
      </c>
      <c r="AD10" s="8">
        <v>29</v>
      </c>
      <c r="AE10" s="85">
        <v>30</v>
      </c>
      <c r="AF10" s="85"/>
    </row>
    <row r="11" spans="1:32" s="9" customFormat="1" ht="24.75" customHeight="1">
      <c r="A11" s="92" t="s">
        <v>39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4"/>
    </row>
    <row r="12" spans="1:32" s="10" customFormat="1" ht="126.75" customHeight="1">
      <c r="A12" s="63" t="s">
        <v>24</v>
      </c>
      <c r="B12" s="56">
        <f>G12+I12+K12+M12+O12+Q12+S12+U12+W12+Y12+AA12+AC12</f>
        <v>38807.30000000001</v>
      </c>
      <c r="C12" s="38">
        <f>C14+C21</f>
        <v>30145.7</v>
      </c>
      <c r="D12" s="38">
        <f>D14+D21</f>
        <v>29636.754</v>
      </c>
      <c r="E12" s="48">
        <f>D12/B12*100</f>
        <v>76.36901820018397</v>
      </c>
      <c r="F12" s="48">
        <f>D12/C12*100</f>
        <v>98.31171278159074</v>
      </c>
      <c r="G12" s="48">
        <f>G13+G20</f>
        <v>7783.2</v>
      </c>
      <c r="H12" s="48">
        <f>H13+H20</f>
        <v>6693.34</v>
      </c>
      <c r="I12" s="48">
        <f>I13+I20</f>
        <v>4197</v>
      </c>
      <c r="J12" s="48">
        <f aca="true" t="shared" si="0" ref="J12:AD12">J13+J20</f>
        <v>4199.26</v>
      </c>
      <c r="K12" s="48">
        <f t="shared" si="0"/>
        <v>2034.6</v>
      </c>
      <c r="L12" s="48">
        <f t="shared" si="0"/>
        <v>2061.8</v>
      </c>
      <c r="M12" s="48">
        <f>M13+M20</f>
        <v>3258</v>
      </c>
      <c r="N12" s="48">
        <f t="shared" si="0"/>
        <v>3248.9</v>
      </c>
      <c r="O12" s="48">
        <f t="shared" si="0"/>
        <v>3374.9</v>
      </c>
      <c r="P12" s="48">
        <f t="shared" si="0"/>
        <v>2946.2</v>
      </c>
      <c r="Q12" s="48">
        <f t="shared" si="0"/>
        <v>2542.3</v>
      </c>
      <c r="R12" s="48">
        <f t="shared" si="0"/>
        <v>3305.7</v>
      </c>
      <c r="S12" s="48">
        <f t="shared" si="0"/>
        <v>4660.1</v>
      </c>
      <c r="T12" s="48">
        <f t="shared" si="0"/>
        <v>4734.2</v>
      </c>
      <c r="U12" s="48">
        <f>U13+U20</f>
        <v>2295.7</v>
      </c>
      <c r="V12" s="48">
        <f t="shared" si="0"/>
        <v>2447.354</v>
      </c>
      <c r="W12" s="48">
        <f t="shared" si="0"/>
        <v>986</v>
      </c>
      <c r="X12" s="48">
        <f t="shared" si="0"/>
        <v>0</v>
      </c>
      <c r="Y12" s="48">
        <f t="shared" si="0"/>
        <v>2774.1</v>
      </c>
      <c r="Z12" s="48">
        <f t="shared" si="0"/>
        <v>0</v>
      </c>
      <c r="AA12" s="48">
        <f>AA13+AA20</f>
        <v>1779.9</v>
      </c>
      <c r="AB12" s="48">
        <f t="shared" si="0"/>
        <v>0</v>
      </c>
      <c r="AC12" s="48">
        <f t="shared" si="0"/>
        <v>3121.5</v>
      </c>
      <c r="AD12" s="39">
        <f t="shared" si="0"/>
        <v>0</v>
      </c>
      <c r="AE12" s="86"/>
      <c r="AF12" s="87"/>
    </row>
    <row r="13" spans="1:32" s="10" customFormat="1" ht="107.25" customHeight="1">
      <c r="A13" s="62" t="s">
        <v>27</v>
      </c>
      <c r="B13" s="40">
        <f>G13+I13+K13+M13+O13+Q13+S13+U13+W13+Y13+AC13+AA13</f>
        <v>38769.30000000001</v>
      </c>
      <c r="C13" s="47">
        <f>C15</f>
        <v>0</v>
      </c>
      <c r="D13" s="47">
        <f>D14</f>
        <v>29636.754</v>
      </c>
      <c r="E13" s="47">
        <f>E14</f>
        <v>76.44387182641934</v>
      </c>
      <c r="F13" s="47">
        <f>F14</f>
        <v>98.31171278159074</v>
      </c>
      <c r="G13" s="49">
        <f>G14</f>
        <v>7783.2</v>
      </c>
      <c r="H13" s="49">
        <f aca="true" t="shared" si="1" ref="H13:AD13">H14</f>
        <v>6693.34</v>
      </c>
      <c r="I13" s="49">
        <f t="shared" si="1"/>
        <v>4197</v>
      </c>
      <c r="J13" s="49">
        <f t="shared" si="1"/>
        <v>4199.26</v>
      </c>
      <c r="K13" s="49">
        <f t="shared" si="1"/>
        <v>2034.6</v>
      </c>
      <c r="L13" s="49">
        <f t="shared" si="1"/>
        <v>2061.8</v>
      </c>
      <c r="M13" s="49">
        <f t="shared" si="1"/>
        <v>3258</v>
      </c>
      <c r="N13" s="49">
        <f t="shared" si="1"/>
        <v>3248.9</v>
      </c>
      <c r="O13" s="49">
        <f t="shared" si="1"/>
        <v>3374.9</v>
      </c>
      <c r="P13" s="49">
        <f t="shared" si="1"/>
        <v>2946.2</v>
      </c>
      <c r="Q13" s="49">
        <f t="shared" si="1"/>
        <v>2542.3</v>
      </c>
      <c r="R13" s="49">
        <f t="shared" si="1"/>
        <v>3305.7</v>
      </c>
      <c r="S13" s="49">
        <f t="shared" si="1"/>
        <v>4660.1</v>
      </c>
      <c r="T13" s="49">
        <f t="shared" si="1"/>
        <v>4734.2</v>
      </c>
      <c r="U13" s="49">
        <f t="shared" si="1"/>
        <v>2295.7</v>
      </c>
      <c r="V13" s="49">
        <f t="shared" si="1"/>
        <v>2447.354</v>
      </c>
      <c r="W13" s="49">
        <f t="shared" si="1"/>
        <v>986</v>
      </c>
      <c r="X13" s="49">
        <f t="shared" si="1"/>
        <v>0</v>
      </c>
      <c r="Y13" s="49">
        <f t="shared" si="1"/>
        <v>2774.1</v>
      </c>
      <c r="Z13" s="49">
        <f t="shared" si="1"/>
        <v>0</v>
      </c>
      <c r="AA13" s="49">
        <f t="shared" si="1"/>
        <v>1741.9</v>
      </c>
      <c r="AB13" s="49">
        <f t="shared" si="1"/>
        <v>0</v>
      </c>
      <c r="AC13" s="49">
        <f t="shared" si="1"/>
        <v>3121.5</v>
      </c>
      <c r="AD13" s="49">
        <f t="shared" si="1"/>
        <v>0</v>
      </c>
      <c r="AE13" s="88" t="s">
        <v>40</v>
      </c>
      <c r="AF13" s="89"/>
    </row>
    <row r="14" spans="1:32" s="10" customFormat="1" ht="18.75" customHeight="1">
      <c r="A14" s="18" t="s">
        <v>18</v>
      </c>
      <c r="B14" s="41">
        <f>G14+I14+K14+M14+O14+Q14+S14+U14+W14+Y14+AC14+AA14</f>
        <v>38769.30000000001</v>
      </c>
      <c r="C14" s="41">
        <f>C17</f>
        <v>30145.7</v>
      </c>
      <c r="D14" s="41">
        <f aca="true" t="shared" si="2" ref="D14:J14">D17</f>
        <v>29636.754</v>
      </c>
      <c r="E14" s="50">
        <f t="shared" si="2"/>
        <v>76.44387182641934</v>
      </c>
      <c r="F14" s="50">
        <f t="shared" si="2"/>
        <v>98.31171278159074</v>
      </c>
      <c r="G14" s="50">
        <f t="shared" si="2"/>
        <v>7783.2</v>
      </c>
      <c r="H14" s="50">
        <f t="shared" si="2"/>
        <v>6693.34</v>
      </c>
      <c r="I14" s="50">
        <f t="shared" si="2"/>
        <v>4197</v>
      </c>
      <c r="J14" s="50">
        <f t="shared" si="2"/>
        <v>4199.26</v>
      </c>
      <c r="K14" s="50">
        <f aca="true" t="shared" si="3" ref="K14:AD14">K17</f>
        <v>2034.6</v>
      </c>
      <c r="L14" s="50">
        <f t="shared" si="3"/>
        <v>2061.8</v>
      </c>
      <c r="M14" s="50">
        <f t="shared" si="3"/>
        <v>3258</v>
      </c>
      <c r="N14" s="50">
        <f>N17</f>
        <v>3248.9</v>
      </c>
      <c r="O14" s="50">
        <f t="shared" si="3"/>
        <v>3374.9</v>
      </c>
      <c r="P14" s="50">
        <f t="shared" si="3"/>
        <v>2946.2</v>
      </c>
      <c r="Q14" s="50">
        <f>Q17</f>
        <v>2542.3</v>
      </c>
      <c r="R14" s="50">
        <f t="shared" si="3"/>
        <v>3305.7</v>
      </c>
      <c r="S14" s="50">
        <f t="shared" si="3"/>
        <v>4660.1</v>
      </c>
      <c r="T14" s="50">
        <f t="shared" si="3"/>
        <v>4734.2</v>
      </c>
      <c r="U14" s="50">
        <f t="shared" si="3"/>
        <v>2295.7</v>
      </c>
      <c r="V14" s="50">
        <f t="shared" si="3"/>
        <v>2447.354</v>
      </c>
      <c r="W14" s="50">
        <f t="shared" si="3"/>
        <v>986</v>
      </c>
      <c r="X14" s="50">
        <f t="shared" si="3"/>
        <v>0</v>
      </c>
      <c r="Y14" s="50">
        <f t="shared" si="3"/>
        <v>2774.1</v>
      </c>
      <c r="Z14" s="50">
        <f t="shared" si="3"/>
        <v>0</v>
      </c>
      <c r="AA14" s="50">
        <f t="shared" si="3"/>
        <v>1741.9</v>
      </c>
      <c r="AB14" s="50">
        <f t="shared" si="3"/>
        <v>0</v>
      </c>
      <c r="AC14" s="50">
        <f t="shared" si="3"/>
        <v>3121.5</v>
      </c>
      <c r="AD14" s="42">
        <f t="shared" si="3"/>
        <v>0</v>
      </c>
      <c r="AE14" s="90"/>
      <c r="AF14" s="91"/>
    </row>
    <row r="15" spans="1:32" s="10" customFormat="1" ht="18.75">
      <c r="A15" s="2" t="s">
        <v>16</v>
      </c>
      <c r="B15" s="51"/>
      <c r="C15" s="51"/>
      <c r="D15" s="51"/>
      <c r="E15" s="51"/>
      <c r="F15" s="51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43"/>
      <c r="AE15" s="95"/>
      <c r="AF15" s="96"/>
    </row>
    <row r="16" spans="1:32" s="10" customFormat="1" ht="37.5">
      <c r="A16" s="14" t="s">
        <v>19</v>
      </c>
      <c r="B16" s="51"/>
      <c r="C16" s="51"/>
      <c r="D16" s="51"/>
      <c r="E16" s="51"/>
      <c r="F16" s="51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43"/>
      <c r="AE16" s="95"/>
      <c r="AF16" s="96"/>
    </row>
    <row r="17" spans="1:32" s="10" customFormat="1" ht="18.75">
      <c r="A17" s="36" t="s">
        <v>15</v>
      </c>
      <c r="B17" s="57">
        <f>G17+I17+K17+M17+O17+Q17+S17+U17+W17+Y17+AA17+AC17</f>
        <v>38769.30000000001</v>
      </c>
      <c r="C17" s="57">
        <f>G17+I17-0.1+K17+M17+O17+Q17+S17+U17</f>
        <v>30145.7</v>
      </c>
      <c r="D17" s="57">
        <f>H17+J17+L17+N17+P17+R17+T17+V17+X17+Z17+AB17+AD17</f>
        <v>29636.754</v>
      </c>
      <c r="E17" s="58">
        <f>D17/B17*100</f>
        <v>76.44387182641934</v>
      </c>
      <c r="F17" s="58">
        <f>D17/C17*100</f>
        <v>98.31171278159074</v>
      </c>
      <c r="G17" s="59">
        <v>7783.2</v>
      </c>
      <c r="H17" s="59">
        <v>6693.34</v>
      </c>
      <c r="I17" s="59">
        <v>4197</v>
      </c>
      <c r="J17" s="59">
        <v>4199.26</v>
      </c>
      <c r="K17" s="59">
        <v>2034.6</v>
      </c>
      <c r="L17" s="59">
        <v>2061.8</v>
      </c>
      <c r="M17" s="59">
        <v>3258</v>
      </c>
      <c r="N17" s="59">
        <v>3248.9</v>
      </c>
      <c r="O17" s="59">
        <v>3374.9</v>
      </c>
      <c r="P17" s="59">
        <v>2946.2</v>
      </c>
      <c r="Q17" s="59">
        <v>2542.3</v>
      </c>
      <c r="R17" s="59">
        <v>3305.7</v>
      </c>
      <c r="S17" s="59">
        <v>4660.1</v>
      </c>
      <c r="T17" s="59">
        <v>4734.2</v>
      </c>
      <c r="U17" s="59">
        <v>2295.7</v>
      </c>
      <c r="V17" s="59">
        <v>2447.354</v>
      </c>
      <c r="W17" s="59">
        <v>986</v>
      </c>
      <c r="X17" s="59"/>
      <c r="Y17" s="59">
        <v>2774.1</v>
      </c>
      <c r="Z17" s="59"/>
      <c r="AA17" s="59">
        <v>1741.9</v>
      </c>
      <c r="AB17" s="59"/>
      <c r="AC17" s="59">
        <v>3121.5</v>
      </c>
      <c r="AD17" s="60"/>
      <c r="AE17" s="97"/>
      <c r="AF17" s="98"/>
    </row>
    <row r="18" spans="1:32" s="10" customFormat="1" ht="25.5" customHeight="1">
      <c r="A18" s="14" t="s">
        <v>20</v>
      </c>
      <c r="B18" s="51"/>
      <c r="C18" s="51"/>
      <c r="D18" s="51"/>
      <c r="E18" s="51"/>
      <c r="F18" s="51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43"/>
      <c r="AE18" s="95"/>
      <c r="AF18" s="96"/>
    </row>
    <row r="19" spans="1:32" s="10" customFormat="1" ht="22.5" customHeight="1">
      <c r="A19" s="2" t="s">
        <v>17</v>
      </c>
      <c r="B19" s="51"/>
      <c r="C19" s="51"/>
      <c r="D19" s="51">
        <f>D17/C17*100</f>
        <v>98.31171278159074</v>
      </c>
      <c r="E19" s="51"/>
      <c r="F19" s="51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43"/>
      <c r="AE19" s="95"/>
      <c r="AF19" s="96"/>
    </row>
    <row r="20" spans="1:32" s="10" customFormat="1" ht="101.25" customHeight="1">
      <c r="A20" s="62" t="s">
        <v>28</v>
      </c>
      <c r="B20" s="46">
        <f>G20+I20+K20+M20+O20+Q20+S20+U20+W20+Y20+AA20+AC20</f>
        <v>38</v>
      </c>
      <c r="C20" s="46">
        <f>C21</f>
        <v>0</v>
      </c>
      <c r="D20" s="46">
        <f>D21</f>
        <v>0</v>
      </c>
      <c r="E20" s="47">
        <f>D20/B20*100</f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  <c r="R20" s="47">
        <v>0</v>
      </c>
      <c r="S20" s="47">
        <v>0</v>
      </c>
      <c r="T20" s="47">
        <v>0</v>
      </c>
      <c r="U20" s="47">
        <v>0</v>
      </c>
      <c r="V20" s="47">
        <v>0</v>
      </c>
      <c r="W20" s="47">
        <v>0</v>
      </c>
      <c r="X20" s="47">
        <v>0</v>
      </c>
      <c r="Y20" s="47">
        <v>0</v>
      </c>
      <c r="Z20" s="47">
        <v>0</v>
      </c>
      <c r="AA20" s="47">
        <v>38</v>
      </c>
      <c r="AB20" s="47">
        <v>0</v>
      </c>
      <c r="AC20" s="47">
        <v>0</v>
      </c>
      <c r="AD20" s="54">
        <v>0</v>
      </c>
      <c r="AE20" s="99"/>
      <c r="AF20" s="100"/>
    </row>
    <row r="21" spans="1:32" s="10" customFormat="1" ht="17.25">
      <c r="A21" s="18" t="s">
        <v>18</v>
      </c>
      <c r="B21" s="44">
        <f>G21+I21+K21+M21+O21+Q21+S21+U21+W21+Y21+AA21+AC21</f>
        <v>38</v>
      </c>
      <c r="C21" s="44">
        <f aca="true" t="shared" si="4" ref="C21:H21">C24</f>
        <v>0</v>
      </c>
      <c r="D21" s="44">
        <f t="shared" si="4"/>
        <v>0</v>
      </c>
      <c r="E21" s="44">
        <f t="shared" si="4"/>
        <v>0</v>
      </c>
      <c r="F21" s="44">
        <f t="shared" si="4"/>
        <v>0</v>
      </c>
      <c r="G21" s="50">
        <f t="shared" si="4"/>
        <v>0</v>
      </c>
      <c r="H21" s="50">
        <f t="shared" si="4"/>
        <v>0</v>
      </c>
      <c r="I21" s="50">
        <f aca="true" t="shared" si="5" ref="I21:AD21">I24</f>
        <v>0</v>
      </c>
      <c r="J21" s="50">
        <f t="shared" si="5"/>
        <v>0</v>
      </c>
      <c r="K21" s="50">
        <f t="shared" si="5"/>
        <v>0</v>
      </c>
      <c r="L21" s="50">
        <f t="shared" si="5"/>
        <v>0</v>
      </c>
      <c r="M21" s="50">
        <f t="shared" si="5"/>
        <v>0</v>
      </c>
      <c r="N21" s="50">
        <f t="shared" si="5"/>
        <v>0</v>
      </c>
      <c r="O21" s="50">
        <f t="shared" si="5"/>
        <v>0</v>
      </c>
      <c r="P21" s="50">
        <f t="shared" si="5"/>
        <v>0</v>
      </c>
      <c r="Q21" s="50">
        <f t="shared" si="5"/>
        <v>0</v>
      </c>
      <c r="R21" s="50">
        <f t="shared" si="5"/>
        <v>0</v>
      </c>
      <c r="S21" s="50">
        <f t="shared" si="5"/>
        <v>0</v>
      </c>
      <c r="T21" s="50">
        <f t="shared" si="5"/>
        <v>0</v>
      </c>
      <c r="U21" s="50">
        <f t="shared" si="5"/>
        <v>0</v>
      </c>
      <c r="V21" s="50">
        <f t="shared" si="5"/>
        <v>0</v>
      </c>
      <c r="W21" s="50">
        <f t="shared" si="5"/>
        <v>0</v>
      </c>
      <c r="X21" s="50">
        <f t="shared" si="5"/>
        <v>0</v>
      </c>
      <c r="Y21" s="50">
        <f t="shared" si="5"/>
        <v>0</v>
      </c>
      <c r="Z21" s="50">
        <f t="shared" si="5"/>
        <v>0</v>
      </c>
      <c r="AA21" s="50">
        <f t="shared" si="5"/>
        <v>38</v>
      </c>
      <c r="AB21" s="50">
        <f t="shared" si="5"/>
        <v>0</v>
      </c>
      <c r="AC21" s="50">
        <f t="shared" si="5"/>
        <v>0</v>
      </c>
      <c r="AD21" s="42">
        <f t="shared" si="5"/>
        <v>0</v>
      </c>
      <c r="AE21" s="90"/>
      <c r="AF21" s="91"/>
    </row>
    <row r="22" spans="1:32" s="10" customFormat="1" ht="18">
      <c r="A22" s="2" t="s">
        <v>16</v>
      </c>
      <c r="B22" s="51"/>
      <c r="C22" s="51"/>
      <c r="D22" s="51"/>
      <c r="E22" s="51"/>
      <c r="F22" s="51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43"/>
      <c r="AE22" s="95"/>
      <c r="AF22" s="96"/>
    </row>
    <row r="23" spans="1:32" s="10" customFormat="1" ht="20.25" customHeight="1">
      <c r="A23" s="14" t="s">
        <v>19</v>
      </c>
      <c r="B23" s="51"/>
      <c r="C23" s="51"/>
      <c r="D23" s="51"/>
      <c r="E23" s="51"/>
      <c r="F23" s="51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43"/>
      <c r="AE23" s="95"/>
      <c r="AF23" s="96"/>
    </row>
    <row r="24" spans="1:32" s="10" customFormat="1" ht="18" customHeight="1">
      <c r="A24" s="36" t="s">
        <v>15</v>
      </c>
      <c r="B24" s="57">
        <f>G24+I24+K24+M24+O24+Q24+S24+U24+W24+Y24+AA24+AC24</f>
        <v>38</v>
      </c>
      <c r="C24" s="57">
        <f>G24</f>
        <v>0</v>
      </c>
      <c r="D24" s="57">
        <f>H24</f>
        <v>0</v>
      </c>
      <c r="E24" s="59">
        <f>D24/B24*100</f>
        <v>0</v>
      </c>
      <c r="F24" s="59">
        <v>0</v>
      </c>
      <c r="G24" s="59">
        <f aca="true" t="shared" si="6" ref="G24:AC24">G20</f>
        <v>0</v>
      </c>
      <c r="H24" s="59">
        <v>0</v>
      </c>
      <c r="I24" s="59">
        <f>I20</f>
        <v>0</v>
      </c>
      <c r="J24" s="59"/>
      <c r="K24" s="59">
        <f t="shared" si="6"/>
        <v>0</v>
      </c>
      <c r="L24" s="59"/>
      <c r="M24" s="59">
        <f t="shared" si="6"/>
        <v>0</v>
      </c>
      <c r="N24" s="59"/>
      <c r="O24" s="59">
        <f t="shared" si="6"/>
        <v>0</v>
      </c>
      <c r="P24" s="59"/>
      <c r="Q24" s="59">
        <f t="shared" si="6"/>
        <v>0</v>
      </c>
      <c r="R24" s="59"/>
      <c r="S24" s="59">
        <f t="shared" si="6"/>
        <v>0</v>
      </c>
      <c r="T24" s="59"/>
      <c r="U24" s="59">
        <f t="shared" si="6"/>
        <v>0</v>
      </c>
      <c r="V24" s="59"/>
      <c r="W24" s="59">
        <f t="shared" si="6"/>
        <v>0</v>
      </c>
      <c r="X24" s="59"/>
      <c r="Y24" s="59">
        <f t="shared" si="6"/>
        <v>0</v>
      </c>
      <c r="Z24" s="59"/>
      <c r="AA24" s="59">
        <f t="shared" si="6"/>
        <v>38</v>
      </c>
      <c r="AB24" s="59"/>
      <c r="AC24" s="59">
        <f t="shared" si="6"/>
        <v>0</v>
      </c>
      <c r="AD24" s="60"/>
      <c r="AE24" s="90"/>
      <c r="AF24" s="91"/>
    </row>
    <row r="25" spans="1:32" s="10" customFormat="1" ht="27" customHeight="1">
      <c r="A25" s="17" t="s">
        <v>20</v>
      </c>
      <c r="B25" s="51"/>
      <c r="C25" s="51"/>
      <c r="D25" s="51"/>
      <c r="E25" s="51"/>
      <c r="F25" s="51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43"/>
      <c r="AE25" s="95"/>
      <c r="AF25" s="96"/>
    </row>
    <row r="26" spans="1:32" s="10" customFormat="1" ht="27" customHeight="1">
      <c r="A26" s="17" t="s">
        <v>17</v>
      </c>
      <c r="B26" s="51"/>
      <c r="C26" s="51"/>
      <c r="D26" s="51"/>
      <c r="E26" s="51"/>
      <c r="F26" s="51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43"/>
      <c r="AE26" s="95"/>
      <c r="AF26" s="96"/>
    </row>
    <row r="27" spans="1:32" s="10" customFormat="1" ht="22.5" customHeight="1">
      <c r="A27" s="19" t="s">
        <v>22</v>
      </c>
      <c r="B27" s="45">
        <f>G27+I27+K27+M27+O27+Q27+S27+W27+U27+Y27+AA27+AC27</f>
        <v>38807.30000000001</v>
      </c>
      <c r="C27" s="45">
        <f aca="true" t="shared" si="7" ref="C27:H27">C30</f>
        <v>0</v>
      </c>
      <c r="D27" s="45">
        <f t="shared" si="7"/>
        <v>29636.754</v>
      </c>
      <c r="E27" s="53">
        <f t="shared" si="7"/>
        <v>76.36901820018397</v>
      </c>
      <c r="F27" s="45">
        <f t="shared" si="7"/>
        <v>0</v>
      </c>
      <c r="G27" s="53">
        <f t="shared" si="7"/>
        <v>7783.2</v>
      </c>
      <c r="H27" s="53">
        <f t="shared" si="7"/>
        <v>6693.34</v>
      </c>
      <c r="I27" s="53">
        <f aca="true" t="shared" si="8" ref="I27:AD27">I30</f>
        <v>4197</v>
      </c>
      <c r="J27" s="53">
        <f t="shared" si="8"/>
        <v>4199.26</v>
      </c>
      <c r="K27" s="53">
        <f t="shared" si="8"/>
        <v>2034.6</v>
      </c>
      <c r="L27" s="53">
        <f t="shared" si="8"/>
        <v>2061.8</v>
      </c>
      <c r="M27" s="53">
        <f t="shared" si="8"/>
        <v>3258</v>
      </c>
      <c r="N27" s="53">
        <f t="shared" si="8"/>
        <v>3248.9</v>
      </c>
      <c r="O27" s="53">
        <f t="shared" si="8"/>
        <v>3374.9</v>
      </c>
      <c r="P27" s="53">
        <f t="shared" si="8"/>
        <v>2946.2</v>
      </c>
      <c r="Q27" s="53">
        <f t="shared" si="8"/>
        <v>2542.3</v>
      </c>
      <c r="R27" s="53">
        <f t="shared" si="8"/>
        <v>3305.7</v>
      </c>
      <c r="S27" s="53">
        <f t="shared" si="8"/>
        <v>4660.1</v>
      </c>
      <c r="T27" s="53">
        <f t="shared" si="8"/>
        <v>4734.2</v>
      </c>
      <c r="U27" s="53">
        <f t="shared" si="8"/>
        <v>2295.7</v>
      </c>
      <c r="V27" s="53">
        <f t="shared" si="8"/>
        <v>2447.354</v>
      </c>
      <c r="W27" s="53">
        <f t="shared" si="8"/>
        <v>986</v>
      </c>
      <c r="X27" s="53">
        <f>X30</f>
        <v>0</v>
      </c>
      <c r="Y27" s="53">
        <f t="shared" si="8"/>
        <v>2774.1</v>
      </c>
      <c r="Z27" s="53">
        <f t="shared" si="8"/>
        <v>0</v>
      </c>
      <c r="AA27" s="53">
        <f t="shared" si="8"/>
        <v>1779.9</v>
      </c>
      <c r="AB27" s="53">
        <f t="shared" si="8"/>
        <v>0</v>
      </c>
      <c r="AC27" s="53">
        <f t="shared" si="8"/>
        <v>3121.5</v>
      </c>
      <c r="AD27" s="53">
        <f t="shared" si="8"/>
        <v>0</v>
      </c>
      <c r="AE27" s="101"/>
      <c r="AF27" s="102"/>
    </row>
    <row r="28" spans="1:32" s="10" customFormat="1" ht="23.25" customHeight="1">
      <c r="A28" s="2" t="s">
        <v>16</v>
      </c>
      <c r="B28" s="51"/>
      <c r="C28" s="51"/>
      <c r="D28" s="51"/>
      <c r="E28" s="51"/>
      <c r="F28" s="51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43"/>
      <c r="AE28" s="95"/>
      <c r="AF28" s="96"/>
    </row>
    <row r="29" spans="1:32" s="10" customFormat="1" ht="24.75" customHeight="1">
      <c r="A29" s="14" t="s">
        <v>19</v>
      </c>
      <c r="B29" s="51"/>
      <c r="C29" s="51"/>
      <c r="D29" s="51"/>
      <c r="E29" s="51"/>
      <c r="F29" s="51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43"/>
      <c r="AE29" s="95"/>
      <c r="AF29" s="96"/>
    </row>
    <row r="30" spans="1:33" s="10" customFormat="1" ht="20.25" customHeight="1">
      <c r="A30" s="36" t="s">
        <v>15</v>
      </c>
      <c r="B30" s="41">
        <f>G30+I30+K30+M30+O30+Q30+S30+U30+W30+Y30+AA30+AC30</f>
        <v>38807.30000000001</v>
      </c>
      <c r="C30" s="41">
        <f>C13+C20</f>
        <v>0</v>
      </c>
      <c r="D30" s="41">
        <f>D13+D20</f>
        <v>29636.754</v>
      </c>
      <c r="E30" s="50">
        <f>D30/B30*100</f>
        <v>76.36901820018397</v>
      </c>
      <c r="F30" s="55">
        <v>0</v>
      </c>
      <c r="G30" s="50">
        <f>G24+G17</f>
        <v>7783.2</v>
      </c>
      <c r="H30" s="50">
        <f>H24+H17</f>
        <v>6693.34</v>
      </c>
      <c r="I30" s="50">
        <f aca="true" t="shared" si="9" ref="I30:AD30">I24+I17</f>
        <v>4197</v>
      </c>
      <c r="J30" s="50">
        <f>J24+J17</f>
        <v>4199.26</v>
      </c>
      <c r="K30" s="50">
        <f t="shared" si="9"/>
        <v>2034.6</v>
      </c>
      <c r="L30" s="50">
        <f t="shared" si="9"/>
        <v>2061.8</v>
      </c>
      <c r="M30" s="50">
        <f t="shared" si="9"/>
        <v>3258</v>
      </c>
      <c r="N30" s="50">
        <f t="shared" si="9"/>
        <v>3248.9</v>
      </c>
      <c r="O30" s="50">
        <f t="shared" si="9"/>
        <v>3374.9</v>
      </c>
      <c r="P30" s="50">
        <f t="shared" si="9"/>
        <v>2946.2</v>
      </c>
      <c r="Q30" s="50">
        <f t="shared" si="9"/>
        <v>2542.3</v>
      </c>
      <c r="R30" s="50">
        <f t="shared" si="9"/>
        <v>3305.7</v>
      </c>
      <c r="S30" s="50">
        <f t="shared" si="9"/>
        <v>4660.1</v>
      </c>
      <c r="T30" s="50">
        <f t="shared" si="9"/>
        <v>4734.2</v>
      </c>
      <c r="U30" s="50">
        <f t="shared" si="9"/>
        <v>2295.7</v>
      </c>
      <c r="V30" s="50">
        <f t="shared" si="9"/>
        <v>2447.354</v>
      </c>
      <c r="W30" s="50">
        <f t="shared" si="9"/>
        <v>986</v>
      </c>
      <c r="X30" s="50">
        <f t="shared" si="9"/>
        <v>0</v>
      </c>
      <c r="Y30" s="50">
        <f t="shared" si="9"/>
        <v>2774.1</v>
      </c>
      <c r="Z30" s="50">
        <f t="shared" si="9"/>
        <v>0</v>
      </c>
      <c r="AA30" s="50">
        <f t="shared" si="9"/>
        <v>1779.9</v>
      </c>
      <c r="AB30" s="50">
        <f t="shared" si="9"/>
        <v>0</v>
      </c>
      <c r="AC30" s="50">
        <f t="shared" si="9"/>
        <v>3121.5</v>
      </c>
      <c r="AD30" s="50">
        <f t="shared" si="9"/>
        <v>0</v>
      </c>
      <c r="AE30" s="90"/>
      <c r="AF30" s="91"/>
      <c r="AG30" s="37"/>
    </row>
    <row r="31" spans="1:32" s="10" customFormat="1" ht="25.5" customHeight="1">
      <c r="A31" s="14" t="s">
        <v>20</v>
      </c>
      <c r="B31" s="51"/>
      <c r="C31" s="51"/>
      <c r="D31" s="51"/>
      <c r="E31" s="51"/>
      <c r="F31" s="51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43"/>
      <c r="AE31" s="95"/>
      <c r="AF31" s="96"/>
    </row>
    <row r="32" spans="1:32" s="10" customFormat="1" ht="25.5" customHeight="1">
      <c r="A32" s="2" t="s">
        <v>17</v>
      </c>
      <c r="B32" s="51"/>
      <c r="C32" s="51"/>
      <c r="D32" s="51"/>
      <c r="E32" s="51"/>
      <c r="F32" s="51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43"/>
      <c r="AE32" s="95"/>
      <c r="AF32" s="96"/>
    </row>
    <row r="33" spans="1:12" ht="33" customHeight="1">
      <c r="A33" s="21"/>
      <c r="B33" s="22"/>
      <c r="C33" s="22"/>
      <c r="D33" s="22"/>
      <c r="E33" s="22"/>
      <c r="F33" s="22"/>
      <c r="G33" s="23"/>
      <c r="H33" s="23"/>
      <c r="I33" s="24"/>
      <c r="J33" s="24"/>
      <c r="K33" s="24"/>
      <c r="L33" s="24"/>
    </row>
    <row r="34" spans="1:42" ht="25.5" customHeight="1">
      <c r="A34" s="68" t="s">
        <v>34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33"/>
      <c r="M34" s="16"/>
      <c r="N34" s="16"/>
      <c r="O34" s="4"/>
      <c r="P34" s="4"/>
      <c r="Q34" s="4"/>
      <c r="R34" s="4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3"/>
    </row>
    <row r="35" spans="1:42" ht="27.75" customHeight="1">
      <c r="A35" s="25" t="s">
        <v>25</v>
      </c>
      <c r="B35" s="27" t="s">
        <v>26</v>
      </c>
      <c r="C35" s="84" t="s">
        <v>35</v>
      </c>
      <c r="D35" s="84"/>
      <c r="E35" s="27"/>
      <c r="F35" s="27"/>
      <c r="G35" s="66"/>
      <c r="H35" s="66"/>
      <c r="I35" s="66"/>
      <c r="J35" s="32"/>
      <c r="K35" s="26"/>
      <c r="L35" s="26"/>
      <c r="M35" s="4"/>
      <c r="N35" s="4"/>
      <c r="O35" s="4"/>
      <c r="P35" s="4"/>
      <c r="Q35" s="4"/>
      <c r="R35" s="4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3"/>
    </row>
    <row r="36" spans="1:42" ht="20.25" customHeight="1">
      <c r="A36" s="25"/>
      <c r="B36" s="24"/>
      <c r="C36" s="24"/>
      <c r="D36" s="24"/>
      <c r="E36" s="24"/>
      <c r="F36" s="24"/>
      <c r="G36" s="26"/>
      <c r="H36" s="26"/>
      <c r="I36" s="26"/>
      <c r="J36" s="26"/>
      <c r="K36" s="26"/>
      <c r="L36" s="26"/>
      <c r="M36" s="4"/>
      <c r="N36" s="4"/>
      <c r="O36" s="4"/>
      <c r="P36" s="4"/>
      <c r="Q36" s="4"/>
      <c r="R36" s="4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3"/>
    </row>
    <row r="37" spans="1:42" ht="18.75" customHeight="1">
      <c r="A37" s="67" t="s">
        <v>36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12"/>
      <c r="O37" s="4"/>
      <c r="P37" s="4"/>
      <c r="Q37" s="4"/>
      <c r="R37" s="4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3"/>
    </row>
    <row r="38" spans="1:42" ht="24" customHeight="1">
      <c r="A38" s="20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4"/>
      <c r="P38" s="4"/>
      <c r="Q38" s="4"/>
      <c r="R38" s="4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3"/>
    </row>
    <row r="39" spans="1:42" ht="18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4"/>
      <c r="P39" s="4"/>
      <c r="Q39" s="4"/>
      <c r="R39" s="4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3"/>
    </row>
    <row r="40" spans="1:12" ht="21.75" customHeight="1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12"/>
    </row>
    <row r="41" ht="48.75" customHeight="1"/>
    <row r="42" spans="2:6" ht="18">
      <c r="B42" s="12"/>
      <c r="C42" s="12"/>
      <c r="D42" s="12"/>
      <c r="E42" s="12"/>
      <c r="F42" s="12"/>
    </row>
  </sheetData>
  <sheetProtection/>
  <mergeCells count="52">
    <mergeCell ref="AE27:AF27"/>
    <mergeCell ref="AE28:AF28"/>
    <mergeCell ref="AE29:AF29"/>
    <mergeCell ref="AE30:AF30"/>
    <mergeCell ref="AE31:AF31"/>
    <mergeCell ref="AE32:AF32"/>
    <mergeCell ref="AE21:AF21"/>
    <mergeCell ref="AE22:AF22"/>
    <mergeCell ref="AE23:AF23"/>
    <mergeCell ref="AE24:AF24"/>
    <mergeCell ref="AE25:AF25"/>
    <mergeCell ref="AE26:AF26"/>
    <mergeCell ref="AE15:AF15"/>
    <mergeCell ref="AE16:AF16"/>
    <mergeCell ref="AE17:AF17"/>
    <mergeCell ref="AE18:AF18"/>
    <mergeCell ref="AE19:AF19"/>
    <mergeCell ref="AE20:AF20"/>
    <mergeCell ref="Y8:Z8"/>
    <mergeCell ref="AA8:AB8"/>
    <mergeCell ref="AC8:AD8"/>
    <mergeCell ref="C35:D35"/>
    <mergeCell ref="AE8:AF9"/>
    <mergeCell ref="AE10:AF10"/>
    <mergeCell ref="AE12:AF12"/>
    <mergeCell ref="AE13:AF13"/>
    <mergeCell ref="AE14:AF14"/>
    <mergeCell ref="A11:AF11"/>
    <mergeCell ref="M8:N8"/>
    <mergeCell ref="O8:P8"/>
    <mergeCell ref="Q8:R8"/>
    <mergeCell ref="S8:T8"/>
    <mergeCell ref="U8:V8"/>
    <mergeCell ref="W8:X8"/>
    <mergeCell ref="B8:B9"/>
    <mergeCell ref="A4:AC4"/>
    <mergeCell ref="A5:AC5"/>
    <mergeCell ref="A6:AC6"/>
    <mergeCell ref="C8:C9"/>
    <mergeCell ref="D8:D9"/>
    <mergeCell ref="E8:F8"/>
    <mergeCell ref="G8:H8"/>
    <mergeCell ref="I8:J8"/>
    <mergeCell ref="K8:L8"/>
    <mergeCell ref="AE7:AF7"/>
    <mergeCell ref="AA1:AC1"/>
    <mergeCell ref="G35:I35"/>
    <mergeCell ref="A40:K40"/>
    <mergeCell ref="A34:K34"/>
    <mergeCell ref="A37:M37"/>
    <mergeCell ref="A7:AC7"/>
    <mergeCell ref="A8:A9"/>
  </mergeCells>
  <printOptions horizontalCentered="1"/>
  <pageMargins left="0" right="0.3937007874015748" top="0.1968503937007874" bottom="0.7874015748031497" header="0" footer="0"/>
  <pageSetup firstPageNumber="22" useFirstPageNumber="1" fitToHeight="0" fitToWidth="1" horizontalDpi="600" verticalDpi="600" orientation="landscape" paperSize="9" scale="2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SenivMV</cp:lastModifiedBy>
  <cp:lastPrinted>2019-08-01T06:21:34Z</cp:lastPrinted>
  <dcterms:created xsi:type="dcterms:W3CDTF">1996-10-08T23:32:33Z</dcterms:created>
  <dcterms:modified xsi:type="dcterms:W3CDTF">2019-09-05T04:26:16Z</dcterms:modified>
  <cp:category/>
  <cp:version/>
  <cp:contentType/>
  <cp:contentStatus/>
</cp:coreProperties>
</file>