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372" windowHeight="8196" activeTab="3"/>
  </bookViews>
  <sheets>
    <sheet name="График" sheetId="1" r:id="rId1"/>
    <sheet name="январь " sheetId="2" state="hidden" r:id="rId2"/>
    <sheet name="февраль" sheetId="3" state="hidden" r:id="rId3"/>
    <sheet name="март" sheetId="4" r:id="rId4"/>
  </sheets>
  <definedNames>
    <definedName name="_xlnm.Print_Titles" localSheetId="0">'График'!$A:$A,'График'!$6:$6</definedName>
    <definedName name="_xlnm.Print_Titles" localSheetId="3">'март'!$A:$A,'март'!$6:$6</definedName>
    <definedName name="_xlnm.Print_Titles" localSheetId="2">'февраль'!$A:$A,'февраль'!$6:$6</definedName>
    <definedName name="_xlnm.Print_Titles" localSheetId="1">'январь '!$A:$A,'январь '!$6:$6</definedName>
    <definedName name="_xlnm.Print_Area" localSheetId="0">'График'!$A$1:$N$119</definedName>
    <definedName name="_xlnm.Print_Area" localSheetId="3">'март'!$A$1:$AF$150</definedName>
    <definedName name="_xlnm.Print_Area" localSheetId="2">'февраль'!$A$1:$AF$120</definedName>
    <definedName name="_xlnm.Print_Area" localSheetId="1">'январь '!$A$1:$AF$120</definedName>
  </definedNames>
  <calcPr fullCalcOnLoad="1"/>
</workbook>
</file>

<file path=xl/sharedStrings.xml><?xml version="1.0" encoding="utf-8"?>
<sst xmlns="http://schemas.openxmlformats.org/spreadsheetml/2006/main" count="665" uniqueCount="102">
  <si>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</si>
  <si>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</si>
  <si>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</si>
  <si>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</si>
  <si>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</si>
  <si>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</si>
  <si>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</si>
  <si>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</si>
  <si>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</si>
  <si>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</si>
  <si>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</si>
  <si>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</si>
  <si>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</si>
  <si>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</si>
  <si>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бюджет автономного округа</t>
  </si>
  <si>
    <t>бюджет города Когалыма</t>
  </si>
  <si>
    <t>федеральный бюджет</t>
  </si>
  <si>
    <t>привлеченные средства</t>
  </si>
  <si>
    <t>Всего</t>
  </si>
  <si>
    <t>Обследование, диагностика и испытание мостов расположенных на территории города Когалыма</t>
  </si>
  <si>
    <t>"Развитие транспортной системы города Когалыма"</t>
  </si>
  <si>
    <t>Итого по программе:</t>
  </si>
  <si>
    <t>Муниципальная программа "Развитие транспортной системы города Когалыма"</t>
  </si>
  <si>
    <t>Подпрограмма 1. "Автомобильный транспорт"</t>
  </si>
  <si>
    <t>Подпрограмма 2. "Дорожное хозяйство"</t>
  </si>
  <si>
    <t>Итого по подпрограмме 1:</t>
  </si>
  <si>
    <t>Итого по подпрограмме 2:</t>
  </si>
  <si>
    <t>План на 2018 год, всего:</t>
  </si>
  <si>
    <r>
      <t>Ответственный исполнитель муниципальной программы</t>
    </r>
    <r>
      <rPr>
        <b/>
        <u val="single"/>
        <sz val="14"/>
        <rFont val="Times New Roman"/>
        <family val="1"/>
      </rPr>
      <t xml:space="preserve"> ОРЖКХ </t>
    </r>
  </si>
  <si>
    <t xml:space="preserve">Комплексный план (сетевой график) по реализации мероприятий муниципальной программы </t>
  </si>
  <si>
    <t>1.1. Организация пассажирских перевозок автомобильным транспортом общего пользования по городским маршрутам (1)</t>
  </si>
  <si>
    <t>2.1. Строительство, реконструкция, капитальный ремонт и ремонт автомобильных дорог общего  пользования местного значения, в том числе (2,7,9,10)</t>
  </si>
  <si>
    <t>2.1.1. Ремонт, в том числе капитальный, автомобильных дорог общего  пользования местного значения, в том числе (2)</t>
  </si>
  <si>
    <t>2.1.2. Лабораторные исследования асфальтобетонного покрытия</t>
  </si>
  <si>
    <t>2.1.3. Строительство объекта "Пешеходный мост через реку Ингуягун на км 2+289 автомобильной дороги по улице Дружбы народов в городе Когалыме (10)</t>
  </si>
  <si>
    <t>2.1.4. Строительство сетей наружного освещения автомобильных дорог города Когалыма (9)</t>
  </si>
  <si>
    <t xml:space="preserve">2.1.5. Проведение проверки достоверности определения сметной стоимости </t>
  </si>
  <si>
    <t xml:space="preserve">2.2. Обеспечение функционирования сети автомобильных дорог общего пользования местного значения (3,4,5,6,8,11) </t>
  </si>
  <si>
    <t>2.2.1.Содержание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(3)</t>
  </si>
  <si>
    <t>2.2.2.Техническое обслуживание электрооборудования светофорных объектов (4)</t>
  </si>
  <si>
    <t>2.2.3. Организация обеспечения электроэнергией светофорных объектов (4)</t>
  </si>
  <si>
    <t>2.2.4. Обустройство и модернизация светофорных объектов города Когалыма (5,6)</t>
  </si>
  <si>
    <t>2.2.5. Разработка комплексной схемы организации дорожного движения на территории города Когалыма (8)</t>
  </si>
  <si>
    <t>2.2.6.Выполнение проектных работ на обустройство автомобильных остановок в городе Когалыме (11)</t>
  </si>
  <si>
    <t>Начальник отдела развития ЖКХ 
Администрации города Когалыма</t>
  </si>
  <si>
    <t>Е.В.Епифанова</t>
  </si>
  <si>
    <t>Исполнитель: 
специалист-эксперт отдела 
Шмытова Е.Ю.
т. 8(34667)93-792</t>
  </si>
  <si>
    <t>Отчет о ходе реализации мероприятий муниципальной программы (сетевой график)</t>
  </si>
  <si>
    <r>
      <t>Ответственный исполнитель муниципальной программы</t>
    </r>
    <r>
      <rPr>
        <b/>
        <u val="single"/>
        <sz val="14"/>
        <rFont val="Times New Roman"/>
        <family val="1"/>
      </rPr>
      <t xml:space="preserve"> </t>
    </r>
  </si>
  <si>
    <t>План на 31.01.2018</t>
  </si>
  <si>
    <t>Профинансировано на 31.01.2018</t>
  </si>
  <si>
    <t>Кассовый расход на  31.01.2018</t>
  </si>
  <si>
    <t>Исполнение, %</t>
  </si>
  <si>
    <t>к текущему году</t>
  </si>
  <si>
    <t>на отчетную дату</t>
  </si>
  <si>
    <t>план</t>
  </si>
  <si>
    <t>кассовый расход</t>
  </si>
  <si>
    <t>"Развитие транспортной системы города Когалыма" 
за январь 2018 года</t>
  </si>
  <si>
    <t>Результаты реализации и причины отклонений факта от плана</t>
  </si>
  <si>
    <t>Планируется ремонт:
- моста через реку Ингуягун на км 0+756 автомобильной дороги проспект Нефтяников в городе Когалыме,
- участков автомобильной дороги улица Прибалтийская.
Локальные сметные расчеты направлены на проведение проверки сметной стоимости</t>
  </si>
  <si>
    <t>Контракты планируется заключить после подписания контрактов на ремонт автомобильных дорог</t>
  </si>
  <si>
    <t>Ведется подготовка аукционной документации</t>
  </si>
  <si>
    <t>Заключено 2 контракта:
1) №02/12/17Т от 29.01.2018 (ремонт моста) на сумму 31,53 тыс.руб., срок оказания услуг до 02.03.2018. Перечислена предоплата 100% от цены контракта.
2)  №03/12/17Т от 29.01.2018 (ремонт ул. Прибалтийской) на сумму 31,53 тыс.руб., срок оказания услуг до 02.03.2018. Перечислена предоплата 100% от цены контракта.</t>
  </si>
  <si>
    <t>Отклонение от плана составляет  1 526,23 тыс.руб. в том числе:
1. 22,00  тыс.руб.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2. 24,89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3. 233,69  тыс.руб – неисполнение субсидий по статье расходов коммунальные услуги возникло в связи с оплатой по фактически выставленным счетам                                                                                                                                                            
4. 25,16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отчетным.2. В связи с оплатой за обслуживание тахографов и автографов по факту оказанных услуг.
5. 60,20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документов;.2. оказание услуг  по страхованию ОСАГО, оплата будет произведена по факту оказанных услуг, на основании выставленных документов; 3. Тех.сопровождение,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Такском-Спринтер), так как оплата будет произведена по факту оказанных услуг, на основании выставленных документов.
6. 528,84 тыс. руб. – неисполнение субсидии по статье приобретение мат. запасов в связи :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по заключенным договорам на поставку спец. жидкостей. 4. экономия на приобретение материалов для содержания дорог. Неисполнение возникло, в связи с  подготовкой документации для проведения торгов, оплата будет произведена  по факту поставки материалов для содержания дорог, на основании выставленных документов на оплату согласно условий заключенных контрактов; 5. экономия на поставку запасных частей, так как оплата будет произведена по факту оказанных услуг, на основании выставленных документов. 
7. 631,45 тыс. руб. - неисполнение по статье прочие расходы в связи с оплатой за налог на имущество 2017 года после принятия декларации.</t>
  </si>
  <si>
    <t xml:space="preserve">Перечисление денежных средств  произведено в полном объёме за фактически выполненный пробег. Экономия в сумме 43,0т.р.сложилась по оплате выполненных работ, связанных с осуществлением регулярных перевозок пассажиров и багажа автомобильным транспортом на автобусном маршруте №7.  По результатам запроса котировок заключен муниципальный контракт от 26.12.2017 №0187300013717000296-0070611-01 с ИП Шахбазовым Ф.Т.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на сумму 18 508,444 т.р.                                    </t>
  </si>
  <si>
    <t>По результатам электронного аукциона заключен МК от 30.12.2017 №0187300013717000291-0070611-01 с АО "ЮТЭК-Когалым" на выполнение работ по ТО и ремонту эл/оборудования сетей НО и светофорных объектов г.Когалыма с АО "ЮТЭК-Когалым" на сумму 19 856 668,72руб., в т.ч. ТО светофорных объектов 3953744,47руб.</t>
  </si>
  <si>
    <t>С АО "ТЭК" заключен контракт №ЭС-19/К/1429 энергоснабжения от 29.12.2017  на сумму 575 329,05руб. на энергоснабжение для светофорных объектов в 2018 году.</t>
  </si>
  <si>
    <t>Размещение извещения о проведении процедуры определения поставщика на выполнение работ по обустройству и модернизации светофорных объектов г.Когалыма, согласно графику закупок товаров (работ, услуг) запланировано на апрель 2018 года.</t>
  </si>
  <si>
    <t>Размещение извещения о проведении процедуры определения поставщика на выполнение работ по разработке комплексной схемы организации дорожного движения на территории города Когалыма, согласно графику закупок товаров (работ, услуг) запланировано на февраль 2018 года.</t>
  </si>
  <si>
    <t>Размещение извещения и проведении процедуры определения поставщика на выполнение проектных работ на обустройство автомобильных остановок в городе Когалыме, согласно графику закупок товаров (работ, услуг) запланировано на май 2018 года.</t>
  </si>
  <si>
    <t>"Развитие транспортной системы города Когалыма" 
за февраль 2018 года</t>
  </si>
  <si>
    <t>План на 28.02.2018</t>
  </si>
  <si>
    <t>Профинансировано на 28.02.2018</t>
  </si>
  <si>
    <t>Кассовый расход на  28.02.2018</t>
  </si>
  <si>
    <t>2.2.4. Установка, перенос и модернизация светофорных объектов города Когалыма (5,6)</t>
  </si>
  <si>
    <t>Планируется ремонт:
- моста через реку Ингуягун на км 0+756 автомобильной дороги проспект Нефтяников в городе Когалыме,
- участков автомобильной дороги улица Прибалтийская.
Согласно постановлению Правительства ХМАО - Югры от 03.06.2011 №192 локальные сметные расчеты направлены на проведение проверки сметной стоимости</t>
  </si>
  <si>
    <t>1. 01.02.2018 заключен муниципальный контракт №01/2018 на оформление межевого плана по объекту. Работы выполнены и оплачены в полном объеме.
2. Размещен электронный аукцион(№0187300013718000040 от 28.02.2018) на выполнение работ по инженерным изысканиям и проектированию объекта. Дата проведения аукциона 22.03.2018</t>
  </si>
  <si>
    <t>Размещен электронный аукцион(№0187300013718000021 от 21.02.2018) на выполнение работ поразработке проектно-сметной документации на строительство. Дата проведения аукциона 05.03.2018.</t>
  </si>
  <si>
    <t>Перечисление денежных средств  проведено в полном объёме за фактически выполненный пробег. Экономия в сумме 43,0т.р.сложилась по оплате кредиторской задолженности за декабрь 2017г. (пассажирские перевозки на автобусном маршруте №7), а также в сумме  11,73т.р. по расчётам за январь 2018 года.</t>
  </si>
  <si>
    <t>Оплата проведена по факту  предоставленных счетов-фактур. Фактический тариф ниже планового по смете.</t>
  </si>
  <si>
    <t>По результатам электронного аукциона заключен МК от 30.12.2017 №0187300013717000291-0070611-01 с АО "ЮТЭК-Когалым" на выполнение работ по ТО и ремонту эл/оборудования сетей НО и светофорных объектов г.Когалыма с АО "ЮТЭК-Когалым" на сумму 19 856 668,72руб., в т.ч. ТО светофорных объектов 3953744,47руб. Оплата проведена по факту  предоставленных счетов-фактур.</t>
  </si>
  <si>
    <t>Размещение извещения о проведении процедуры определения поставщика на выполнение работ по обустройству и модернизации светофорных объектов г.Когалыма, согласно плану закупок товаров (работ, услуг) запланировано на апрель 2018 года.                                                                                                                                                        Дополнительное выделение плановых ассигнований в  сумме 4406,7т.р. на основании решения Думы города Когалыма от 21.02.2018 №175-ГД (письмо на имя главы города Когалыма от 08.02.2018 №29-исх-313).</t>
  </si>
  <si>
    <t>Размещение извещения о проведении процедуры определения поставщика на выполнение работ по разработке комплексной схемы организации дорожного движения на территории города Когалыма, согласно плану-графику закупок товаров (работ, услуг) запланировано на февраль 2018 года.</t>
  </si>
  <si>
    <t xml:space="preserve">Отклонение от плана составляет  1 636 ,84 тыс.руб. в том числе:
1. 62,24 тыс.руб.-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1. 69,00  тыс.руб.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3. 56,79 тыс.руб.- неисполнение субсидии по статье начисления на оплату труда возникло в связи с оплатой страховых взносов в марте 2018
2. 39,44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3. 142,37  тыс.руб – неисполнение субсидий по статье расходов коммунальные услуги возникло в связи с оплатой по фактически выставленным счетам                                                                                                                                                            
4. 23,28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отчетным.2. В связи с оплатой за обслуживание тахографов и автографов по факту оказанных услуг.
5. 75,22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документов;.2. оказание услуг  по страхованию ОСАГО, оплата будет произведена по факту оказанных услуг, на основании выставленных документов; 3. Тех.сопровождение,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Такском-Спринтер), так как оплата будет произведена по факту оказанных услуг, на основании выставленных документов.
6. 980,40 тыс. руб. – неисполнение субсидии по статье приобретение мат. запасов в связи :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по заключенным договорам на поставку спец. жидкостей. 4. экономия на поставку запасных частей, так как оплата будет произведена по факту оказанных услуг, на основании выставленных документов. 
7. 188,10 тыс. руб. - неисполнение по статье расходов прочие расходы в связи с оплатой налога на имущество, гос.  пошлины за специальное разрешение на движение тяжеловесных и крупногабаритных грузов
</t>
  </si>
  <si>
    <t>"Развитие транспортной системы города Когалыма" 
за март 2018 года</t>
  </si>
  <si>
    <t>План на 31.03.2018</t>
  </si>
  <si>
    <t>Профинансировано на 31.03.2018</t>
  </si>
  <si>
    <t>Кассовый расход на  31.03.2018</t>
  </si>
  <si>
    <t>2.1.7. Реконструкция, ремонт, в том числе капитальный, автомобильных дорог (7)</t>
  </si>
  <si>
    <t>2.1.6. Реконструкция развязки восточной (проспект Нефтяников, ул. Ноябрьская) (7) (2019-2020 годы)</t>
  </si>
  <si>
    <t>2.2.7.Замена остановочных павильонов с благоустройством прилегающей территории (13)</t>
  </si>
  <si>
    <t>2.2.1.1.Выполнение муниципальной работы «Выполнение работ в области
использования автомобильных дорог»</t>
  </si>
  <si>
    <t>2.2.1.2.Приобретение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</si>
  <si>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На отчетную дату выполнено следующее:
1) на сумму 43 105,02 тыс.руб. размещен электронный аукцион (извещение №0187300013718000073 от 29.03.2018) на ремонт моста через реку Ингуягун на км 0+756 автомобильной дороги проспект Нефтяников в городе Когалыме. Дата проведения аукциона 23.04.2018.
2)  на сумму 15 556,38 тыс.руб. размещен электронный аукцион (извещение №0187300013718000069 от 28.03.2018) на ремонт участка автомобильной дороги улица Прибалтийская. Дата проведения аукциона 19.04.2018.
В целях использования экономии, сложившейся в результате проверки достоверности определения сметной стоимости, ведется работа по согласованию участка автомобильной дороги, подлежащей ремонту.</t>
  </si>
  <si>
    <t>1. 01.02.2018 заключен муниципальный контракт №01/2018 на оформление межевого плана по объекту. Работы выполнены и оплачены в полном объеме (37,46 тыс.руб.).
2. 22.03.2018 п роведен электронный аукцион (извещение №0187300013718000040 от 28.02.2018) на выполнение работ по инженерным изысканиям и проектированию объекта. Ведется процедура заключения контракта на сумму 3 785,00 тыс.руб.</t>
  </si>
  <si>
    <t>Проведен электронный аукцион(№0187300013718000021 от 21.02.2018) на выполнение работ поразработке проектно-сметной документации на строительство. 
Заключен муниципальный контракт на сумму 617,4 тыс.руб. срок выполнения работ до 27.04.2018.
Ведется работа по определению приоритетных объектов для направления экономии.</t>
  </si>
  <si>
    <t>Заключены и исполнены 2 муниципальных контракта:
1) №02/12/17Т от 29.01.2018 (ремонт моста) на сумму 31,53 тыс.руб., срок оказания услуг до 02.03.2018.
2)  №03/12/17Т от 29.01.2018 (ремонт ул. Прибалтийской) на сумму 31,53 тыс.руб., срок оказания услуг до 02.03.2018. 
Средства в сумме 65,25 тыс.руб. не освоены по причине уточнения количества объектов, направляемых на проведение проверки достоверности определения сметной стоимости. Данные денежные средства востребованы и будут исполшьзованы после согласования количества объектов.</t>
  </si>
  <si>
    <t>Средства на реализацию данного мероприятия выделены в рамках соглашения между Правительством ХМАО-Югры и ПАО "ЛУКОЙЛ" от 25.10.2013.
На отчетную дату ведется работа по уточнению конкретных участков автомобильных дорог города, подлежащих реконструкции, ремонту.</t>
  </si>
  <si>
    <t>Перечисление денежных средств  проведено в полном объёме за фактически выполненный пробег. Экономия в сумме 43,0т.р.сложилась по оплате кредиторской задолженности за декабрь 2017г. (пассажирские перевозки на автобусном маршруте №7), а также в сумме  18,17 т.р. по расчётам за январь и февраль 2018 года.</t>
  </si>
  <si>
    <t xml:space="preserve">Размещение извещения о проведении процедуры определения поставщика на выполнение работ по обустройству и модернизации светофорных объектов г.Когалыма, согласно плану закупок товаров (работ, услуг) запланировано на апрель 2018 года.                                                                                                                                                        </t>
  </si>
  <si>
    <t>По результатам проведения процедуры определения поставщика на выполнение работ по разработке комплексной схемы организации дорожного движения на территории города Когалыма победителем признано ООО "КОРПУС" г.Новосибирск, с которым ведется процедура заключеня МК на сумму 1850,0 тыс.руб. (экономия составила 3025,0 тыс.руб.)</t>
  </si>
  <si>
    <t xml:space="preserve">Отклонение от плана составляет  6 343,06 тыс.руб. в том числе:
1. 135,85  тыс.руб.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2. 53,62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3. 93,88  тыс.руб – неисполнение субсидий по статье расходов коммунальные услуги возникло в связи с оплатой по фактически выставленным счетам                                                                                                                                                            
4. 48,43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отчетным.2. В связи с оплатой за обслуживание тахографов и автографов по факту оказанных услуг.
5. 325,24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документов;.2. оказание услуг  по страхованию ОСАГО, оплата будет произведена по факту оказанных услуг, на основании выставленных документов; 3. Оплата счетов за оказание услуг по охране базы будет произведена по факту выставленных счетов. 4. оплата за оформление медицинских карт будет произведена  по факту прохождения плановых медосмотров работников. 5. Оплата счетов за оказание услуг по настройке терминала ГЛОНАСС и ПО "под ключ" и Установку тахографа "Штрих-М" будет произведена по факту выставленных счетов.
6. 5 530,78 тыс. руб. – неисполнение субсидии по статье приобретение мат. запасов в связи :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по заключенным договорам на поставку спец. жидкостей. 4. экономия на поставку запасных частей, так как оплата будет произведена по факту оказанных услуг, на основании выставленных документов. 
7. 155,26 тыс. руб. - неисполнение по статье расходов прочие расходы в связи с оплатой налога на имущество, согласно поданной декларации.  и гос.  пошлины за специальное разрешение на движение тяжеловесных и крупногабаритных грузов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</si>
</sst>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0">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b/>
      <sz val="20"/>
      <name val="Times New Roman"/>
      <family val="1"/>
    </font>
    <font>
      <sz val="20"/>
      <name val="Times New Roman"/>
      <family val="1"/>
    </font>
    <font>
      <b/>
      <i/>
      <sz val="14"/>
      <name val="Times New Roman"/>
      <family val="1"/>
    </font>
    <font>
      <b/>
      <u val="single"/>
      <sz val="14"/>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59">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10" xfId="0" applyFont="1" applyFill="1" applyBorder="1" applyAlignment="1">
      <alignment vertical="center" wrapText="1"/>
    </xf>
    <xf numFmtId="0" fontId="5" fillId="0" borderId="0" xfId="0" applyFont="1" applyFill="1" applyAlignment="1">
      <alignment horizontal="center" vertical="center" wrapText="1"/>
    </xf>
    <xf numFmtId="172" fontId="4" fillId="0" borderId="11" xfId="60" applyFont="1" applyFill="1" applyBorder="1" applyAlignment="1">
      <alignment horizontal="justify" wrapText="1"/>
    </xf>
    <xf numFmtId="172" fontId="4" fillId="0" borderId="11" xfId="60" applyFont="1" applyFill="1" applyBorder="1" applyAlignment="1" applyProtection="1">
      <alignment vertical="center" wrapText="1"/>
      <protection/>
    </xf>
    <xf numFmtId="172" fontId="5" fillId="0" borderId="11" xfId="60" applyFont="1" applyFill="1" applyBorder="1" applyAlignment="1">
      <alignment horizontal="justify" wrapText="1"/>
    </xf>
    <xf numFmtId="172" fontId="5" fillId="0" borderId="11" xfId="60" applyFont="1" applyFill="1" applyBorder="1" applyAlignment="1" applyProtection="1">
      <alignment vertical="center" wrapText="1"/>
      <protection/>
    </xf>
    <xf numFmtId="0" fontId="4" fillId="0" borderId="11" xfId="0" applyFont="1" applyFill="1" applyBorder="1" applyAlignment="1">
      <alignment horizontal="left" vertical="center" wrapText="1"/>
    </xf>
    <xf numFmtId="173" fontId="5" fillId="0" borderId="0" xfId="0" applyNumberFormat="1" applyFont="1" applyFill="1" applyAlignment="1">
      <alignment vertical="center" wrapText="1"/>
    </xf>
    <xf numFmtId="173" fontId="5" fillId="0" borderId="0" xfId="0" applyNumberFormat="1" applyFont="1" applyFill="1" applyAlignment="1">
      <alignment horizontal="center" vertical="center" wrapText="1"/>
    </xf>
    <xf numFmtId="0" fontId="5" fillId="0" borderId="11" xfId="0" applyFont="1" applyFill="1" applyBorder="1" applyAlignment="1">
      <alignment horizontal="left" vertical="center" wrapText="1"/>
    </xf>
    <xf numFmtId="173" fontId="4" fillId="0" borderId="12" xfId="0" applyNumberFormat="1" applyFont="1" applyFill="1" applyBorder="1" applyAlignment="1">
      <alignment horizontal="center" vertical="center" wrapText="1"/>
    </xf>
    <xf numFmtId="174" fontId="4"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right" vertical="center"/>
    </xf>
    <xf numFmtId="0" fontId="8" fillId="0" borderId="10" xfId="0" applyFont="1" applyFill="1" applyBorder="1" applyAlignment="1">
      <alignment horizontal="center" wrapText="1"/>
    </xf>
    <xf numFmtId="0" fontId="4" fillId="0" borderId="13" xfId="0"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1" xfId="0" applyFont="1" applyFill="1" applyBorder="1" applyAlignment="1">
      <alignment horizontal="left" wrapText="1"/>
    </xf>
    <xf numFmtId="4" fontId="4" fillId="0" borderId="11" xfId="60" applyNumberFormat="1" applyFont="1" applyFill="1" applyBorder="1" applyAlignment="1">
      <alignment horizontal="center" vertical="center" wrapText="1"/>
    </xf>
    <xf numFmtId="4" fontId="5" fillId="0" borderId="11" xfId="60" applyNumberFormat="1" applyFont="1" applyFill="1" applyBorder="1" applyAlignment="1">
      <alignment horizontal="center" vertical="center" wrapText="1"/>
    </xf>
    <xf numFmtId="0" fontId="4"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4" fontId="5" fillId="0" borderId="11" xfId="0" applyNumberFormat="1" applyFont="1" applyFill="1" applyBorder="1" applyAlignment="1" applyProtection="1">
      <alignment horizontal="center" vertical="center"/>
      <protection locked="0"/>
    </xf>
    <xf numFmtId="0" fontId="49" fillId="0" borderId="11" xfId="0" applyFont="1" applyFill="1" applyBorder="1" applyAlignment="1">
      <alignment horizontal="center" vertical="center" wrapText="1"/>
    </xf>
    <xf numFmtId="172" fontId="4" fillId="0" borderId="11" xfId="0" applyNumberFormat="1" applyFont="1" applyFill="1" applyBorder="1" applyAlignment="1">
      <alignment horizontal="left" wrapText="1"/>
    </xf>
    <xf numFmtId="0" fontId="3" fillId="0" borderId="11" xfId="0" applyFont="1" applyFill="1" applyBorder="1" applyAlignment="1">
      <alignment vertical="center" wrapText="1"/>
    </xf>
    <xf numFmtId="0" fontId="2" fillId="0" borderId="11" xfId="0" applyFont="1" applyFill="1" applyBorder="1" applyAlignment="1">
      <alignment vertical="center" wrapText="1"/>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12"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0" fontId="4" fillId="0" borderId="12" xfId="0" applyFont="1" applyFill="1" applyBorder="1" applyAlignment="1">
      <alignment horizontal="left" wrapText="1"/>
    </xf>
    <xf numFmtId="0" fontId="4" fillId="0" borderId="14" xfId="0" applyFont="1" applyFill="1" applyBorder="1" applyAlignment="1">
      <alignment horizontal="left" wrapText="1"/>
    </xf>
    <xf numFmtId="0" fontId="4" fillId="0" borderId="15" xfId="0" applyFont="1" applyFill="1" applyBorder="1" applyAlignment="1">
      <alignment horizontal="left" wrapText="1"/>
    </xf>
    <xf numFmtId="0" fontId="4" fillId="0" borderId="0" xfId="0" applyFont="1" applyFill="1" applyAlignment="1">
      <alignment horizontal="left" wrapText="1"/>
    </xf>
    <xf numFmtId="49" fontId="4" fillId="0" borderId="11" xfId="0" applyNumberFormat="1" applyFont="1" applyFill="1" applyBorder="1" applyAlignment="1" applyProtection="1">
      <alignment horizontal="left" vertical="center"/>
      <protection locked="0"/>
    </xf>
    <xf numFmtId="0" fontId="4" fillId="0" borderId="11" xfId="0" applyFont="1" applyFill="1" applyBorder="1" applyAlignment="1">
      <alignment horizontal="center" vertical="center" wrapText="1"/>
    </xf>
    <xf numFmtId="173" fontId="4"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 fillId="0" borderId="11" xfId="0" applyFont="1" applyFill="1" applyBorder="1" applyAlignment="1">
      <alignment horizontal="left"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22"/>
  <sheetViews>
    <sheetView showGridLines="0" view="pageBreakPreview" zoomScale="70" zoomScaleNormal="70" zoomScaleSheetLayoutView="70" zoomScalePageLayoutView="0" workbookViewId="0" topLeftCell="A1">
      <pane xSplit="2" ySplit="9" topLeftCell="C102" activePane="bottomRight" state="frozen"/>
      <selection pane="topLeft" activeCell="A1" sqref="A1"/>
      <selection pane="topRight" activeCell="C1" sqref="C1"/>
      <selection pane="bottomLeft" activeCell="A10" sqref="A10"/>
      <selection pane="bottomRight" activeCell="E115" sqref="E115"/>
    </sheetView>
  </sheetViews>
  <sheetFormatPr defaultColWidth="9.140625" defaultRowHeight="12.75"/>
  <cols>
    <col min="1" max="1" width="39.140625" style="2" customWidth="1"/>
    <col min="2" max="2" width="14.8515625" style="2" customWidth="1"/>
    <col min="3" max="3" width="16.8515625" style="1" customWidth="1"/>
    <col min="4" max="8" width="14.7109375" style="1" customWidth="1"/>
    <col min="9" max="14" width="14.7109375" style="3" customWidth="1"/>
    <col min="15" max="16384" width="9.140625" style="1" customWidth="1"/>
  </cols>
  <sheetData>
    <row r="1" spans="1:14" ht="29.25" customHeight="1">
      <c r="A1" s="39" t="s">
        <v>29</v>
      </c>
      <c r="B1" s="39"/>
      <c r="C1" s="39"/>
      <c r="D1" s="39"/>
      <c r="E1" s="39"/>
      <c r="F1" s="39"/>
      <c r="G1" s="39"/>
      <c r="H1" s="39"/>
      <c r="I1" s="39"/>
      <c r="J1" s="39"/>
      <c r="K1" s="39"/>
      <c r="L1" s="39"/>
      <c r="M1" s="39"/>
      <c r="N1" s="39"/>
    </row>
    <row r="2" spans="1:14" ht="24" customHeight="1">
      <c r="A2" s="42" t="s">
        <v>20</v>
      </c>
      <c r="B2" s="42"/>
      <c r="C2" s="42"/>
      <c r="D2" s="42"/>
      <c r="E2" s="42"/>
      <c r="F2" s="42"/>
      <c r="G2" s="42"/>
      <c r="H2" s="42"/>
      <c r="I2" s="42"/>
      <c r="J2" s="42"/>
      <c r="K2" s="42"/>
      <c r="L2" s="42"/>
      <c r="M2" s="42"/>
      <c r="N2" s="42"/>
    </row>
    <row r="3" spans="1:14" ht="20.25" customHeight="1">
      <c r="A3" s="39"/>
      <c r="B3" s="39"/>
      <c r="C3" s="39"/>
      <c r="D3" s="39"/>
      <c r="E3" s="39"/>
      <c r="F3" s="39"/>
      <c r="G3" s="39"/>
      <c r="H3" s="39"/>
      <c r="I3" s="39"/>
      <c r="J3" s="39"/>
      <c r="K3" s="39"/>
      <c r="L3" s="39"/>
      <c r="M3" s="39"/>
      <c r="N3" s="39"/>
    </row>
    <row r="4" spans="1:14" ht="27.75" customHeight="1">
      <c r="A4" s="49" t="s">
        <v>28</v>
      </c>
      <c r="B4" s="49"/>
      <c r="C4" s="49"/>
      <c r="D4" s="49"/>
      <c r="E4" s="49"/>
      <c r="F4" s="49"/>
      <c r="G4" s="49"/>
      <c r="H4" s="49"/>
      <c r="I4" s="49"/>
      <c r="J4" s="49"/>
      <c r="K4" s="49"/>
      <c r="L4" s="49"/>
      <c r="M4" s="49"/>
      <c r="N4" s="49"/>
    </row>
    <row r="5" spans="1:14" s="4" customFormat="1" ht="24.75" customHeight="1">
      <c r="A5" s="10"/>
      <c r="B5" s="10"/>
      <c r="C5" s="10"/>
      <c r="D5" s="10"/>
      <c r="E5" s="10"/>
      <c r="F5" s="10"/>
      <c r="G5" s="10"/>
      <c r="H5" s="10"/>
      <c r="I5" s="10"/>
      <c r="J5" s="10"/>
      <c r="K5" s="10"/>
      <c r="L5" s="10"/>
      <c r="M5" s="10"/>
      <c r="N5" s="23" t="s">
        <v>13</v>
      </c>
    </row>
    <row r="6" spans="1:14" s="5" customFormat="1" ht="59.25" customHeight="1">
      <c r="A6" s="24" t="s">
        <v>5</v>
      </c>
      <c r="B6" s="25" t="s">
        <v>27</v>
      </c>
      <c r="C6" s="20" t="s">
        <v>0</v>
      </c>
      <c r="D6" s="20" t="s">
        <v>1</v>
      </c>
      <c r="E6" s="20" t="s">
        <v>2</v>
      </c>
      <c r="F6" s="20" t="s">
        <v>3</v>
      </c>
      <c r="G6" s="20" t="s">
        <v>4</v>
      </c>
      <c r="H6" s="20" t="s">
        <v>6</v>
      </c>
      <c r="I6" s="20" t="s">
        <v>7</v>
      </c>
      <c r="J6" s="20" t="s">
        <v>8</v>
      </c>
      <c r="K6" s="20" t="s">
        <v>9</v>
      </c>
      <c r="L6" s="20" t="s">
        <v>10</v>
      </c>
      <c r="M6" s="20" t="s">
        <v>11</v>
      </c>
      <c r="N6" s="20" t="s">
        <v>12</v>
      </c>
    </row>
    <row r="7" spans="1:14" s="6" customFormat="1" ht="17.25">
      <c r="A7" s="21">
        <v>1</v>
      </c>
      <c r="B7" s="21">
        <v>2</v>
      </c>
      <c r="C7" s="21">
        <v>3</v>
      </c>
      <c r="D7" s="21">
        <v>4</v>
      </c>
      <c r="E7" s="21">
        <v>5</v>
      </c>
      <c r="F7" s="21">
        <v>6</v>
      </c>
      <c r="G7" s="21">
        <v>7</v>
      </c>
      <c r="H7" s="21">
        <v>8</v>
      </c>
      <c r="I7" s="21">
        <v>9</v>
      </c>
      <c r="J7" s="21">
        <v>10</v>
      </c>
      <c r="K7" s="21">
        <v>11</v>
      </c>
      <c r="L7" s="21">
        <v>12</v>
      </c>
      <c r="M7" s="21">
        <v>13</v>
      </c>
      <c r="N7" s="21">
        <v>14</v>
      </c>
    </row>
    <row r="8" spans="1:14" s="6" customFormat="1" ht="17.25">
      <c r="A8" s="43" t="s">
        <v>22</v>
      </c>
      <c r="B8" s="44"/>
      <c r="C8" s="44"/>
      <c r="D8" s="44"/>
      <c r="E8" s="44"/>
      <c r="F8" s="44"/>
      <c r="G8" s="44"/>
      <c r="H8" s="44"/>
      <c r="I8" s="44"/>
      <c r="J8" s="44"/>
      <c r="K8" s="44"/>
      <c r="L8" s="44"/>
      <c r="M8" s="44"/>
      <c r="N8" s="45"/>
    </row>
    <row r="9" spans="1:14" s="6" customFormat="1" ht="17.25">
      <c r="A9" s="43" t="s">
        <v>23</v>
      </c>
      <c r="B9" s="44"/>
      <c r="C9" s="44"/>
      <c r="D9" s="44"/>
      <c r="E9" s="44"/>
      <c r="F9" s="44"/>
      <c r="G9" s="44"/>
      <c r="H9" s="44"/>
      <c r="I9" s="44"/>
      <c r="J9" s="44"/>
      <c r="K9" s="44"/>
      <c r="L9" s="44"/>
      <c r="M9" s="44"/>
      <c r="N9" s="45"/>
    </row>
    <row r="10" spans="1:14" s="7" customFormat="1" ht="84" customHeight="1">
      <c r="A10" s="13" t="s">
        <v>30</v>
      </c>
      <c r="B10" s="13">
        <f aca="true" t="shared" si="0" ref="B10:N10">B11</f>
        <v>18664.999999999996</v>
      </c>
      <c r="C10" s="13">
        <f t="shared" si="0"/>
        <v>1789.1</v>
      </c>
      <c r="D10" s="13">
        <f t="shared" si="0"/>
        <v>1632.54</v>
      </c>
      <c r="E10" s="13">
        <f t="shared" si="0"/>
        <v>1474.53</v>
      </c>
      <c r="F10" s="13">
        <f t="shared" si="0"/>
        <v>1632.54</v>
      </c>
      <c r="G10" s="13">
        <f t="shared" si="0"/>
        <v>1579.85</v>
      </c>
      <c r="H10" s="13">
        <f t="shared" si="0"/>
        <v>1490.92</v>
      </c>
      <c r="I10" s="13">
        <f t="shared" si="0"/>
        <v>1460</v>
      </c>
      <c r="J10" s="13">
        <f t="shared" si="0"/>
        <v>1508.12</v>
      </c>
      <c r="K10" s="13">
        <f t="shared" si="0"/>
        <v>1506.15</v>
      </c>
      <c r="L10" s="13">
        <f t="shared" si="0"/>
        <v>1442.8</v>
      </c>
      <c r="M10" s="13">
        <f t="shared" si="0"/>
        <v>1568.59</v>
      </c>
      <c r="N10" s="13">
        <f t="shared" si="0"/>
        <v>1579.86</v>
      </c>
    </row>
    <row r="11" spans="1:14" s="7" customFormat="1" ht="17.25">
      <c r="A11" s="16" t="s">
        <v>18</v>
      </c>
      <c r="B11" s="13">
        <f>SUM(B12:B15)</f>
        <v>18664.999999999996</v>
      </c>
      <c r="C11" s="13">
        <f aca="true" t="shared" si="1" ref="C11:N11">SUM(C12:C15)</f>
        <v>1789.1</v>
      </c>
      <c r="D11" s="13">
        <f t="shared" si="1"/>
        <v>1632.54</v>
      </c>
      <c r="E11" s="13">
        <f>SUM(E12:E15)</f>
        <v>1474.53</v>
      </c>
      <c r="F11" s="13">
        <f t="shared" si="1"/>
        <v>1632.54</v>
      </c>
      <c r="G11" s="13">
        <f t="shared" si="1"/>
        <v>1579.85</v>
      </c>
      <c r="H11" s="13">
        <f t="shared" si="1"/>
        <v>1490.92</v>
      </c>
      <c r="I11" s="13">
        <f t="shared" si="1"/>
        <v>1460</v>
      </c>
      <c r="J11" s="13">
        <f t="shared" si="1"/>
        <v>1508.12</v>
      </c>
      <c r="K11" s="13">
        <f t="shared" si="1"/>
        <v>1506.15</v>
      </c>
      <c r="L11" s="13">
        <f t="shared" si="1"/>
        <v>1442.8</v>
      </c>
      <c r="M11" s="13">
        <f t="shared" si="1"/>
        <v>1568.59</v>
      </c>
      <c r="N11" s="13">
        <f t="shared" si="1"/>
        <v>1579.86</v>
      </c>
    </row>
    <row r="12" spans="1:14" s="7" customFormat="1" ht="18">
      <c r="A12" s="19" t="s">
        <v>16</v>
      </c>
      <c r="B12" s="14"/>
      <c r="C12" s="13"/>
      <c r="D12" s="13"/>
      <c r="E12" s="13"/>
      <c r="F12" s="13"/>
      <c r="G12" s="13"/>
      <c r="H12" s="13"/>
      <c r="I12" s="13"/>
      <c r="J12" s="13"/>
      <c r="K12" s="13"/>
      <c r="L12" s="13"/>
      <c r="M12" s="13"/>
      <c r="N12" s="13"/>
    </row>
    <row r="13" spans="1:14" s="7" customFormat="1" ht="18">
      <c r="A13" s="19" t="s">
        <v>14</v>
      </c>
      <c r="B13" s="14"/>
      <c r="C13" s="13"/>
      <c r="D13" s="13"/>
      <c r="E13" s="13"/>
      <c r="F13" s="13"/>
      <c r="G13" s="13"/>
      <c r="H13" s="13"/>
      <c r="I13" s="13"/>
      <c r="J13" s="13"/>
      <c r="K13" s="13"/>
      <c r="L13" s="13"/>
      <c r="M13" s="13"/>
      <c r="N13" s="13"/>
    </row>
    <row r="14" spans="1:14" s="7" customFormat="1" ht="18">
      <c r="A14" s="19" t="s">
        <v>15</v>
      </c>
      <c r="B14" s="15">
        <f>C14+D14+E14+F14+G14+H14+I14+J14+K14+L14+M14+N14</f>
        <v>18664.999999999996</v>
      </c>
      <c r="C14" s="15">
        <v>1789.1</v>
      </c>
      <c r="D14" s="15">
        <v>1632.54</v>
      </c>
      <c r="E14" s="15">
        <v>1474.53</v>
      </c>
      <c r="F14" s="15">
        <v>1632.54</v>
      </c>
      <c r="G14" s="15">
        <v>1579.85</v>
      </c>
      <c r="H14" s="15">
        <v>1490.92</v>
      </c>
      <c r="I14" s="15">
        <v>1460</v>
      </c>
      <c r="J14" s="15">
        <v>1508.12</v>
      </c>
      <c r="K14" s="15">
        <v>1506.15</v>
      </c>
      <c r="L14" s="15">
        <v>1442.8</v>
      </c>
      <c r="M14" s="15">
        <v>1568.59</v>
      </c>
      <c r="N14" s="15">
        <v>1579.86</v>
      </c>
    </row>
    <row r="15" spans="1:14" s="7" customFormat="1" ht="18">
      <c r="A15" s="19" t="s">
        <v>17</v>
      </c>
      <c r="B15" s="14"/>
      <c r="C15" s="13"/>
      <c r="D15" s="13"/>
      <c r="E15" s="13"/>
      <c r="F15" s="13"/>
      <c r="G15" s="13"/>
      <c r="H15" s="13"/>
      <c r="I15" s="13"/>
      <c r="J15" s="13"/>
      <c r="K15" s="13"/>
      <c r="L15" s="13"/>
      <c r="M15" s="13"/>
      <c r="N15" s="13"/>
    </row>
    <row r="16" spans="1:14" s="7" customFormat="1" ht="17.25">
      <c r="A16" s="16" t="s">
        <v>25</v>
      </c>
      <c r="B16" s="13">
        <f>SUM(B17:B20)</f>
        <v>18664.999999999996</v>
      </c>
      <c r="C16" s="13">
        <f aca="true" t="shared" si="2" ref="C16:N16">SUM(C17:C20)</f>
        <v>1789.1</v>
      </c>
      <c r="D16" s="13">
        <f t="shared" si="2"/>
        <v>1632.54</v>
      </c>
      <c r="E16" s="13">
        <f t="shared" si="2"/>
        <v>1474.53</v>
      </c>
      <c r="F16" s="13">
        <f t="shared" si="2"/>
        <v>1632.54</v>
      </c>
      <c r="G16" s="13">
        <f t="shared" si="2"/>
        <v>1579.85</v>
      </c>
      <c r="H16" s="13">
        <f t="shared" si="2"/>
        <v>1490.92</v>
      </c>
      <c r="I16" s="13">
        <f t="shared" si="2"/>
        <v>1460</v>
      </c>
      <c r="J16" s="13">
        <f t="shared" si="2"/>
        <v>1508.12</v>
      </c>
      <c r="K16" s="13">
        <f t="shared" si="2"/>
        <v>1506.15</v>
      </c>
      <c r="L16" s="13">
        <f t="shared" si="2"/>
        <v>1442.8</v>
      </c>
      <c r="M16" s="13">
        <f t="shared" si="2"/>
        <v>1568.59</v>
      </c>
      <c r="N16" s="13">
        <f t="shared" si="2"/>
        <v>1579.86</v>
      </c>
    </row>
    <row r="17" spans="1:14" s="7" customFormat="1" ht="18">
      <c r="A17" s="19" t="s">
        <v>16</v>
      </c>
      <c r="B17" s="15">
        <f>C17+D17+E17+F17+G17+H17+I17+J17+K17+L17+M17+N17</f>
        <v>0</v>
      </c>
      <c r="C17" s="14">
        <f aca="true" t="shared" si="3" ref="C17:N20">C12</f>
        <v>0</v>
      </c>
      <c r="D17" s="14">
        <f t="shared" si="3"/>
        <v>0</v>
      </c>
      <c r="E17" s="14">
        <f t="shared" si="3"/>
        <v>0</v>
      </c>
      <c r="F17" s="14">
        <f t="shared" si="3"/>
        <v>0</v>
      </c>
      <c r="G17" s="14">
        <f t="shared" si="3"/>
        <v>0</v>
      </c>
      <c r="H17" s="14">
        <f t="shared" si="3"/>
        <v>0</v>
      </c>
      <c r="I17" s="14">
        <f t="shared" si="3"/>
        <v>0</v>
      </c>
      <c r="J17" s="14">
        <f t="shared" si="3"/>
        <v>0</v>
      </c>
      <c r="K17" s="14">
        <f t="shared" si="3"/>
        <v>0</v>
      </c>
      <c r="L17" s="14">
        <f t="shared" si="3"/>
        <v>0</v>
      </c>
      <c r="M17" s="14">
        <f t="shared" si="3"/>
        <v>0</v>
      </c>
      <c r="N17" s="14">
        <f t="shared" si="3"/>
        <v>0</v>
      </c>
    </row>
    <row r="18" spans="1:14" s="7" customFormat="1" ht="18">
      <c r="A18" s="19" t="s">
        <v>14</v>
      </c>
      <c r="B18" s="15">
        <f>C18+D18+E18+F18+G18+H18+I18+J18+K18+L18+M18+N18</f>
        <v>0</v>
      </c>
      <c r="C18" s="14">
        <f t="shared" si="3"/>
        <v>0</v>
      </c>
      <c r="D18" s="14">
        <f t="shared" si="3"/>
        <v>0</v>
      </c>
      <c r="E18" s="14">
        <f t="shared" si="3"/>
        <v>0</v>
      </c>
      <c r="F18" s="14">
        <f t="shared" si="3"/>
        <v>0</v>
      </c>
      <c r="G18" s="14">
        <f t="shared" si="3"/>
        <v>0</v>
      </c>
      <c r="H18" s="14">
        <f t="shared" si="3"/>
        <v>0</v>
      </c>
      <c r="I18" s="14">
        <f t="shared" si="3"/>
        <v>0</v>
      </c>
      <c r="J18" s="14">
        <f t="shared" si="3"/>
        <v>0</v>
      </c>
      <c r="K18" s="14">
        <f t="shared" si="3"/>
        <v>0</v>
      </c>
      <c r="L18" s="14">
        <f t="shared" si="3"/>
        <v>0</v>
      </c>
      <c r="M18" s="14">
        <f t="shared" si="3"/>
        <v>0</v>
      </c>
      <c r="N18" s="14">
        <f t="shared" si="3"/>
        <v>0</v>
      </c>
    </row>
    <row r="19" spans="1:14" s="7" customFormat="1" ht="18">
      <c r="A19" s="19" t="s">
        <v>15</v>
      </c>
      <c r="B19" s="15">
        <f>C19+D19+E19+F19+G19+H19+I19+J19+K19+L19+M19+N19</f>
        <v>18664.999999999996</v>
      </c>
      <c r="C19" s="14">
        <f t="shared" si="3"/>
        <v>1789.1</v>
      </c>
      <c r="D19" s="14">
        <f t="shared" si="3"/>
        <v>1632.54</v>
      </c>
      <c r="E19" s="14">
        <f t="shared" si="3"/>
        <v>1474.53</v>
      </c>
      <c r="F19" s="14">
        <f t="shared" si="3"/>
        <v>1632.54</v>
      </c>
      <c r="G19" s="14">
        <f t="shared" si="3"/>
        <v>1579.85</v>
      </c>
      <c r="H19" s="14">
        <f t="shared" si="3"/>
        <v>1490.92</v>
      </c>
      <c r="I19" s="14">
        <f t="shared" si="3"/>
        <v>1460</v>
      </c>
      <c r="J19" s="14">
        <f t="shared" si="3"/>
        <v>1508.12</v>
      </c>
      <c r="K19" s="14">
        <f t="shared" si="3"/>
        <v>1506.15</v>
      </c>
      <c r="L19" s="14">
        <f t="shared" si="3"/>
        <v>1442.8</v>
      </c>
      <c r="M19" s="14">
        <f t="shared" si="3"/>
        <v>1568.59</v>
      </c>
      <c r="N19" s="14">
        <f t="shared" si="3"/>
        <v>1579.86</v>
      </c>
    </row>
    <row r="20" spans="1:14" s="7" customFormat="1" ht="18">
      <c r="A20" s="19" t="s">
        <v>17</v>
      </c>
      <c r="B20" s="15">
        <f>C20+D20+E20+F20+G20+H20+I20+J20+K20+L20+M20+N20</f>
        <v>0</v>
      </c>
      <c r="C20" s="14">
        <f t="shared" si="3"/>
        <v>0</v>
      </c>
      <c r="D20" s="14">
        <f t="shared" si="3"/>
        <v>0</v>
      </c>
      <c r="E20" s="14">
        <f t="shared" si="3"/>
        <v>0</v>
      </c>
      <c r="F20" s="14">
        <f t="shared" si="3"/>
        <v>0</v>
      </c>
      <c r="G20" s="14">
        <f t="shared" si="3"/>
        <v>0</v>
      </c>
      <c r="H20" s="14">
        <f t="shared" si="3"/>
        <v>0</v>
      </c>
      <c r="I20" s="14">
        <f t="shared" si="3"/>
        <v>0</v>
      </c>
      <c r="J20" s="14">
        <f t="shared" si="3"/>
        <v>0</v>
      </c>
      <c r="K20" s="14">
        <f t="shared" si="3"/>
        <v>0</v>
      </c>
      <c r="L20" s="14">
        <f t="shared" si="3"/>
        <v>0</v>
      </c>
      <c r="M20" s="14">
        <f t="shared" si="3"/>
        <v>0</v>
      </c>
      <c r="N20" s="14">
        <f t="shared" si="3"/>
        <v>0</v>
      </c>
    </row>
    <row r="21" spans="1:14" s="7" customFormat="1" ht="26.25" customHeight="1">
      <c r="A21" s="46" t="s">
        <v>24</v>
      </c>
      <c r="B21" s="47"/>
      <c r="C21" s="47"/>
      <c r="D21" s="47"/>
      <c r="E21" s="47"/>
      <c r="F21" s="47"/>
      <c r="G21" s="47"/>
      <c r="H21" s="47"/>
      <c r="I21" s="47"/>
      <c r="J21" s="47"/>
      <c r="K21" s="47"/>
      <c r="L21" s="47"/>
      <c r="M21" s="47"/>
      <c r="N21" s="48"/>
    </row>
    <row r="22" spans="1:14" s="7" customFormat="1" ht="108" customHeight="1">
      <c r="A22" s="27" t="s">
        <v>31</v>
      </c>
      <c r="B22" s="27"/>
      <c r="C22" s="27"/>
      <c r="D22" s="27"/>
      <c r="E22" s="27"/>
      <c r="F22" s="27"/>
      <c r="G22" s="27"/>
      <c r="H22" s="27"/>
      <c r="I22" s="27"/>
      <c r="J22" s="27"/>
      <c r="K22" s="27"/>
      <c r="L22" s="27"/>
      <c r="M22" s="27"/>
      <c r="N22" s="27"/>
    </row>
    <row r="23" spans="1:14" s="7" customFormat="1" ht="17.25">
      <c r="A23" s="16" t="s">
        <v>18</v>
      </c>
      <c r="B23" s="13">
        <f>SUM(B24:B27)</f>
        <v>72632.8</v>
      </c>
      <c r="C23" s="13">
        <f aca="true" t="shared" si="4" ref="C23:N23">SUM(C24:C27)</f>
        <v>0</v>
      </c>
      <c r="D23" s="13">
        <f t="shared" si="4"/>
        <v>0</v>
      </c>
      <c r="E23" s="13">
        <f t="shared" si="4"/>
        <v>128.3</v>
      </c>
      <c r="F23" s="13">
        <f t="shared" si="4"/>
        <v>0</v>
      </c>
      <c r="G23" s="13">
        <f t="shared" si="4"/>
        <v>0</v>
      </c>
      <c r="H23" s="13">
        <f t="shared" si="4"/>
        <v>0</v>
      </c>
      <c r="I23" s="13">
        <f t="shared" si="4"/>
        <v>0</v>
      </c>
      <c r="J23" s="13">
        <f t="shared" si="4"/>
        <v>41980.22</v>
      </c>
      <c r="K23" s="13">
        <f t="shared" si="4"/>
        <v>24004.579999999998</v>
      </c>
      <c r="L23" s="13">
        <f t="shared" si="4"/>
        <v>3259.85</v>
      </c>
      <c r="M23" s="13">
        <f t="shared" si="4"/>
        <v>3259.85</v>
      </c>
      <c r="N23" s="13">
        <f t="shared" si="4"/>
        <v>0</v>
      </c>
    </row>
    <row r="24" spans="1:14" s="7" customFormat="1" ht="18">
      <c r="A24" s="19" t="s">
        <v>16</v>
      </c>
      <c r="B24" s="14">
        <f>B30+B36+B42+B48+B54</f>
        <v>0</v>
      </c>
      <c r="C24" s="14">
        <f aca="true" t="shared" si="5" ref="C24:N24">C30+C36+C42+C48+C54</f>
        <v>0</v>
      </c>
      <c r="D24" s="14">
        <f t="shared" si="5"/>
        <v>0</v>
      </c>
      <c r="E24" s="14">
        <f t="shared" si="5"/>
        <v>0</v>
      </c>
      <c r="F24" s="14">
        <f t="shared" si="5"/>
        <v>0</v>
      </c>
      <c r="G24" s="14">
        <f t="shared" si="5"/>
        <v>0</v>
      </c>
      <c r="H24" s="14">
        <f t="shared" si="5"/>
        <v>0</v>
      </c>
      <c r="I24" s="14">
        <f t="shared" si="5"/>
        <v>0</v>
      </c>
      <c r="J24" s="14">
        <f t="shared" si="5"/>
        <v>0</v>
      </c>
      <c r="K24" s="14">
        <f t="shared" si="5"/>
        <v>0</v>
      </c>
      <c r="L24" s="14">
        <f t="shared" si="5"/>
        <v>0</v>
      </c>
      <c r="M24" s="14">
        <f t="shared" si="5"/>
        <v>0</v>
      </c>
      <c r="N24" s="14">
        <f t="shared" si="5"/>
        <v>0</v>
      </c>
    </row>
    <row r="25" spans="1:14" s="7" customFormat="1" ht="18">
      <c r="A25" s="19" t="s">
        <v>14</v>
      </c>
      <c r="B25" s="15">
        <f>C25+D25+E25+F25+G25+H25+I25+J25+K25+L25+M25+N25</f>
        <v>60325.600000000006</v>
      </c>
      <c r="C25" s="14">
        <f aca="true" t="shared" si="6" ref="B25:N27">C31+C37+C43+C49+C55</f>
        <v>0</v>
      </c>
      <c r="D25" s="14">
        <f t="shared" si="6"/>
        <v>0</v>
      </c>
      <c r="E25" s="14">
        <f t="shared" si="6"/>
        <v>0</v>
      </c>
      <c r="F25" s="14">
        <f t="shared" si="6"/>
        <v>0</v>
      </c>
      <c r="G25" s="14">
        <f t="shared" si="6"/>
        <v>0</v>
      </c>
      <c r="H25" s="14">
        <f t="shared" si="6"/>
        <v>0</v>
      </c>
      <c r="I25" s="14">
        <f t="shared" si="6"/>
        <v>0</v>
      </c>
      <c r="J25" s="14">
        <f t="shared" si="6"/>
        <v>37578.87</v>
      </c>
      <c r="K25" s="14">
        <f t="shared" si="6"/>
        <v>22746.73</v>
      </c>
      <c r="L25" s="14">
        <f t="shared" si="6"/>
        <v>0</v>
      </c>
      <c r="M25" s="14">
        <f t="shared" si="6"/>
        <v>0</v>
      </c>
      <c r="N25" s="14">
        <f t="shared" si="6"/>
        <v>0</v>
      </c>
    </row>
    <row r="26" spans="1:14" s="7" customFormat="1" ht="18">
      <c r="A26" s="19" t="s">
        <v>15</v>
      </c>
      <c r="B26" s="15">
        <f>C26+D26+E26+F26+G26+H26+I26+J26+K26+L26+M26+N26</f>
        <v>12307.2</v>
      </c>
      <c r="C26" s="14">
        <f t="shared" si="6"/>
        <v>0</v>
      </c>
      <c r="D26" s="14">
        <f t="shared" si="6"/>
        <v>0</v>
      </c>
      <c r="E26" s="14">
        <f t="shared" si="6"/>
        <v>128.3</v>
      </c>
      <c r="F26" s="14">
        <f t="shared" si="6"/>
        <v>0</v>
      </c>
      <c r="G26" s="14">
        <f t="shared" si="6"/>
        <v>0</v>
      </c>
      <c r="H26" s="14">
        <f t="shared" si="6"/>
        <v>0</v>
      </c>
      <c r="I26" s="14">
        <f t="shared" si="6"/>
        <v>0</v>
      </c>
      <c r="J26" s="14">
        <f t="shared" si="6"/>
        <v>4401.35</v>
      </c>
      <c r="K26" s="14">
        <f t="shared" si="6"/>
        <v>1257.8500000000001</v>
      </c>
      <c r="L26" s="14">
        <f>L32+L38+L44+L50+L56</f>
        <v>3259.85</v>
      </c>
      <c r="M26" s="14">
        <f>M32+M38+M44+M50+M56</f>
        <v>3259.85</v>
      </c>
      <c r="N26" s="14">
        <f t="shared" si="6"/>
        <v>0</v>
      </c>
    </row>
    <row r="27" spans="1:14" s="7" customFormat="1" ht="18">
      <c r="A27" s="19" t="s">
        <v>17</v>
      </c>
      <c r="B27" s="14">
        <f t="shared" si="6"/>
        <v>0</v>
      </c>
      <c r="C27" s="14">
        <f t="shared" si="6"/>
        <v>0</v>
      </c>
      <c r="D27" s="14">
        <f t="shared" si="6"/>
        <v>0</v>
      </c>
      <c r="E27" s="14">
        <f t="shared" si="6"/>
        <v>0</v>
      </c>
      <c r="F27" s="14">
        <f t="shared" si="6"/>
        <v>0</v>
      </c>
      <c r="G27" s="14">
        <f t="shared" si="6"/>
        <v>0</v>
      </c>
      <c r="H27" s="14">
        <f t="shared" si="6"/>
        <v>0</v>
      </c>
      <c r="I27" s="14">
        <f t="shared" si="6"/>
        <v>0</v>
      </c>
      <c r="J27" s="14">
        <f t="shared" si="6"/>
        <v>0</v>
      </c>
      <c r="K27" s="14">
        <f t="shared" si="6"/>
        <v>0</v>
      </c>
      <c r="L27" s="14">
        <f>L33+L39+L45+L51+L57</f>
        <v>0</v>
      </c>
      <c r="M27" s="14">
        <f>M33+M39+M45+M51+M57</f>
        <v>0</v>
      </c>
      <c r="N27" s="14">
        <f t="shared" si="6"/>
        <v>0</v>
      </c>
    </row>
    <row r="28" spans="1:14" s="7" customFormat="1" ht="90">
      <c r="A28" s="19" t="s">
        <v>32</v>
      </c>
      <c r="B28" s="14">
        <f>B29</f>
        <v>63500.700000000004</v>
      </c>
      <c r="C28" s="14">
        <f aca="true" t="shared" si="7" ref="C28:N28">C29</f>
        <v>0</v>
      </c>
      <c r="D28" s="14">
        <f t="shared" si="7"/>
        <v>0</v>
      </c>
      <c r="E28" s="14">
        <f t="shared" si="7"/>
        <v>0</v>
      </c>
      <c r="F28" s="14">
        <f t="shared" si="7"/>
        <v>0</v>
      </c>
      <c r="G28" s="14">
        <f t="shared" si="7"/>
        <v>0</v>
      </c>
      <c r="H28" s="14">
        <f t="shared" si="7"/>
        <v>0</v>
      </c>
      <c r="I28" s="14">
        <f t="shared" si="7"/>
        <v>0</v>
      </c>
      <c r="J28" s="14">
        <f t="shared" si="7"/>
        <v>39556.76</v>
      </c>
      <c r="K28" s="14">
        <f t="shared" si="7"/>
        <v>23943.94</v>
      </c>
      <c r="L28" s="14">
        <f t="shared" si="7"/>
        <v>0</v>
      </c>
      <c r="M28" s="14">
        <f t="shared" si="7"/>
        <v>0</v>
      </c>
      <c r="N28" s="14">
        <f t="shared" si="7"/>
        <v>0</v>
      </c>
    </row>
    <row r="29" spans="1:14" s="7" customFormat="1" ht="17.25">
      <c r="A29" s="16" t="s">
        <v>18</v>
      </c>
      <c r="B29" s="13">
        <f>SUM(B30:B33)</f>
        <v>63500.700000000004</v>
      </c>
      <c r="C29" s="13">
        <f aca="true" t="shared" si="8" ref="C29:N29">SUM(C30:C33)</f>
        <v>0</v>
      </c>
      <c r="D29" s="13">
        <f t="shared" si="8"/>
        <v>0</v>
      </c>
      <c r="E29" s="13">
        <f t="shared" si="8"/>
        <v>0</v>
      </c>
      <c r="F29" s="13">
        <f t="shared" si="8"/>
        <v>0</v>
      </c>
      <c r="G29" s="13">
        <f t="shared" si="8"/>
        <v>0</v>
      </c>
      <c r="H29" s="13">
        <f t="shared" si="8"/>
        <v>0</v>
      </c>
      <c r="I29" s="13">
        <f t="shared" si="8"/>
        <v>0</v>
      </c>
      <c r="J29" s="13">
        <f t="shared" si="8"/>
        <v>39556.76</v>
      </c>
      <c r="K29" s="13">
        <f t="shared" si="8"/>
        <v>23943.94</v>
      </c>
      <c r="L29" s="13">
        <f t="shared" si="8"/>
        <v>0</v>
      </c>
      <c r="M29" s="13">
        <f t="shared" si="8"/>
        <v>0</v>
      </c>
      <c r="N29" s="13">
        <f t="shared" si="8"/>
        <v>0</v>
      </c>
    </row>
    <row r="30" spans="1:14" s="7" customFormat="1" ht="18">
      <c r="A30" s="19" t="s">
        <v>16</v>
      </c>
      <c r="B30" s="14"/>
      <c r="C30" s="13"/>
      <c r="D30" s="13"/>
      <c r="E30" s="13"/>
      <c r="F30" s="13"/>
      <c r="G30" s="13"/>
      <c r="H30" s="13"/>
      <c r="I30" s="13"/>
      <c r="J30" s="15"/>
      <c r="K30" s="15"/>
      <c r="L30" s="15"/>
      <c r="M30" s="15"/>
      <c r="N30" s="15"/>
    </row>
    <row r="31" spans="1:14" s="7" customFormat="1" ht="18">
      <c r="A31" s="19" t="s">
        <v>14</v>
      </c>
      <c r="B31" s="15">
        <f>C31+D31+E31+F31+G31+H31+I31+J31+K31+L31+M31+N31</f>
        <v>60325.600000000006</v>
      </c>
      <c r="C31" s="13"/>
      <c r="D31" s="13"/>
      <c r="E31" s="13"/>
      <c r="F31" s="13"/>
      <c r="G31" s="13"/>
      <c r="H31" s="13"/>
      <c r="I31" s="13"/>
      <c r="J31" s="15">
        <v>37578.87</v>
      </c>
      <c r="K31" s="15">
        <v>22746.73</v>
      </c>
      <c r="L31" s="15"/>
      <c r="M31" s="15"/>
      <c r="N31" s="15"/>
    </row>
    <row r="32" spans="1:14" s="7" customFormat="1" ht="18">
      <c r="A32" s="19" t="s">
        <v>15</v>
      </c>
      <c r="B32" s="15">
        <f>C32+D32+E32+F32+G32+H32+I32+J32+K32+L32+M32+N32</f>
        <v>3175.1000000000004</v>
      </c>
      <c r="C32" s="15"/>
      <c r="D32" s="15"/>
      <c r="E32" s="15"/>
      <c r="F32" s="15"/>
      <c r="G32" s="15"/>
      <c r="H32" s="15"/>
      <c r="I32" s="15"/>
      <c r="J32" s="15">
        <v>1977.89</v>
      </c>
      <c r="K32" s="15">
        <v>1197.21</v>
      </c>
      <c r="N32" s="15"/>
    </row>
    <row r="33" spans="1:14" s="7" customFormat="1" ht="18">
      <c r="A33" s="19" t="s">
        <v>17</v>
      </c>
      <c r="B33" s="14"/>
      <c r="C33" s="13"/>
      <c r="D33" s="13"/>
      <c r="E33" s="13"/>
      <c r="F33" s="13"/>
      <c r="G33" s="13"/>
      <c r="H33" s="13"/>
      <c r="I33" s="13"/>
      <c r="J33" s="15"/>
      <c r="K33" s="15"/>
      <c r="L33" s="15"/>
      <c r="M33" s="15"/>
      <c r="N33" s="15"/>
    </row>
    <row r="34" spans="1:14" s="7" customFormat="1" ht="54">
      <c r="A34" s="19" t="s">
        <v>33</v>
      </c>
      <c r="B34" s="14">
        <f>B35</f>
        <v>172.1</v>
      </c>
      <c r="C34" s="14">
        <f aca="true" t="shared" si="9" ref="C34:N34">C35</f>
        <v>0</v>
      </c>
      <c r="D34" s="14">
        <f t="shared" si="9"/>
        <v>0</v>
      </c>
      <c r="E34" s="14">
        <f t="shared" si="9"/>
        <v>0</v>
      </c>
      <c r="F34" s="14">
        <f t="shared" si="9"/>
        <v>0</v>
      </c>
      <c r="G34" s="14">
        <f t="shared" si="9"/>
        <v>0</v>
      </c>
      <c r="H34" s="14">
        <f t="shared" si="9"/>
        <v>0</v>
      </c>
      <c r="I34" s="14">
        <f t="shared" si="9"/>
        <v>0</v>
      </c>
      <c r="J34" s="14">
        <f t="shared" si="9"/>
        <v>111.46</v>
      </c>
      <c r="K34" s="14">
        <f t="shared" si="9"/>
        <v>60.64</v>
      </c>
      <c r="L34" s="14">
        <f t="shared" si="9"/>
        <v>0</v>
      </c>
      <c r="M34" s="14">
        <f t="shared" si="9"/>
        <v>0</v>
      </c>
      <c r="N34" s="14">
        <f t="shared" si="9"/>
        <v>0</v>
      </c>
    </row>
    <row r="35" spans="1:14" s="7" customFormat="1" ht="17.25">
      <c r="A35" s="16" t="s">
        <v>18</v>
      </c>
      <c r="B35" s="13">
        <f>SUM(B36:B39)</f>
        <v>172.1</v>
      </c>
      <c r="C35" s="13">
        <f aca="true" t="shared" si="10" ref="C35:N35">SUM(C36:C39)</f>
        <v>0</v>
      </c>
      <c r="D35" s="13">
        <f t="shared" si="10"/>
        <v>0</v>
      </c>
      <c r="E35" s="13">
        <f t="shared" si="10"/>
        <v>0</v>
      </c>
      <c r="F35" s="13">
        <f t="shared" si="10"/>
        <v>0</v>
      </c>
      <c r="G35" s="13">
        <f t="shared" si="10"/>
        <v>0</v>
      </c>
      <c r="H35" s="13">
        <f t="shared" si="10"/>
        <v>0</v>
      </c>
      <c r="I35" s="13">
        <f t="shared" si="10"/>
        <v>0</v>
      </c>
      <c r="J35" s="13">
        <f t="shared" si="10"/>
        <v>111.46</v>
      </c>
      <c r="K35" s="13">
        <f t="shared" si="10"/>
        <v>60.64</v>
      </c>
      <c r="L35" s="13">
        <f t="shared" si="10"/>
        <v>0</v>
      </c>
      <c r="M35" s="13">
        <f t="shared" si="10"/>
        <v>0</v>
      </c>
      <c r="N35" s="13">
        <f t="shared" si="10"/>
        <v>0</v>
      </c>
    </row>
    <row r="36" spans="1:14" s="7" customFormat="1" ht="18">
      <c r="A36" s="19" t="s">
        <v>16</v>
      </c>
      <c r="B36" s="14">
        <f>C36+D36+E36+F36+G36+H36+I36+J36+K36+L36+M36+N36</f>
        <v>0</v>
      </c>
      <c r="C36" s="13"/>
      <c r="D36" s="13"/>
      <c r="E36" s="13"/>
      <c r="F36" s="13"/>
      <c r="G36" s="13"/>
      <c r="H36" s="13"/>
      <c r="I36" s="13"/>
      <c r="J36" s="13"/>
      <c r="K36" s="13"/>
      <c r="L36" s="13"/>
      <c r="M36" s="13"/>
      <c r="N36" s="13"/>
    </row>
    <row r="37" spans="1:14" s="7" customFormat="1" ht="18">
      <c r="A37" s="19" t="s">
        <v>14</v>
      </c>
      <c r="B37" s="14">
        <f>C37+D37+E37+F37+G37+H37+I37+J37+K37+L37+M37+N37</f>
        <v>0</v>
      </c>
      <c r="C37" s="13"/>
      <c r="D37" s="13"/>
      <c r="E37" s="13"/>
      <c r="F37" s="13"/>
      <c r="G37" s="13"/>
      <c r="H37" s="13"/>
      <c r="I37" s="13"/>
      <c r="J37" s="13"/>
      <c r="K37" s="13"/>
      <c r="L37" s="13"/>
      <c r="M37" s="13"/>
      <c r="N37" s="13"/>
    </row>
    <row r="38" spans="1:14" s="7" customFormat="1" ht="18">
      <c r="A38" s="19" t="s">
        <v>15</v>
      </c>
      <c r="B38" s="15">
        <f>C38+D38+E38+F38+G38+H38+I38+J38+K38+L38+M38+N38</f>
        <v>172.1</v>
      </c>
      <c r="C38" s="15"/>
      <c r="D38" s="15"/>
      <c r="E38" s="15"/>
      <c r="F38" s="15"/>
      <c r="G38" s="15"/>
      <c r="H38" s="15"/>
      <c r="I38" s="15"/>
      <c r="J38" s="15">
        <v>111.46</v>
      </c>
      <c r="K38" s="15">
        <v>60.64</v>
      </c>
      <c r="L38" s="15"/>
      <c r="M38" s="15"/>
      <c r="N38" s="15"/>
    </row>
    <row r="39" spans="1:14" s="7" customFormat="1" ht="18">
      <c r="A39" s="19" t="s">
        <v>17</v>
      </c>
      <c r="B39" s="14">
        <f>C39+D39+E39+F39+G39+H39+I39+J39+K39+L39+M39+N39</f>
        <v>0</v>
      </c>
      <c r="C39" s="13"/>
      <c r="D39" s="13"/>
      <c r="E39" s="13"/>
      <c r="F39" s="13"/>
      <c r="G39" s="13"/>
      <c r="H39" s="13"/>
      <c r="I39" s="13"/>
      <c r="J39" s="13"/>
      <c r="K39" s="13"/>
      <c r="L39" s="13"/>
      <c r="M39" s="13"/>
      <c r="N39" s="13"/>
    </row>
    <row r="40" spans="1:14" s="7" customFormat="1" ht="108">
      <c r="A40" s="19" t="s">
        <v>34</v>
      </c>
      <c r="B40" s="14">
        <f>B41</f>
        <v>6519.7</v>
      </c>
      <c r="C40" s="14">
        <f aca="true" t="shared" si="11" ref="C40:N40">C41</f>
        <v>0</v>
      </c>
      <c r="D40" s="14">
        <f t="shared" si="11"/>
        <v>0</v>
      </c>
      <c r="E40" s="14">
        <f t="shared" si="11"/>
        <v>0</v>
      </c>
      <c r="F40" s="14">
        <f t="shared" si="11"/>
        <v>0</v>
      </c>
      <c r="G40" s="14">
        <f t="shared" si="11"/>
        <v>0</v>
      </c>
      <c r="H40" s="14">
        <f t="shared" si="11"/>
        <v>0</v>
      </c>
      <c r="I40" s="14">
        <f t="shared" si="11"/>
        <v>0</v>
      </c>
      <c r="J40" s="14">
        <f t="shared" si="11"/>
        <v>0</v>
      </c>
      <c r="K40" s="14">
        <f t="shared" si="11"/>
        <v>0</v>
      </c>
      <c r="L40" s="14">
        <f t="shared" si="11"/>
        <v>3259.85</v>
      </c>
      <c r="M40" s="14">
        <f t="shared" si="11"/>
        <v>3259.85</v>
      </c>
      <c r="N40" s="14">
        <f t="shared" si="11"/>
        <v>0</v>
      </c>
    </row>
    <row r="41" spans="1:14" s="7" customFormat="1" ht="17.25">
      <c r="A41" s="16" t="s">
        <v>18</v>
      </c>
      <c r="B41" s="13">
        <f>SUM(B42:B45)</f>
        <v>6519.7</v>
      </c>
      <c r="C41" s="13">
        <f aca="true" t="shared" si="12" ref="C41:N41">SUM(C42:C45)</f>
        <v>0</v>
      </c>
      <c r="D41" s="13">
        <f t="shared" si="12"/>
        <v>0</v>
      </c>
      <c r="E41" s="13">
        <f t="shared" si="12"/>
        <v>0</v>
      </c>
      <c r="F41" s="13">
        <f t="shared" si="12"/>
        <v>0</v>
      </c>
      <c r="G41" s="13">
        <f t="shared" si="12"/>
        <v>0</v>
      </c>
      <c r="H41" s="13">
        <f t="shared" si="12"/>
        <v>0</v>
      </c>
      <c r="I41" s="13">
        <f t="shared" si="12"/>
        <v>0</v>
      </c>
      <c r="J41" s="13">
        <f t="shared" si="12"/>
        <v>0</v>
      </c>
      <c r="K41" s="13">
        <f t="shared" si="12"/>
        <v>0</v>
      </c>
      <c r="L41" s="13">
        <f t="shared" si="12"/>
        <v>3259.85</v>
      </c>
      <c r="M41" s="13">
        <f t="shared" si="12"/>
        <v>3259.85</v>
      </c>
      <c r="N41" s="13">
        <f t="shared" si="12"/>
        <v>0</v>
      </c>
    </row>
    <row r="42" spans="1:14" s="7" customFormat="1" ht="18">
      <c r="A42" s="19" t="s">
        <v>16</v>
      </c>
      <c r="B42" s="14">
        <f>C42+D42+E42+F42+G42+H42+I42+J42+K42+L42+M42+N42</f>
        <v>0</v>
      </c>
      <c r="C42" s="13"/>
      <c r="D42" s="13"/>
      <c r="E42" s="13"/>
      <c r="F42" s="13"/>
      <c r="G42" s="13"/>
      <c r="H42" s="13"/>
      <c r="I42" s="13"/>
      <c r="J42" s="13"/>
      <c r="K42" s="13"/>
      <c r="L42" s="13"/>
      <c r="M42" s="13"/>
      <c r="N42" s="13"/>
    </row>
    <row r="43" spans="1:14" s="7" customFormat="1" ht="18">
      <c r="A43" s="19" t="s">
        <v>14</v>
      </c>
      <c r="B43" s="14">
        <f>C43+D43+E43+F43+G43+H43+I43+J43+K43+L43+M43+N43</f>
        <v>0</v>
      </c>
      <c r="C43" s="13"/>
      <c r="D43" s="13"/>
      <c r="E43" s="13"/>
      <c r="F43" s="13"/>
      <c r="G43" s="13"/>
      <c r="H43" s="13"/>
      <c r="I43" s="13"/>
      <c r="J43" s="13"/>
      <c r="K43" s="13"/>
      <c r="L43" s="13"/>
      <c r="M43" s="13"/>
      <c r="N43" s="13"/>
    </row>
    <row r="44" spans="1:14" s="7" customFormat="1" ht="18">
      <c r="A44" s="19" t="s">
        <v>15</v>
      </c>
      <c r="B44" s="15">
        <f>C44+D44+E44+F44+G44+H44+I44+J44+K44+L44+M44+N44</f>
        <v>6519.7</v>
      </c>
      <c r="C44" s="15"/>
      <c r="D44" s="15"/>
      <c r="E44" s="15"/>
      <c r="F44" s="15"/>
      <c r="G44" s="15"/>
      <c r="H44" s="15"/>
      <c r="I44" s="15"/>
      <c r="J44" s="15"/>
      <c r="K44" s="15"/>
      <c r="L44" s="15">
        <v>3259.85</v>
      </c>
      <c r="M44" s="15">
        <v>3259.85</v>
      </c>
      <c r="N44" s="15"/>
    </row>
    <row r="45" spans="1:14" s="7" customFormat="1" ht="18">
      <c r="A45" s="19" t="s">
        <v>17</v>
      </c>
      <c r="B45" s="15">
        <f>C45+D45+E45+F45+G45+H45+I45+J45+K45+L45+M45+N45</f>
        <v>0</v>
      </c>
      <c r="C45" s="13"/>
      <c r="D45" s="13"/>
      <c r="E45" s="13"/>
      <c r="F45" s="13"/>
      <c r="G45" s="13"/>
      <c r="H45" s="13"/>
      <c r="I45" s="13"/>
      <c r="J45" s="13"/>
      <c r="K45" s="13"/>
      <c r="L45" s="13"/>
      <c r="M45" s="13"/>
      <c r="N45" s="13"/>
    </row>
    <row r="46" spans="1:14" s="7" customFormat="1" ht="72">
      <c r="A46" s="19" t="s">
        <v>35</v>
      </c>
      <c r="B46" s="14">
        <f>B47</f>
        <v>2312</v>
      </c>
      <c r="C46" s="14">
        <f aca="true" t="shared" si="13" ref="C46:N46">C47</f>
        <v>0</v>
      </c>
      <c r="D46" s="14">
        <f t="shared" si="13"/>
        <v>0</v>
      </c>
      <c r="E46" s="14">
        <f t="shared" si="13"/>
        <v>0</v>
      </c>
      <c r="F46" s="14">
        <f t="shared" si="13"/>
        <v>0</v>
      </c>
      <c r="G46" s="14">
        <f t="shared" si="13"/>
        <v>0</v>
      </c>
      <c r="H46" s="14">
        <f t="shared" si="13"/>
        <v>0</v>
      </c>
      <c r="I46" s="14">
        <f t="shared" si="13"/>
        <v>0</v>
      </c>
      <c r="J46" s="14">
        <f t="shared" si="13"/>
        <v>2312</v>
      </c>
      <c r="K46" s="14">
        <f t="shared" si="13"/>
        <v>0</v>
      </c>
      <c r="L46" s="14">
        <f t="shared" si="13"/>
        <v>0</v>
      </c>
      <c r="M46" s="14">
        <f t="shared" si="13"/>
        <v>0</v>
      </c>
      <c r="N46" s="14">
        <f t="shared" si="13"/>
        <v>0</v>
      </c>
    </row>
    <row r="47" spans="1:14" s="7" customFormat="1" ht="17.25">
      <c r="A47" s="16" t="s">
        <v>18</v>
      </c>
      <c r="B47" s="13">
        <f>SUM(B48:B51)</f>
        <v>2312</v>
      </c>
      <c r="C47" s="13">
        <f aca="true" t="shared" si="14" ref="C47:N47">SUM(C48:C51)</f>
        <v>0</v>
      </c>
      <c r="D47" s="13">
        <f t="shared" si="14"/>
        <v>0</v>
      </c>
      <c r="E47" s="13">
        <f t="shared" si="14"/>
        <v>0</v>
      </c>
      <c r="F47" s="13">
        <f t="shared" si="14"/>
        <v>0</v>
      </c>
      <c r="G47" s="13">
        <f t="shared" si="14"/>
        <v>0</v>
      </c>
      <c r="H47" s="13">
        <f t="shared" si="14"/>
        <v>0</v>
      </c>
      <c r="I47" s="13">
        <f t="shared" si="14"/>
        <v>0</v>
      </c>
      <c r="J47" s="13">
        <f t="shared" si="14"/>
        <v>2312</v>
      </c>
      <c r="K47" s="13">
        <f t="shared" si="14"/>
        <v>0</v>
      </c>
      <c r="L47" s="13">
        <f t="shared" si="14"/>
        <v>0</v>
      </c>
      <c r="M47" s="13">
        <f t="shared" si="14"/>
        <v>0</v>
      </c>
      <c r="N47" s="13">
        <f t="shared" si="14"/>
        <v>0</v>
      </c>
    </row>
    <row r="48" spans="1:14" s="7" customFormat="1" ht="18">
      <c r="A48" s="19" t="s">
        <v>16</v>
      </c>
      <c r="B48" s="14">
        <f>C48+D48+E48+F48+G48+H48+I48+J48+K48+L48+M48+N48</f>
        <v>0</v>
      </c>
      <c r="C48" s="13"/>
      <c r="D48" s="13"/>
      <c r="E48" s="13"/>
      <c r="F48" s="13"/>
      <c r="G48" s="13"/>
      <c r="H48" s="13"/>
      <c r="I48" s="13"/>
      <c r="J48" s="13"/>
      <c r="K48" s="13"/>
      <c r="L48" s="13"/>
      <c r="M48" s="13"/>
      <c r="N48" s="13"/>
    </row>
    <row r="49" spans="1:14" s="7" customFormat="1" ht="18">
      <c r="A49" s="19" t="s">
        <v>14</v>
      </c>
      <c r="B49" s="14">
        <f>C49+D49+E49+F49+G49+H49+I49+J49+K49+L49+M49+N49</f>
        <v>0</v>
      </c>
      <c r="C49" s="13"/>
      <c r="D49" s="13"/>
      <c r="E49" s="13"/>
      <c r="F49" s="13"/>
      <c r="G49" s="13"/>
      <c r="H49" s="13"/>
      <c r="I49" s="13"/>
      <c r="J49" s="13"/>
      <c r="K49" s="13"/>
      <c r="L49" s="13"/>
      <c r="M49" s="13"/>
      <c r="N49" s="13"/>
    </row>
    <row r="50" spans="1:14" s="7" customFormat="1" ht="18">
      <c r="A50" s="19" t="s">
        <v>15</v>
      </c>
      <c r="B50" s="15">
        <f>C50+D50+E50+F50+G50+H50+I50+J50+K50+L50+M50+N50</f>
        <v>2312</v>
      </c>
      <c r="C50" s="15"/>
      <c r="D50" s="15"/>
      <c r="E50" s="15"/>
      <c r="F50" s="15"/>
      <c r="G50" s="15"/>
      <c r="H50" s="15"/>
      <c r="I50" s="15"/>
      <c r="J50" s="15">
        <v>2312</v>
      </c>
      <c r="K50" s="15"/>
      <c r="L50" s="15"/>
      <c r="M50" s="15"/>
      <c r="N50" s="15"/>
    </row>
    <row r="51" spans="1:14" s="7" customFormat="1" ht="18">
      <c r="A51" s="19" t="s">
        <v>17</v>
      </c>
      <c r="B51" s="14">
        <f>C51+D51+E51+F51+G51+H51+I51+J51+K51+L51+M51+N51</f>
        <v>0</v>
      </c>
      <c r="C51" s="13"/>
      <c r="D51" s="13"/>
      <c r="E51" s="13"/>
      <c r="F51" s="13"/>
      <c r="G51" s="13"/>
      <c r="H51" s="13"/>
      <c r="I51" s="13"/>
      <c r="J51" s="13"/>
      <c r="K51" s="13"/>
      <c r="L51" s="13"/>
      <c r="M51" s="13"/>
      <c r="N51" s="13"/>
    </row>
    <row r="52" spans="1:14" s="7" customFormat="1" ht="54">
      <c r="A52" s="19" t="s">
        <v>36</v>
      </c>
      <c r="B52" s="14">
        <f>B53</f>
        <v>128.3</v>
      </c>
      <c r="C52" s="14">
        <f aca="true" t="shared" si="15" ref="C52:N52">C53</f>
        <v>0</v>
      </c>
      <c r="D52" s="14">
        <f t="shared" si="15"/>
        <v>0</v>
      </c>
      <c r="E52" s="14">
        <f t="shared" si="15"/>
        <v>128.3</v>
      </c>
      <c r="F52" s="14">
        <f t="shared" si="15"/>
        <v>0</v>
      </c>
      <c r="G52" s="14">
        <f t="shared" si="15"/>
        <v>0</v>
      </c>
      <c r="H52" s="14">
        <f t="shared" si="15"/>
        <v>0</v>
      </c>
      <c r="I52" s="14">
        <f t="shared" si="15"/>
        <v>0</v>
      </c>
      <c r="J52" s="14">
        <f t="shared" si="15"/>
        <v>0</v>
      </c>
      <c r="K52" s="14">
        <f t="shared" si="15"/>
        <v>0</v>
      </c>
      <c r="L52" s="14">
        <f t="shared" si="15"/>
        <v>0</v>
      </c>
      <c r="M52" s="14">
        <f t="shared" si="15"/>
        <v>0</v>
      </c>
      <c r="N52" s="14">
        <f t="shared" si="15"/>
        <v>0</v>
      </c>
    </row>
    <row r="53" spans="1:14" s="7" customFormat="1" ht="17.25">
      <c r="A53" s="16" t="s">
        <v>18</v>
      </c>
      <c r="B53" s="13">
        <f>SUM(B54:B57)</f>
        <v>128.3</v>
      </c>
      <c r="C53" s="13">
        <f aca="true" t="shared" si="16" ref="C53:N53">SUM(C54:C57)</f>
        <v>0</v>
      </c>
      <c r="D53" s="13">
        <f t="shared" si="16"/>
        <v>0</v>
      </c>
      <c r="E53" s="13">
        <f t="shared" si="16"/>
        <v>128.3</v>
      </c>
      <c r="F53" s="13">
        <f t="shared" si="16"/>
        <v>0</v>
      </c>
      <c r="G53" s="13">
        <f t="shared" si="16"/>
        <v>0</v>
      </c>
      <c r="H53" s="13">
        <f t="shared" si="16"/>
        <v>0</v>
      </c>
      <c r="I53" s="13">
        <f t="shared" si="16"/>
        <v>0</v>
      </c>
      <c r="J53" s="13">
        <f t="shared" si="16"/>
        <v>0</v>
      </c>
      <c r="K53" s="13">
        <f t="shared" si="16"/>
        <v>0</v>
      </c>
      <c r="L53" s="13">
        <f t="shared" si="16"/>
        <v>0</v>
      </c>
      <c r="M53" s="13">
        <f t="shared" si="16"/>
        <v>0</v>
      </c>
      <c r="N53" s="13">
        <f t="shared" si="16"/>
        <v>0</v>
      </c>
    </row>
    <row r="54" spans="1:14" s="7" customFormat="1" ht="18">
      <c r="A54" s="19" t="s">
        <v>16</v>
      </c>
      <c r="B54" s="15">
        <f>C54+D54+E54+F54+G54+H54+I54+J54+K54+L54+M54+N54</f>
        <v>0</v>
      </c>
      <c r="C54" s="13"/>
      <c r="D54" s="13"/>
      <c r="E54" s="13"/>
      <c r="F54" s="13"/>
      <c r="G54" s="13"/>
      <c r="H54" s="13"/>
      <c r="I54" s="13"/>
      <c r="J54" s="13"/>
      <c r="K54" s="13"/>
      <c r="L54" s="13"/>
      <c r="M54" s="13"/>
      <c r="N54" s="13"/>
    </row>
    <row r="55" spans="1:14" s="7" customFormat="1" ht="18">
      <c r="A55" s="19" t="s">
        <v>14</v>
      </c>
      <c r="B55" s="15">
        <f>C55+D55+E55+F55+G55+H55+I55+J55+K55+L55+M55+N55</f>
        <v>0</v>
      </c>
      <c r="C55" s="13"/>
      <c r="D55" s="13"/>
      <c r="E55" s="13"/>
      <c r="F55" s="13"/>
      <c r="G55" s="13"/>
      <c r="H55" s="13"/>
      <c r="I55" s="13"/>
      <c r="J55" s="13"/>
      <c r="K55" s="13"/>
      <c r="L55" s="13"/>
      <c r="M55" s="13"/>
      <c r="N55" s="13"/>
    </row>
    <row r="56" spans="1:14" s="7" customFormat="1" ht="18">
      <c r="A56" s="19" t="s">
        <v>15</v>
      </c>
      <c r="B56" s="15">
        <f>C56+D56+E56+F56+G56+H56+I56+J56+K56+L56+M56+N56</f>
        <v>128.3</v>
      </c>
      <c r="C56" s="15"/>
      <c r="D56" s="15"/>
      <c r="E56" s="15">
        <v>128.3</v>
      </c>
      <c r="F56" s="15"/>
      <c r="G56" s="15"/>
      <c r="H56" s="15"/>
      <c r="I56" s="15"/>
      <c r="J56" s="15"/>
      <c r="K56" s="15"/>
      <c r="L56" s="15"/>
      <c r="M56" s="15"/>
      <c r="N56" s="15"/>
    </row>
    <row r="57" spans="1:14" s="7" customFormat="1" ht="18">
      <c r="A57" s="19" t="s">
        <v>17</v>
      </c>
      <c r="B57" s="15">
        <f>C57+D57+E57+F57+G57+H57+I57+J57+K57+L57+M57+N57</f>
        <v>0</v>
      </c>
      <c r="C57" s="13"/>
      <c r="D57" s="13"/>
      <c r="E57" s="13"/>
      <c r="F57" s="13"/>
      <c r="G57" s="13"/>
      <c r="H57" s="13"/>
      <c r="I57" s="13"/>
      <c r="J57" s="13"/>
      <c r="K57" s="13"/>
      <c r="L57" s="13"/>
      <c r="M57" s="13"/>
      <c r="N57" s="13"/>
    </row>
    <row r="58" spans="1:14" s="7" customFormat="1" ht="99.75" customHeight="1">
      <c r="A58" s="16" t="s">
        <v>37</v>
      </c>
      <c r="B58" s="28">
        <f>B59+B60+B61+B62</f>
        <v>115160</v>
      </c>
      <c r="C58" s="28">
        <f aca="true" t="shared" si="17" ref="C58:N58">C59+C60+C61+C62</f>
        <v>7390.499999999999</v>
      </c>
      <c r="D58" s="28">
        <f t="shared" si="17"/>
        <v>10307.890000000001</v>
      </c>
      <c r="E58" s="28">
        <f t="shared" si="17"/>
        <v>13906.82</v>
      </c>
      <c r="F58" s="28">
        <f t="shared" si="17"/>
        <v>12413.01</v>
      </c>
      <c r="G58" s="28">
        <f t="shared" si="17"/>
        <v>11567.86</v>
      </c>
      <c r="H58" s="28">
        <f t="shared" si="17"/>
        <v>8845.49</v>
      </c>
      <c r="I58" s="28">
        <f t="shared" si="17"/>
        <v>10046.140000000001</v>
      </c>
      <c r="J58" s="28">
        <f t="shared" si="17"/>
        <v>10741.619999999999</v>
      </c>
      <c r="K58" s="28">
        <f t="shared" si="17"/>
        <v>8430.59</v>
      </c>
      <c r="L58" s="28">
        <f t="shared" si="17"/>
        <v>6473.78</v>
      </c>
      <c r="M58" s="28">
        <f t="shared" si="17"/>
        <v>6663.920000000001</v>
      </c>
      <c r="N58" s="28">
        <f t="shared" si="17"/>
        <v>8372.380000000001</v>
      </c>
    </row>
    <row r="59" spans="1:14" s="6" customFormat="1" ht="18">
      <c r="A59" s="19" t="s">
        <v>16</v>
      </c>
      <c r="B59" s="29">
        <f>B65+B71+B77+B83+B95+B101</f>
        <v>0</v>
      </c>
      <c r="C59" s="29">
        <f aca="true" t="shared" si="18" ref="C59:N59">C65+C71+C77+C83+C95+C101</f>
        <v>0</v>
      </c>
      <c r="D59" s="29">
        <f t="shared" si="18"/>
        <v>0</v>
      </c>
      <c r="E59" s="29">
        <f t="shared" si="18"/>
        <v>0</v>
      </c>
      <c r="F59" s="29">
        <f t="shared" si="18"/>
        <v>0</v>
      </c>
      <c r="G59" s="29">
        <f t="shared" si="18"/>
        <v>0</v>
      </c>
      <c r="H59" s="29">
        <f t="shared" si="18"/>
        <v>0</v>
      </c>
      <c r="I59" s="29">
        <f t="shared" si="18"/>
        <v>0</v>
      </c>
      <c r="J59" s="29">
        <f t="shared" si="18"/>
        <v>0</v>
      </c>
      <c r="K59" s="29">
        <f t="shared" si="18"/>
        <v>0</v>
      </c>
      <c r="L59" s="29">
        <f t="shared" si="18"/>
        <v>0</v>
      </c>
      <c r="M59" s="29">
        <f t="shared" si="18"/>
        <v>0</v>
      </c>
      <c r="N59" s="29">
        <f t="shared" si="18"/>
        <v>0</v>
      </c>
    </row>
    <row r="60" spans="1:14" s="6" customFormat="1" ht="18">
      <c r="A60" s="19" t="s">
        <v>14</v>
      </c>
      <c r="B60" s="29">
        <f>B66+B72+B78+B84+B96+B102</f>
        <v>0</v>
      </c>
      <c r="C60" s="29">
        <f aca="true" t="shared" si="19" ref="C60:N60">C66+C72+C78+C84+C96+C102</f>
        <v>0</v>
      </c>
      <c r="D60" s="29">
        <f t="shared" si="19"/>
        <v>0</v>
      </c>
      <c r="E60" s="29">
        <f t="shared" si="19"/>
        <v>0</v>
      </c>
      <c r="F60" s="29">
        <f t="shared" si="19"/>
        <v>0</v>
      </c>
      <c r="G60" s="29">
        <f t="shared" si="19"/>
        <v>0</v>
      </c>
      <c r="H60" s="29">
        <f t="shared" si="19"/>
        <v>0</v>
      </c>
      <c r="I60" s="29">
        <f t="shared" si="19"/>
        <v>0</v>
      </c>
      <c r="J60" s="29">
        <f t="shared" si="19"/>
        <v>0</v>
      </c>
      <c r="K60" s="29">
        <f t="shared" si="19"/>
        <v>0</v>
      </c>
      <c r="L60" s="29">
        <f t="shared" si="19"/>
        <v>0</v>
      </c>
      <c r="M60" s="29">
        <f t="shared" si="19"/>
        <v>0</v>
      </c>
      <c r="N60" s="29">
        <f t="shared" si="19"/>
        <v>0</v>
      </c>
    </row>
    <row r="61" spans="1:14" s="6" customFormat="1" ht="18">
      <c r="A61" s="19" t="s">
        <v>15</v>
      </c>
      <c r="B61" s="29">
        <f>B67+B73+B79+B85+B97+B103</f>
        <v>115160</v>
      </c>
      <c r="C61" s="29">
        <f aca="true" t="shared" si="20" ref="C61:N61">C67+C73+C79+C85+C97+C103</f>
        <v>7390.499999999999</v>
      </c>
      <c r="D61" s="29">
        <f t="shared" si="20"/>
        <v>10307.890000000001</v>
      </c>
      <c r="E61" s="29">
        <f t="shared" si="20"/>
        <v>13906.82</v>
      </c>
      <c r="F61" s="29">
        <f t="shared" si="20"/>
        <v>12413.01</v>
      </c>
      <c r="G61" s="29">
        <f t="shared" si="20"/>
        <v>11567.86</v>
      </c>
      <c r="H61" s="29">
        <f t="shared" si="20"/>
        <v>8845.49</v>
      </c>
      <c r="I61" s="29">
        <f t="shared" si="20"/>
        <v>10046.140000000001</v>
      </c>
      <c r="J61" s="29">
        <f t="shared" si="20"/>
        <v>10741.619999999999</v>
      </c>
      <c r="K61" s="29">
        <f t="shared" si="20"/>
        <v>8430.59</v>
      </c>
      <c r="L61" s="29">
        <f t="shared" si="20"/>
        <v>6473.78</v>
      </c>
      <c r="M61" s="29">
        <f t="shared" si="20"/>
        <v>6663.920000000001</v>
      </c>
      <c r="N61" s="29">
        <f t="shared" si="20"/>
        <v>8372.380000000001</v>
      </c>
    </row>
    <row r="62" spans="1:14" s="6" customFormat="1" ht="18">
      <c r="A62" s="19" t="s">
        <v>17</v>
      </c>
      <c r="B62" s="29">
        <f>B68+B74+B80+B86+B98+B104</f>
        <v>0</v>
      </c>
      <c r="C62" s="29">
        <f aca="true" t="shared" si="21" ref="C62:N62">C68+C74+C80+C86+C98+C104</f>
        <v>0</v>
      </c>
      <c r="D62" s="29">
        <f t="shared" si="21"/>
        <v>0</v>
      </c>
      <c r="E62" s="29">
        <f t="shared" si="21"/>
        <v>0</v>
      </c>
      <c r="F62" s="29">
        <f t="shared" si="21"/>
        <v>0</v>
      </c>
      <c r="G62" s="29">
        <f t="shared" si="21"/>
        <v>0</v>
      </c>
      <c r="H62" s="29">
        <f t="shared" si="21"/>
        <v>0</v>
      </c>
      <c r="I62" s="29">
        <f t="shared" si="21"/>
        <v>0</v>
      </c>
      <c r="J62" s="29">
        <f t="shared" si="21"/>
        <v>0</v>
      </c>
      <c r="K62" s="29">
        <f t="shared" si="21"/>
        <v>0</v>
      </c>
      <c r="L62" s="29">
        <f t="shared" si="21"/>
        <v>0</v>
      </c>
      <c r="M62" s="29">
        <f t="shared" si="21"/>
        <v>0</v>
      </c>
      <c r="N62" s="29">
        <f t="shared" si="21"/>
        <v>0</v>
      </c>
    </row>
    <row r="63" spans="1:14" s="6" customFormat="1" ht="126" customHeight="1">
      <c r="A63" s="19" t="s">
        <v>38</v>
      </c>
      <c r="B63" s="15">
        <f aca="true" t="shared" si="22" ref="B63:N63">B64</f>
        <v>102106.1</v>
      </c>
      <c r="C63" s="15">
        <f t="shared" si="22"/>
        <v>7010.03</v>
      </c>
      <c r="D63" s="15">
        <f>D64</f>
        <v>9900.03</v>
      </c>
      <c r="E63" s="15">
        <f t="shared" si="22"/>
        <v>13497.07</v>
      </c>
      <c r="F63" s="15">
        <f t="shared" si="22"/>
        <v>12002.94</v>
      </c>
      <c r="G63" s="15">
        <f t="shared" si="22"/>
        <v>11157.16</v>
      </c>
      <c r="H63" s="15">
        <f t="shared" si="22"/>
        <v>8435.42</v>
      </c>
      <c r="I63" s="15">
        <f t="shared" si="22"/>
        <v>9635.44</v>
      </c>
      <c r="J63" s="15">
        <f t="shared" si="22"/>
        <v>5455.45</v>
      </c>
      <c r="K63" s="15">
        <f t="shared" si="22"/>
        <v>4734.02</v>
      </c>
      <c r="L63" s="15">
        <f t="shared" si="22"/>
        <v>6063.08</v>
      </c>
      <c r="M63" s="15">
        <f t="shared" si="22"/>
        <v>6253.85</v>
      </c>
      <c r="N63" s="15">
        <f t="shared" si="22"/>
        <v>7961.61</v>
      </c>
    </row>
    <row r="64" spans="1:14" s="7" customFormat="1" ht="17.25">
      <c r="A64" s="16" t="s">
        <v>18</v>
      </c>
      <c r="B64" s="13">
        <f>SUM(B65:B68)</f>
        <v>102106.1</v>
      </c>
      <c r="C64" s="13">
        <f aca="true" t="shared" si="23" ref="C64:N64">SUM(C65:C68)</f>
        <v>7010.03</v>
      </c>
      <c r="D64" s="13">
        <f t="shared" si="23"/>
        <v>9900.03</v>
      </c>
      <c r="E64" s="13">
        <f t="shared" si="23"/>
        <v>13497.07</v>
      </c>
      <c r="F64" s="13">
        <f t="shared" si="23"/>
        <v>12002.94</v>
      </c>
      <c r="G64" s="13">
        <f t="shared" si="23"/>
        <v>11157.16</v>
      </c>
      <c r="H64" s="13">
        <f t="shared" si="23"/>
        <v>8435.42</v>
      </c>
      <c r="I64" s="13">
        <f t="shared" si="23"/>
        <v>9635.44</v>
      </c>
      <c r="J64" s="13">
        <f t="shared" si="23"/>
        <v>5455.45</v>
      </c>
      <c r="K64" s="13">
        <f t="shared" si="23"/>
        <v>4734.02</v>
      </c>
      <c r="L64" s="13">
        <f t="shared" si="23"/>
        <v>6063.08</v>
      </c>
      <c r="M64" s="13">
        <f t="shared" si="23"/>
        <v>6253.85</v>
      </c>
      <c r="N64" s="13">
        <f t="shared" si="23"/>
        <v>7961.61</v>
      </c>
    </row>
    <row r="65" spans="1:14" s="7" customFormat="1" ht="18">
      <c r="A65" s="19" t="s">
        <v>16</v>
      </c>
      <c r="B65" s="14"/>
      <c r="C65" s="13"/>
      <c r="D65" s="13"/>
      <c r="E65" s="13"/>
      <c r="F65" s="13"/>
      <c r="G65" s="13"/>
      <c r="H65" s="13"/>
      <c r="I65" s="13"/>
      <c r="J65" s="13"/>
      <c r="K65" s="13"/>
      <c r="L65" s="13"/>
      <c r="M65" s="13"/>
      <c r="N65" s="13"/>
    </row>
    <row r="66" spans="1:14" s="7" customFormat="1" ht="18">
      <c r="A66" s="19" t="s">
        <v>14</v>
      </c>
      <c r="B66" s="14"/>
      <c r="C66" s="13"/>
      <c r="D66" s="13"/>
      <c r="E66" s="13"/>
      <c r="F66" s="13"/>
      <c r="G66" s="13"/>
      <c r="H66" s="13"/>
      <c r="I66" s="13"/>
      <c r="J66" s="13"/>
      <c r="K66" s="13"/>
      <c r="L66" s="13"/>
      <c r="M66" s="13"/>
      <c r="N66" s="13"/>
    </row>
    <row r="67" spans="1:14" s="7" customFormat="1" ht="18">
      <c r="A67" s="19" t="s">
        <v>15</v>
      </c>
      <c r="B67" s="15">
        <f>C67+D67+E67+F67+G67+H67+I67+J67+K67+L67+M67+N67</f>
        <v>102106.1</v>
      </c>
      <c r="C67" s="32">
        <v>7010.03</v>
      </c>
      <c r="D67" s="32">
        <v>9900.03</v>
      </c>
      <c r="E67" s="32">
        <v>13497.07</v>
      </c>
      <c r="F67" s="32">
        <v>12002.94</v>
      </c>
      <c r="G67" s="32">
        <v>11157.16</v>
      </c>
      <c r="H67" s="32">
        <v>8435.42</v>
      </c>
      <c r="I67" s="32">
        <v>9635.44</v>
      </c>
      <c r="J67" s="32">
        <v>5455.45</v>
      </c>
      <c r="K67" s="32">
        <v>4734.02</v>
      </c>
      <c r="L67" s="32">
        <v>6063.08</v>
      </c>
      <c r="M67" s="32">
        <v>6253.85</v>
      </c>
      <c r="N67" s="32">
        <v>7961.61</v>
      </c>
    </row>
    <row r="68" spans="1:14" s="7" customFormat="1" ht="18">
      <c r="A68" s="19" t="s">
        <v>17</v>
      </c>
      <c r="B68" s="14"/>
      <c r="C68" s="13"/>
      <c r="D68" s="13"/>
      <c r="E68" s="13"/>
      <c r="F68" s="13"/>
      <c r="G68" s="13"/>
      <c r="H68" s="13"/>
      <c r="I68" s="13"/>
      <c r="J68" s="13"/>
      <c r="K68" s="13"/>
      <c r="L68" s="13"/>
      <c r="M68" s="13"/>
      <c r="N68" s="13"/>
    </row>
    <row r="69" spans="1:14" s="6" customFormat="1" ht="57.75" customHeight="1">
      <c r="A69" s="19" t="s">
        <v>39</v>
      </c>
      <c r="B69" s="15">
        <f aca="true" t="shared" si="24" ref="B69:N69">B70</f>
        <v>4320.500000000001</v>
      </c>
      <c r="C69" s="15">
        <f t="shared" si="24"/>
        <v>335.57</v>
      </c>
      <c r="D69" s="15">
        <f>D70</f>
        <v>362.26</v>
      </c>
      <c r="E69" s="15">
        <f t="shared" si="24"/>
        <v>362.26</v>
      </c>
      <c r="F69" s="15">
        <f t="shared" si="24"/>
        <v>362.26</v>
      </c>
      <c r="G69" s="15">
        <f t="shared" si="24"/>
        <v>362.26</v>
      </c>
      <c r="H69" s="15">
        <f t="shared" si="24"/>
        <v>362.26</v>
      </c>
      <c r="I69" s="15">
        <f t="shared" si="24"/>
        <v>362.26</v>
      </c>
      <c r="J69" s="15">
        <f t="shared" si="24"/>
        <v>362.26</v>
      </c>
      <c r="K69" s="15">
        <f t="shared" si="24"/>
        <v>362.26</v>
      </c>
      <c r="L69" s="15">
        <f t="shared" si="24"/>
        <v>362.26</v>
      </c>
      <c r="M69" s="15">
        <f t="shared" si="24"/>
        <v>362.26</v>
      </c>
      <c r="N69" s="15">
        <f t="shared" si="24"/>
        <v>362.33</v>
      </c>
    </row>
    <row r="70" spans="1:14" s="7" customFormat="1" ht="17.25">
      <c r="A70" s="16" t="s">
        <v>18</v>
      </c>
      <c r="B70" s="13">
        <f>SUM(B71:B74)</f>
        <v>4320.500000000001</v>
      </c>
      <c r="C70" s="13">
        <f aca="true" t="shared" si="25" ref="C70:N70">SUM(C71:C74)</f>
        <v>335.57</v>
      </c>
      <c r="D70" s="13">
        <f t="shared" si="25"/>
        <v>362.26</v>
      </c>
      <c r="E70" s="13">
        <f t="shared" si="25"/>
        <v>362.26</v>
      </c>
      <c r="F70" s="13">
        <f t="shared" si="25"/>
        <v>362.26</v>
      </c>
      <c r="G70" s="13">
        <f t="shared" si="25"/>
        <v>362.26</v>
      </c>
      <c r="H70" s="13">
        <f t="shared" si="25"/>
        <v>362.26</v>
      </c>
      <c r="I70" s="13">
        <f t="shared" si="25"/>
        <v>362.26</v>
      </c>
      <c r="J70" s="13">
        <f t="shared" si="25"/>
        <v>362.26</v>
      </c>
      <c r="K70" s="13">
        <f t="shared" si="25"/>
        <v>362.26</v>
      </c>
      <c r="L70" s="13">
        <f t="shared" si="25"/>
        <v>362.26</v>
      </c>
      <c r="M70" s="13">
        <f t="shared" si="25"/>
        <v>362.26</v>
      </c>
      <c r="N70" s="13">
        <f t="shared" si="25"/>
        <v>362.33</v>
      </c>
    </row>
    <row r="71" spans="1:14" s="7" customFormat="1" ht="18">
      <c r="A71" s="19" t="s">
        <v>16</v>
      </c>
      <c r="B71" s="14"/>
      <c r="C71" s="13"/>
      <c r="D71" s="13"/>
      <c r="E71" s="13"/>
      <c r="F71" s="13"/>
      <c r="G71" s="13"/>
      <c r="H71" s="13"/>
      <c r="I71" s="13"/>
      <c r="J71" s="13"/>
      <c r="K71" s="13"/>
      <c r="L71" s="13"/>
      <c r="M71" s="13"/>
      <c r="N71" s="13"/>
    </row>
    <row r="72" spans="1:14" s="7" customFormat="1" ht="18">
      <c r="A72" s="19" t="s">
        <v>14</v>
      </c>
      <c r="B72" s="14"/>
      <c r="C72" s="13"/>
      <c r="D72" s="13"/>
      <c r="E72" s="13"/>
      <c r="F72" s="13"/>
      <c r="G72" s="13"/>
      <c r="H72" s="13"/>
      <c r="I72" s="13"/>
      <c r="J72" s="13"/>
      <c r="K72" s="13"/>
      <c r="L72" s="13"/>
      <c r="M72" s="13"/>
      <c r="N72" s="13"/>
    </row>
    <row r="73" spans="1:14" s="7" customFormat="1" ht="18">
      <c r="A73" s="19" t="s">
        <v>15</v>
      </c>
      <c r="B73" s="15">
        <f>C73+D73+E73+F73+G73+H73+I73+J73+K73+L73+M73+N73</f>
        <v>4320.500000000001</v>
      </c>
      <c r="C73" s="15">
        <v>335.57</v>
      </c>
      <c r="D73" s="15">
        <v>362.26</v>
      </c>
      <c r="E73" s="15">
        <v>362.26</v>
      </c>
      <c r="F73" s="15">
        <v>362.26</v>
      </c>
      <c r="G73" s="15">
        <v>362.26</v>
      </c>
      <c r="H73" s="15">
        <v>362.26</v>
      </c>
      <c r="I73" s="15">
        <v>362.26</v>
      </c>
      <c r="J73" s="15">
        <v>362.26</v>
      </c>
      <c r="K73" s="15">
        <v>362.26</v>
      </c>
      <c r="L73" s="15">
        <v>362.26</v>
      </c>
      <c r="M73" s="15">
        <v>362.26</v>
      </c>
      <c r="N73" s="15">
        <v>362.33</v>
      </c>
    </row>
    <row r="74" spans="1:14" s="7" customFormat="1" ht="18">
      <c r="A74" s="19" t="s">
        <v>17</v>
      </c>
      <c r="B74" s="14"/>
      <c r="C74" s="13"/>
      <c r="D74" s="13"/>
      <c r="E74" s="13"/>
      <c r="F74" s="13"/>
      <c r="G74" s="13"/>
      <c r="H74" s="13"/>
      <c r="I74" s="13"/>
      <c r="J74" s="13"/>
      <c r="K74" s="13"/>
      <c r="L74" s="13"/>
      <c r="M74" s="13"/>
      <c r="N74" s="13"/>
    </row>
    <row r="75" spans="1:14" s="6" customFormat="1" ht="69.75" customHeight="1">
      <c r="A75" s="31" t="s">
        <v>40</v>
      </c>
      <c r="B75" s="15">
        <f aca="true" t="shared" si="26" ref="B75:N75">B76</f>
        <v>571.9000000000001</v>
      </c>
      <c r="C75" s="15">
        <f t="shared" si="26"/>
        <v>44.9</v>
      </c>
      <c r="D75" s="15">
        <f t="shared" si="26"/>
        <v>45.6</v>
      </c>
      <c r="E75" s="15">
        <f t="shared" si="26"/>
        <v>47.49</v>
      </c>
      <c r="F75" s="15">
        <f t="shared" si="26"/>
        <v>47.81</v>
      </c>
      <c r="G75" s="15">
        <f t="shared" si="26"/>
        <v>48.44</v>
      </c>
      <c r="H75" s="15">
        <f t="shared" si="26"/>
        <v>47.81</v>
      </c>
      <c r="I75" s="15">
        <f t="shared" si="26"/>
        <v>48.44</v>
      </c>
      <c r="J75" s="15">
        <f>J76</f>
        <v>48.91</v>
      </c>
      <c r="K75" s="15">
        <f t="shared" si="26"/>
        <v>47.81</v>
      </c>
      <c r="L75" s="15">
        <f t="shared" si="26"/>
        <v>48.44</v>
      </c>
      <c r="M75" s="15">
        <f t="shared" si="26"/>
        <v>47.81</v>
      </c>
      <c r="N75" s="15">
        <f t="shared" si="26"/>
        <v>48.44</v>
      </c>
    </row>
    <row r="76" spans="1:14" s="7" customFormat="1" ht="17.25">
      <c r="A76" s="16" t="s">
        <v>18</v>
      </c>
      <c r="B76" s="13">
        <f>SUM(B77:B80)</f>
        <v>571.9000000000001</v>
      </c>
      <c r="C76" s="13">
        <f aca="true" t="shared" si="27" ref="C76:N76">SUM(C77:C80)</f>
        <v>44.9</v>
      </c>
      <c r="D76" s="13">
        <f t="shared" si="27"/>
        <v>45.6</v>
      </c>
      <c r="E76" s="13">
        <f t="shared" si="27"/>
        <v>47.49</v>
      </c>
      <c r="F76" s="13">
        <f t="shared" si="27"/>
        <v>47.81</v>
      </c>
      <c r="G76" s="13">
        <f t="shared" si="27"/>
        <v>48.44</v>
      </c>
      <c r="H76" s="13">
        <f t="shared" si="27"/>
        <v>47.81</v>
      </c>
      <c r="I76" s="13">
        <f t="shared" si="27"/>
        <v>48.44</v>
      </c>
      <c r="J76" s="13">
        <f t="shared" si="27"/>
        <v>48.91</v>
      </c>
      <c r="K76" s="13">
        <f t="shared" si="27"/>
        <v>47.81</v>
      </c>
      <c r="L76" s="13">
        <f t="shared" si="27"/>
        <v>48.44</v>
      </c>
      <c r="M76" s="13">
        <f t="shared" si="27"/>
        <v>47.81</v>
      </c>
      <c r="N76" s="13">
        <f t="shared" si="27"/>
        <v>48.44</v>
      </c>
    </row>
    <row r="77" spans="1:14" s="7" customFormat="1" ht="18">
      <c r="A77" s="19" t="s">
        <v>16</v>
      </c>
      <c r="B77" s="14"/>
      <c r="C77" s="13"/>
      <c r="D77" s="13"/>
      <c r="E77" s="13"/>
      <c r="F77" s="13"/>
      <c r="G77" s="13"/>
      <c r="H77" s="13"/>
      <c r="I77" s="13"/>
      <c r="J77" s="13"/>
      <c r="K77" s="13"/>
      <c r="L77" s="13"/>
      <c r="M77" s="13"/>
      <c r="N77" s="13"/>
    </row>
    <row r="78" spans="1:14" s="7" customFormat="1" ht="18">
      <c r="A78" s="19" t="s">
        <v>14</v>
      </c>
      <c r="B78" s="14"/>
      <c r="C78" s="13"/>
      <c r="D78" s="22"/>
      <c r="E78" s="13"/>
      <c r="F78" s="13"/>
      <c r="G78" s="13"/>
      <c r="H78" s="13"/>
      <c r="I78" s="13"/>
      <c r="J78" s="13"/>
      <c r="K78" s="13"/>
      <c r="L78" s="13"/>
      <c r="M78" s="13"/>
      <c r="N78" s="13"/>
    </row>
    <row r="79" spans="1:14" s="7" customFormat="1" ht="18">
      <c r="A79" s="19" t="s">
        <v>15</v>
      </c>
      <c r="B79" s="15">
        <f>C79+D79+E79+F79+G79+H79+I79+J79+K79+L79+M79+N79</f>
        <v>571.9000000000001</v>
      </c>
      <c r="C79" s="15">
        <v>44.9</v>
      </c>
      <c r="D79" s="15">
        <v>45.6</v>
      </c>
      <c r="E79" s="15">
        <v>47.49</v>
      </c>
      <c r="F79" s="15">
        <v>47.81</v>
      </c>
      <c r="G79" s="15">
        <v>48.44</v>
      </c>
      <c r="H79" s="15">
        <v>47.81</v>
      </c>
      <c r="I79" s="15">
        <v>48.44</v>
      </c>
      <c r="J79" s="15">
        <v>48.91</v>
      </c>
      <c r="K79" s="15">
        <v>47.81</v>
      </c>
      <c r="L79" s="15">
        <v>48.44</v>
      </c>
      <c r="M79" s="15">
        <v>47.81</v>
      </c>
      <c r="N79" s="15">
        <v>48.44</v>
      </c>
    </row>
    <row r="80" spans="1:14" s="7" customFormat="1" ht="18">
      <c r="A80" s="19" t="s">
        <v>17</v>
      </c>
      <c r="B80" s="14"/>
      <c r="C80" s="13"/>
      <c r="D80" s="13"/>
      <c r="E80" s="13"/>
      <c r="F80" s="13"/>
      <c r="G80" s="13"/>
      <c r="H80" s="13"/>
      <c r="I80" s="13"/>
      <c r="J80" s="13"/>
      <c r="K80" s="13"/>
      <c r="L80" s="13"/>
      <c r="M80" s="13"/>
      <c r="N80" s="13"/>
    </row>
    <row r="81" spans="1:14" s="6" customFormat="1" ht="54">
      <c r="A81" s="31" t="s">
        <v>41</v>
      </c>
      <c r="B81" s="15">
        <f aca="true" t="shared" si="28" ref="B81:M81">B82</f>
        <v>2982.5</v>
      </c>
      <c r="C81" s="15">
        <f t="shared" si="28"/>
        <v>0</v>
      </c>
      <c r="D81" s="15">
        <f t="shared" si="28"/>
        <v>0</v>
      </c>
      <c r="E81" s="15">
        <f>E82</f>
        <v>0</v>
      </c>
      <c r="F81" s="15">
        <f t="shared" si="28"/>
        <v>0</v>
      </c>
      <c r="G81" s="15">
        <f t="shared" si="28"/>
        <v>0</v>
      </c>
      <c r="H81" s="15">
        <f t="shared" si="28"/>
        <v>0</v>
      </c>
      <c r="I81" s="15">
        <f t="shared" si="28"/>
        <v>0</v>
      </c>
      <c r="J81" s="15">
        <f t="shared" si="28"/>
        <v>0</v>
      </c>
      <c r="K81" s="15">
        <f t="shared" si="28"/>
        <v>2982.5</v>
      </c>
      <c r="L81" s="15">
        <f t="shared" si="28"/>
        <v>0</v>
      </c>
      <c r="M81" s="15">
        <f t="shared" si="28"/>
        <v>0</v>
      </c>
      <c r="N81" s="15">
        <f>N82</f>
        <v>0</v>
      </c>
    </row>
    <row r="82" spans="1:14" s="7" customFormat="1" ht="21" customHeight="1">
      <c r="A82" s="16" t="s">
        <v>18</v>
      </c>
      <c r="B82" s="13">
        <f>SUM(B83:B86)</f>
        <v>2982.5</v>
      </c>
      <c r="C82" s="13">
        <f aca="true" t="shared" si="29" ref="C82:N82">SUM(C83:C86)</f>
        <v>0</v>
      </c>
      <c r="D82" s="13">
        <f t="shared" si="29"/>
        <v>0</v>
      </c>
      <c r="E82" s="13">
        <f t="shared" si="29"/>
        <v>0</v>
      </c>
      <c r="F82" s="13">
        <f t="shared" si="29"/>
        <v>0</v>
      </c>
      <c r="G82" s="13">
        <f t="shared" si="29"/>
        <v>0</v>
      </c>
      <c r="H82" s="13">
        <f t="shared" si="29"/>
        <v>0</v>
      </c>
      <c r="I82" s="13">
        <f t="shared" si="29"/>
        <v>0</v>
      </c>
      <c r="J82" s="13">
        <f t="shared" si="29"/>
        <v>0</v>
      </c>
      <c r="K82" s="13">
        <f t="shared" si="29"/>
        <v>2982.5</v>
      </c>
      <c r="L82" s="13">
        <f t="shared" si="29"/>
        <v>0</v>
      </c>
      <c r="M82" s="13">
        <f t="shared" si="29"/>
        <v>0</v>
      </c>
      <c r="N82" s="13">
        <f t="shared" si="29"/>
        <v>0</v>
      </c>
    </row>
    <row r="83" spans="1:14" s="7" customFormat="1" ht="20.25" customHeight="1">
      <c r="A83" s="19" t="s">
        <v>16</v>
      </c>
      <c r="B83" s="14"/>
      <c r="C83" s="13"/>
      <c r="D83" s="13"/>
      <c r="E83" s="13"/>
      <c r="F83" s="13"/>
      <c r="G83" s="13"/>
      <c r="H83" s="13"/>
      <c r="I83" s="13"/>
      <c r="J83" s="13"/>
      <c r="K83" s="13"/>
      <c r="L83" s="13"/>
      <c r="M83" s="13"/>
      <c r="N83" s="13"/>
    </row>
    <row r="84" spans="1:14" s="7" customFormat="1" ht="21" customHeight="1">
      <c r="A84" s="19" t="s">
        <v>14</v>
      </c>
      <c r="B84" s="14"/>
      <c r="C84" s="13"/>
      <c r="D84" s="13"/>
      <c r="E84" s="13"/>
      <c r="F84" s="13"/>
      <c r="G84" s="13"/>
      <c r="H84" s="13"/>
      <c r="I84" s="13"/>
      <c r="J84" s="13"/>
      <c r="K84" s="13"/>
      <c r="L84" s="13"/>
      <c r="M84" s="13"/>
      <c r="N84" s="13"/>
    </row>
    <row r="85" spans="1:14" s="7" customFormat="1" ht="20.25" customHeight="1">
      <c r="A85" s="19" t="s">
        <v>15</v>
      </c>
      <c r="B85" s="15">
        <f>C85+D85+E85+F85+G85+H85+I85+J85+K85+L85+M85+N85</f>
        <v>2982.5</v>
      </c>
      <c r="C85" s="13"/>
      <c r="D85" s="13"/>
      <c r="E85" s="13"/>
      <c r="F85" s="13"/>
      <c r="G85" s="13"/>
      <c r="H85" s="13"/>
      <c r="I85" s="13"/>
      <c r="J85" s="13"/>
      <c r="K85" s="15">
        <v>2982.5</v>
      </c>
      <c r="L85" s="13"/>
      <c r="M85" s="13"/>
      <c r="N85" s="13"/>
    </row>
    <row r="86" spans="1:14" s="7" customFormat="1" ht="18.75" customHeight="1">
      <c r="A86" s="19" t="s">
        <v>17</v>
      </c>
      <c r="B86" s="14"/>
      <c r="C86" s="13"/>
      <c r="D86" s="13"/>
      <c r="E86" s="13"/>
      <c r="F86" s="13"/>
      <c r="G86" s="13"/>
      <c r="H86" s="13"/>
      <c r="I86" s="13"/>
      <c r="J86" s="13"/>
      <c r="K86" s="13"/>
      <c r="L86" s="13"/>
      <c r="M86" s="13"/>
      <c r="N86" s="13"/>
    </row>
    <row r="87" spans="1:14" s="7" customFormat="1" ht="0.75" customHeight="1" hidden="1">
      <c r="A87" s="30" t="s">
        <v>19</v>
      </c>
      <c r="B87" s="13">
        <f aca="true" t="shared" si="30" ref="B87:N87">B88</f>
        <v>0</v>
      </c>
      <c r="C87" s="13">
        <f t="shared" si="30"/>
        <v>0</v>
      </c>
      <c r="D87" s="13">
        <f t="shared" si="30"/>
        <v>0</v>
      </c>
      <c r="E87" s="13">
        <f t="shared" si="30"/>
        <v>0</v>
      </c>
      <c r="F87" s="13">
        <f t="shared" si="30"/>
        <v>0</v>
      </c>
      <c r="G87" s="13">
        <f t="shared" si="30"/>
        <v>0</v>
      </c>
      <c r="H87" s="13">
        <f t="shared" si="30"/>
        <v>0</v>
      </c>
      <c r="I87" s="13">
        <f t="shared" si="30"/>
        <v>0</v>
      </c>
      <c r="J87" s="13">
        <f t="shared" si="30"/>
        <v>0</v>
      </c>
      <c r="K87" s="13">
        <f t="shared" si="30"/>
        <v>0</v>
      </c>
      <c r="L87" s="13">
        <f t="shared" si="30"/>
        <v>0</v>
      </c>
      <c r="M87" s="13">
        <f t="shared" si="30"/>
        <v>0</v>
      </c>
      <c r="N87" s="13">
        <f t="shared" si="30"/>
        <v>0</v>
      </c>
    </row>
    <row r="88" spans="1:14" s="7" customFormat="1" ht="18" hidden="1">
      <c r="A88" s="16" t="s">
        <v>18</v>
      </c>
      <c r="B88" s="14">
        <f>SUM(B89:B92)</f>
        <v>0</v>
      </c>
      <c r="C88" s="14">
        <f>SUM(C89:C92)</f>
        <v>0</v>
      </c>
      <c r="D88" s="13"/>
      <c r="E88" s="13"/>
      <c r="F88" s="13"/>
      <c r="G88" s="13"/>
      <c r="H88" s="13"/>
      <c r="I88" s="13"/>
      <c r="J88" s="13"/>
      <c r="K88" s="13"/>
      <c r="L88" s="13"/>
      <c r="M88" s="13"/>
      <c r="N88" s="13"/>
    </row>
    <row r="89" spans="1:14" s="7" customFormat="1" ht="18" hidden="1">
      <c r="A89" s="19" t="s">
        <v>16</v>
      </c>
      <c r="B89" s="14"/>
      <c r="C89" s="13"/>
      <c r="D89" s="13"/>
      <c r="E89" s="13"/>
      <c r="F89" s="13"/>
      <c r="G89" s="13"/>
      <c r="H89" s="13"/>
      <c r="I89" s="13"/>
      <c r="J89" s="13"/>
      <c r="K89" s="13"/>
      <c r="L89" s="13"/>
      <c r="M89" s="13"/>
      <c r="N89" s="13"/>
    </row>
    <row r="90" spans="1:14" s="7" customFormat="1" ht="18" hidden="1">
      <c r="A90" s="19" t="s">
        <v>14</v>
      </c>
      <c r="B90" s="14"/>
      <c r="C90" s="13"/>
      <c r="D90" s="13"/>
      <c r="E90" s="13"/>
      <c r="F90" s="13"/>
      <c r="G90" s="13"/>
      <c r="H90" s="13"/>
      <c r="I90" s="13"/>
      <c r="J90" s="13"/>
      <c r="K90" s="13"/>
      <c r="L90" s="13"/>
      <c r="M90" s="13"/>
      <c r="N90" s="13"/>
    </row>
    <row r="91" spans="1:14" s="7" customFormat="1" ht="18" hidden="1">
      <c r="A91" s="19" t="s">
        <v>15</v>
      </c>
      <c r="B91" s="15">
        <f>C91+D91+E91+F91+G91+H91+I91+J91+K91+L91+M91+N91</f>
        <v>0</v>
      </c>
      <c r="C91" s="13"/>
      <c r="D91" s="13"/>
      <c r="E91" s="13"/>
      <c r="F91" s="13"/>
      <c r="G91" s="13"/>
      <c r="H91" s="13"/>
      <c r="I91" s="13"/>
      <c r="J91" s="13"/>
      <c r="K91" s="15"/>
      <c r="L91" s="13"/>
      <c r="M91" s="13"/>
      <c r="N91" s="13"/>
    </row>
    <row r="92" spans="1:14" s="7" customFormat="1" ht="6" customHeight="1" hidden="1">
      <c r="A92" s="19" t="s">
        <v>17</v>
      </c>
      <c r="B92" s="14"/>
      <c r="C92" s="13"/>
      <c r="D92" s="13"/>
      <c r="E92" s="13"/>
      <c r="F92" s="13"/>
      <c r="G92" s="13"/>
      <c r="H92" s="13"/>
      <c r="I92" s="13"/>
      <c r="J92" s="13"/>
      <c r="K92" s="13"/>
      <c r="L92" s="13"/>
      <c r="M92" s="13"/>
      <c r="N92" s="13"/>
    </row>
    <row r="93" spans="1:14" s="6" customFormat="1" ht="72">
      <c r="A93" s="31" t="s">
        <v>42</v>
      </c>
      <c r="B93" s="15">
        <f aca="true" t="shared" si="31" ref="B93:M93">B94</f>
        <v>4875</v>
      </c>
      <c r="C93" s="15">
        <f t="shared" si="31"/>
        <v>0</v>
      </c>
      <c r="D93" s="15">
        <f t="shared" si="31"/>
        <v>0</v>
      </c>
      <c r="E93" s="15">
        <f>E94</f>
        <v>0</v>
      </c>
      <c r="F93" s="15">
        <f t="shared" si="31"/>
        <v>0</v>
      </c>
      <c r="G93" s="15">
        <f t="shared" si="31"/>
        <v>0</v>
      </c>
      <c r="H93" s="15">
        <f t="shared" si="31"/>
        <v>0</v>
      </c>
      <c r="I93" s="15">
        <f t="shared" si="31"/>
        <v>0</v>
      </c>
      <c r="J93" s="15">
        <f t="shared" si="31"/>
        <v>4875</v>
      </c>
      <c r="K93" s="15">
        <f t="shared" si="31"/>
        <v>0</v>
      </c>
      <c r="L93" s="15">
        <f t="shared" si="31"/>
        <v>0</v>
      </c>
      <c r="M93" s="15">
        <f t="shared" si="31"/>
        <v>0</v>
      </c>
      <c r="N93" s="15">
        <f>N94</f>
        <v>0</v>
      </c>
    </row>
    <row r="94" spans="1:14" s="7" customFormat="1" ht="21" customHeight="1">
      <c r="A94" s="16" t="s">
        <v>18</v>
      </c>
      <c r="B94" s="13">
        <f>SUM(B95:B98)</f>
        <v>4875</v>
      </c>
      <c r="C94" s="13">
        <f aca="true" t="shared" si="32" ref="C94:N94">SUM(C95:C98)</f>
        <v>0</v>
      </c>
      <c r="D94" s="13">
        <f t="shared" si="32"/>
        <v>0</v>
      </c>
      <c r="E94" s="13">
        <f t="shared" si="32"/>
        <v>0</v>
      </c>
      <c r="F94" s="13">
        <f t="shared" si="32"/>
        <v>0</v>
      </c>
      <c r="G94" s="13">
        <f t="shared" si="32"/>
        <v>0</v>
      </c>
      <c r="H94" s="13">
        <f t="shared" si="32"/>
        <v>0</v>
      </c>
      <c r="I94" s="13">
        <f t="shared" si="32"/>
        <v>0</v>
      </c>
      <c r="J94" s="13">
        <f t="shared" si="32"/>
        <v>4875</v>
      </c>
      <c r="K94" s="13">
        <f t="shared" si="32"/>
        <v>0</v>
      </c>
      <c r="L94" s="13">
        <f t="shared" si="32"/>
        <v>0</v>
      </c>
      <c r="M94" s="13">
        <f t="shared" si="32"/>
        <v>0</v>
      </c>
      <c r="N94" s="13">
        <f t="shared" si="32"/>
        <v>0</v>
      </c>
    </row>
    <row r="95" spans="1:14" s="7" customFormat="1" ht="20.25" customHeight="1">
      <c r="A95" s="19" t="s">
        <v>16</v>
      </c>
      <c r="B95" s="14"/>
      <c r="C95" s="13"/>
      <c r="D95" s="13"/>
      <c r="E95" s="13"/>
      <c r="F95" s="13"/>
      <c r="G95" s="13"/>
      <c r="H95" s="13"/>
      <c r="I95" s="13"/>
      <c r="J95" s="13"/>
      <c r="K95" s="13"/>
      <c r="L95" s="13"/>
      <c r="M95" s="13"/>
      <c r="N95" s="13"/>
    </row>
    <row r="96" spans="1:14" s="7" customFormat="1" ht="21" customHeight="1">
      <c r="A96" s="19" t="s">
        <v>14</v>
      </c>
      <c r="B96" s="14"/>
      <c r="C96" s="13"/>
      <c r="D96" s="13"/>
      <c r="E96" s="13"/>
      <c r="F96" s="13"/>
      <c r="G96" s="13"/>
      <c r="H96" s="13"/>
      <c r="I96" s="13"/>
      <c r="J96" s="13"/>
      <c r="K96" s="13"/>
      <c r="L96" s="13"/>
      <c r="M96" s="13"/>
      <c r="N96" s="13"/>
    </row>
    <row r="97" spans="1:14" s="7" customFormat="1" ht="20.25" customHeight="1">
      <c r="A97" s="19" t="s">
        <v>15</v>
      </c>
      <c r="B97" s="15">
        <f>C97+D97+E97+F97+G97+H97+I97+J97+K97+L97+M97+N97</f>
        <v>4875</v>
      </c>
      <c r="C97" s="13"/>
      <c r="D97" s="13"/>
      <c r="E97" s="13"/>
      <c r="F97" s="13"/>
      <c r="G97" s="13"/>
      <c r="H97" s="13"/>
      <c r="I97" s="13"/>
      <c r="J97" s="15">
        <v>4875</v>
      </c>
      <c r="K97" s="15"/>
      <c r="L97" s="13"/>
      <c r="M97" s="13"/>
      <c r="N97" s="13"/>
    </row>
    <row r="98" spans="1:14" s="7" customFormat="1" ht="18.75" customHeight="1">
      <c r="A98" s="19" t="s">
        <v>17</v>
      </c>
      <c r="B98" s="14"/>
      <c r="C98" s="13"/>
      <c r="D98" s="13"/>
      <c r="E98" s="13"/>
      <c r="F98" s="13"/>
      <c r="G98" s="13"/>
      <c r="H98" s="13"/>
      <c r="I98" s="13"/>
      <c r="J98" s="13"/>
      <c r="K98" s="13"/>
      <c r="L98" s="13"/>
      <c r="M98" s="13"/>
      <c r="N98" s="13"/>
    </row>
    <row r="99" spans="1:14" s="6" customFormat="1" ht="76.5" customHeight="1">
      <c r="A99" s="31" t="s">
        <v>43</v>
      </c>
      <c r="B99" s="15">
        <f aca="true" t="shared" si="33" ref="B99:M99">B100</f>
        <v>304</v>
      </c>
      <c r="C99" s="15">
        <f t="shared" si="33"/>
        <v>0</v>
      </c>
      <c r="D99" s="15">
        <f t="shared" si="33"/>
        <v>0</v>
      </c>
      <c r="E99" s="15">
        <f>E100</f>
        <v>0</v>
      </c>
      <c r="F99" s="15">
        <f t="shared" si="33"/>
        <v>0</v>
      </c>
      <c r="G99" s="15">
        <f t="shared" si="33"/>
        <v>0</v>
      </c>
      <c r="H99" s="15">
        <f t="shared" si="33"/>
        <v>0</v>
      </c>
      <c r="I99" s="15">
        <f t="shared" si="33"/>
        <v>0</v>
      </c>
      <c r="J99" s="15">
        <f t="shared" si="33"/>
        <v>0</v>
      </c>
      <c r="K99" s="15">
        <f t="shared" si="33"/>
        <v>304</v>
      </c>
      <c r="L99" s="15">
        <f t="shared" si="33"/>
        <v>0</v>
      </c>
      <c r="M99" s="15">
        <f t="shared" si="33"/>
        <v>0</v>
      </c>
      <c r="N99" s="15">
        <f>N100</f>
        <v>0</v>
      </c>
    </row>
    <row r="100" spans="1:14" s="7" customFormat="1" ht="18.75" customHeight="1">
      <c r="A100" s="16" t="s">
        <v>18</v>
      </c>
      <c r="B100" s="13">
        <f>SUM(B101:B104)</f>
        <v>304</v>
      </c>
      <c r="C100" s="13">
        <f aca="true" t="shared" si="34" ref="C100:N100">SUM(C101:C104)</f>
        <v>0</v>
      </c>
      <c r="D100" s="13">
        <f t="shared" si="34"/>
        <v>0</v>
      </c>
      <c r="E100" s="13">
        <f t="shared" si="34"/>
        <v>0</v>
      </c>
      <c r="F100" s="13">
        <f t="shared" si="34"/>
        <v>0</v>
      </c>
      <c r="G100" s="13">
        <f t="shared" si="34"/>
        <v>0</v>
      </c>
      <c r="H100" s="13">
        <f t="shared" si="34"/>
        <v>0</v>
      </c>
      <c r="I100" s="13">
        <f t="shared" si="34"/>
        <v>0</v>
      </c>
      <c r="J100" s="13">
        <f t="shared" si="34"/>
        <v>0</v>
      </c>
      <c r="K100" s="13">
        <f t="shared" si="34"/>
        <v>304</v>
      </c>
      <c r="L100" s="13">
        <f t="shared" si="34"/>
        <v>0</v>
      </c>
      <c r="M100" s="13">
        <f t="shared" si="34"/>
        <v>0</v>
      </c>
      <c r="N100" s="13">
        <f t="shared" si="34"/>
        <v>0</v>
      </c>
    </row>
    <row r="101" spans="1:14" s="7" customFormat="1" ht="18.75" customHeight="1">
      <c r="A101" s="19" t="s">
        <v>16</v>
      </c>
      <c r="B101" s="14"/>
      <c r="C101" s="13"/>
      <c r="D101" s="13"/>
      <c r="E101" s="13"/>
      <c r="F101" s="13"/>
      <c r="G101" s="13"/>
      <c r="H101" s="13"/>
      <c r="I101" s="13"/>
      <c r="J101" s="13"/>
      <c r="K101" s="13"/>
      <c r="L101" s="13"/>
      <c r="M101" s="13"/>
      <c r="N101" s="13"/>
    </row>
    <row r="102" spans="1:14" s="7" customFormat="1" ht="18.75" customHeight="1">
      <c r="A102" s="19" t="s">
        <v>14</v>
      </c>
      <c r="B102" s="14"/>
      <c r="C102" s="13"/>
      <c r="D102" s="13"/>
      <c r="E102" s="13"/>
      <c r="F102" s="13"/>
      <c r="G102" s="13"/>
      <c r="H102" s="13"/>
      <c r="I102" s="13"/>
      <c r="J102" s="13"/>
      <c r="K102" s="13"/>
      <c r="L102" s="13"/>
      <c r="M102" s="13"/>
      <c r="N102" s="13"/>
    </row>
    <row r="103" spans="1:14" s="7" customFormat="1" ht="18.75" customHeight="1">
      <c r="A103" s="19" t="s">
        <v>15</v>
      </c>
      <c r="B103" s="15">
        <f>C103+D103+E103+F103+G103+H103+I103+J103+K103+L103+M103+N103</f>
        <v>304</v>
      </c>
      <c r="C103" s="13"/>
      <c r="D103" s="13"/>
      <c r="E103" s="13"/>
      <c r="F103" s="13"/>
      <c r="G103" s="13"/>
      <c r="H103" s="13"/>
      <c r="I103" s="13"/>
      <c r="J103" s="13"/>
      <c r="K103" s="15">
        <v>304</v>
      </c>
      <c r="L103" s="13"/>
      <c r="M103" s="13"/>
      <c r="N103" s="13"/>
    </row>
    <row r="104" spans="1:14" s="7" customFormat="1" ht="18.75" customHeight="1">
      <c r="A104" s="19" t="s">
        <v>17</v>
      </c>
      <c r="B104" s="14"/>
      <c r="C104" s="13"/>
      <c r="D104" s="13"/>
      <c r="E104" s="13"/>
      <c r="F104" s="13"/>
      <c r="G104" s="13"/>
      <c r="H104" s="13"/>
      <c r="I104" s="13"/>
      <c r="J104" s="13"/>
      <c r="K104" s="13"/>
      <c r="L104" s="13"/>
      <c r="M104" s="13"/>
      <c r="N104" s="13"/>
    </row>
    <row r="105" spans="1:14" s="7" customFormat="1" ht="17.25">
      <c r="A105" s="16" t="s">
        <v>26</v>
      </c>
      <c r="B105" s="13">
        <f>SUM(B106:B109)</f>
        <v>115160</v>
      </c>
      <c r="C105" s="13">
        <f>C70+C76+C82+C94+C100</f>
        <v>380.46999999999997</v>
      </c>
      <c r="D105" s="13">
        <f>D70+D76+D82+D94+D100</f>
        <v>407.86</v>
      </c>
      <c r="E105" s="13">
        <f>E70+E76+E82</f>
        <v>409.75</v>
      </c>
      <c r="F105" s="13">
        <f>F70+F76+F82+F94+F100</f>
        <v>410.07</v>
      </c>
      <c r="G105" s="13">
        <f>G70+G76+G82</f>
        <v>410.7</v>
      </c>
      <c r="H105" s="13">
        <f>H70+H76+H82</f>
        <v>410.07</v>
      </c>
      <c r="I105" s="13">
        <f aca="true" t="shared" si="35" ref="I105:N105">I70+I76+I82+I94+I100</f>
        <v>410.7</v>
      </c>
      <c r="J105" s="13">
        <f t="shared" si="35"/>
        <v>5286.17</v>
      </c>
      <c r="K105" s="13">
        <f t="shared" si="35"/>
        <v>3696.57</v>
      </c>
      <c r="L105" s="13">
        <f t="shared" si="35"/>
        <v>410.7</v>
      </c>
      <c r="M105" s="13">
        <f t="shared" si="35"/>
        <v>410.07</v>
      </c>
      <c r="N105" s="13">
        <f t="shared" si="35"/>
        <v>410.77</v>
      </c>
    </row>
    <row r="106" spans="1:14" s="7" customFormat="1" ht="18">
      <c r="A106" s="19" t="s">
        <v>16</v>
      </c>
      <c r="B106" s="15">
        <f>C106+D106+E106+F106+G106+H106+I106+J106+K106+L106+M106+N106</f>
        <v>0</v>
      </c>
      <c r="C106" s="15">
        <f aca="true" t="shared" si="36" ref="C106:N106">C71+C77+C83</f>
        <v>0</v>
      </c>
      <c r="D106" s="15">
        <f t="shared" si="36"/>
        <v>0</v>
      </c>
      <c r="E106" s="15">
        <f t="shared" si="36"/>
        <v>0</v>
      </c>
      <c r="F106" s="15">
        <f t="shared" si="36"/>
        <v>0</v>
      </c>
      <c r="G106" s="15">
        <f t="shared" si="36"/>
        <v>0</v>
      </c>
      <c r="H106" s="15">
        <f t="shared" si="36"/>
        <v>0</v>
      </c>
      <c r="I106" s="15">
        <f t="shared" si="36"/>
        <v>0</v>
      </c>
      <c r="J106" s="15">
        <f t="shared" si="36"/>
        <v>0</v>
      </c>
      <c r="K106" s="15">
        <f t="shared" si="36"/>
        <v>0</v>
      </c>
      <c r="L106" s="15">
        <f t="shared" si="36"/>
        <v>0</v>
      </c>
      <c r="M106" s="15">
        <f t="shared" si="36"/>
        <v>0</v>
      </c>
      <c r="N106" s="15">
        <f t="shared" si="36"/>
        <v>0</v>
      </c>
    </row>
    <row r="107" spans="1:14" s="7" customFormat="1" ht="18">
      <c r="A107" s="19" t="s">
        <v>14</v>
      </c>
      <c r="B107" s="15">
        <f>C107+D107+E107+F107+G107+H107+I107+J107+K107+L107+M107+N107</f>
        <v>0</v>
      </c>
      <c r="C107" s="15">
        <f aca="true" t="shared" si="37" ref="C107:N107">C72+C78+C84</f>
        <v>0</v>
      </c>
      <c r="D107" s="15">
        <f t="shared" si="37"/>
        <v>0</v>
      </c>
      <c r="E107" s="15">
        <f t="shared" si="37"/>
        <v>0</v>
      </c>
      <c r="F107" s="15">
        <f t="shared" si="37"/>
        <v>0</v>
      </c>
      <c r="G107" s="15">
        <f t="shared" si="37"/>
        <v>0</v>
      </c>
      <c r="H107" s="15">
        <f t="shared" si="37"/>
        <v>0</v>
      </c>
      <c r="I107" s="15">
        <f t="shared" si="37"/>
        <v>0</v>
      </c>
      <c r="J107" s="15">
        <f t="shared" si="37"/>
        <v>0</v>
      </c>
      <c r="K107" s="15">
        <f t="shared" si="37"/>
        <v>0</v>
      </c>
      <c r="L107" s="15">
        <f t="shared" si="37"/>
        <v>0</v>
      </c>
      <c r="M107" s="15">
        <f t="shared" si="37"/>
        <v>0</v>
      </c>
      <c r="N107" s="15">
        <f t="shared" si="37"/>
        <v>0</v>
      </c>
    </row>
    <row r="108" spans="1:14" s="7" customFormat="1" ht="18">
      <c r="A108" s="19" t="s">
        <v>15</v>
      </c>
      <c r="B108" s="15">
        <f>C108+D108+E108+F108+G108+H108+I108+J108+K108+L108+M108+N108</f>
        <v>115160</v>
      </c>
      <c r="C108" s="15">
        <f>C61</f>
        <v>7390.499999999999</v>
      </c>
      <c r="D108" s="15">
        <f aca="true" t="shared" si="38" ref="D108:N108">D61</f>
        <v>10307.890000000001</v>
      </c>
      <c r="E108" s="15">
        <f t="shared" si="38"/>
        <v>13906.82</v>
      </c>
      <c r="F108" s="15">
        <f t="shared" si="38"/>
        <v>12413.01</v>
      </c>
      <c r="G108" s="15">
        <f t="shared" si="38"/>
        <v>11567.86</v>
      </c>
      <c r="H108" s="15">
        <f t="shared" si="38"/>
        <v>8845.49</v>
      </c>
      <c r="I108" s="15">
        <f t="shared" si="38"/>
        <v>10046.140000000001</v>
      </c>
      <c r="J108" s="15">
        <f t="shared" si="38"/>
        <v>10741.619999999999</v>
      </c>
      <c r="K108" s="15">
        <f t="shared" si="38"/>
        <v>8430.59</v>
      </c>
      <c r="L108" s="15">
        <f t="shared" si="38"/>
        <v>6473.78</v>
      </c>
      <c r="M108" s="15">
        <f t="shared" si="38"/>
        <v>6663.920000000001</v>
      </c>
      <c r="N108" s="15">
        <f t="shared" si="38"/>
        <v>8372.380000000001</v>
      </c>
    </row>
    <row r="109" spans="1:14" s="7" customFormat="1" ht="18">
      <c r="A109" s="19" t="s">
        <v>17</v>
      </c>
      <c r="B109" s="15">
        <f>C109+D109+E109+F109+G109+H109+I109+J109+K109+L109+M109+N109</f>
        <v>0</v>
      </c>
      <c r="C109" s="14"/>
      <c r="D109" s="15">
        <f aca="true" t="shared" si="39" ref="D109:J109">D74+D80+D86</f>
        <v>0</v>
      </c>
      <c r="E109" s="15">
        <f t="shared" si="39"/>
        <v>0</v>
      </c>
      <c r="F109" s="15">
        <f t="shared" si="39"/>
        <v>0</v>
      </c>
      <c r="G109" s="15">
        <f t="shared" si="39"/>
        <v>0</v>
      </c>
      <c r="H109" s="15">
        <f t="shared" si="39"/>
        <v>0</v>
      </c>
      <c r="I109" s="15">
        <f t="shared" si="39"/>
        <v>0</v>
      </c>
      <c r="J109" s="15">
        <f t="shared" si="39"/>
        <v>0</v>
      </c>
      <c r="K109" s="15">
        <f>K74+K80+K86</f>
        <v>0</v>
      </c>
      <c r="L109" s="15">
        <f>L74+L80+L86</f>
        <v>0</v>
      </c>
      <c r="M109" s="15">
        <f>M74+M80+M86</f>
        <v>0</v>
      </c>
      <c r="N109" s="15">
        <f>C117+N80+N86</f>
        <v>0</v>
      </c>
    </row>
    <row r="110" spans="1:14" ht="17.25">
      <c r="A110" s="16" t="s">
        <v>21</v>
      </c>
      <c r="B110" s="12">
        <f>B111+B112+B113+B114</f>
        <v>206457.8</v>
      </c>
      <c r="C110" s="12">
        <f aca="true" t="shared" si="40" ref="C110:N110">C111+C112+C113+C114</f>
        <v>9179.599999999999</v>
      </c>
      <c r="D110" s="12">
        <f t="shared" si="40"/>
        <v>11940.43</v>
      </c>
      <c r="E110" s="12">
        <f t="shared" si="40"/>
        <v>15509.65</v>
      </c>
      <c r="F110" s="12">
        <f t="shared" si="40"/>
        <v>14045.55</v>
      </c>
      <c r="G110" s="12">
        <f t="shared" si="40"/>
        <v>13147.710000000001</v>
      </c>
      <c r="H110" s="12">
        <f t="shared" si="40"/>
        <v>10336.41</v>
      </c>
      <c r="I110" s="12">
        <f t="shared" si="40"/>
        <v>11506.140000000001</v>
      </c>
      <c r="J110" s="12">
        <f t="shared" si="40"/>
        <v>54229.96000000001</v>
      </c>
      <c r="K110" s="12">
        <f t="shared" si="40"/>
        <v>33941.32</v>
      </c>
      <c r="L110" s="12">
        <f t="shared" si="40"/>
        <v>11176.429999999998</v>
      </c>
      <c r="M110" s="12">
        <f t="shared" si="40"/>
        <v>11492.36</v>
      </c>
      <c r="N110" s="12">
        <f t="shared" si="40"/>
        <v>9952.240000000002</v>
      </c>
    </row>
    <row r="111" spans="1:14" s="7" customFormat="1" ht="18">
      <c r="A111" s="19" t="s">
        <v>16</v>
      </c>
      <c r="B111" s="12">
        <f>B59+B24+B17</f>
        <v>0</v>
      </c>
      <c r="C111" s="12">
        <f aca="true" t="shared" si="41" ref="C111:N111">C59+C24+C17</f>
        <v>0</v>
      </c>
      <c r="D111" s="12">
        <f t="shared" si="41"/>
        <v>0</v>
      </c>
      <c r="E111" s="12">
        <f t="shared" si="41"/>
        <v>0</v>
      </c>
      <c r="F111" s="12">
        <f t="shared" si="41"/>
        <v>0</v>
      </c>
      <c r="G111" s="12">
        <f t="shared" si="41"/>
        <v>0</v>
      </c>
      <c r="H111" s="12">
        <f t="shared" si="41"/>
        <v>0</v>
      </c>
      <c r="I111" s="12">
        <f t="shared" si="41"/>
        <v>0</v>
      </c>
      <c r="J111" s="12">
        <f t="shared" si="41"/>
        <v>0</v>
      </c>
      <c r="K111" s="12">
        <f t="shared" si="41"/>
        <v>0</v>
      </c>
      <c r="L111" s="12">
        <f t="shared" si="41"/>
        <v>0</v>
      </c>
      <c r="M111" s="12">
        <f t="shared" si="41"/>
        <v>0</v>
      </c>
      <c r="N111" s="12">
        <f t="shared" si="41"/>
        <v>0</v>
      </c>
    </row>
    <row r="112" spans="1:14" s="7" customFormat="1" ht="18">
      <c r="A112" s="19" t="s">
        <v>14</v>
      </c>
      <c r="B112" s="14">
        <f>B60+B25+B13</f>
        <v>60325.600000000006</v>
      </c>
      <c r="C112" s="14">
        <f aca="true" t="shared" si="42" ref="C112:N112">C60+C25+C13</f>
        <v>0</v>
      </c>
      <c r="D112" s="14">
        <f t="shared" si="42"/>
        <v>0</v>
      </c>
      <c r="E112" s="14">
        <f t="shared" si="42"/>
        <v>0</v>
      </c>
      <c r="F112" s="14">
        <f t="shared" si="42"/>
        <v>0</v>
      </c>
      <c r="G112" s="14">
        <f t="shared" si="42"/>
        <v>0</v>
      </c>
      <c r="H112" s="14">
        <f t="shared" si="42"/>
        <v>0</v>
      </c>
      <c r="I112" s="14">
        <f t="shared" si="42"/>
        <v>0</v>
      </c>
      <c r="J112" s="14">
        <f t="shared" si="42"/>
        <v>37578.87</v>
      </c>
      <c r="K112" s="14">
        <f t="shared" si="42"/>
        <v>22746.73</v>
      </c>
      <c r="L112" s="14">
        <f t="shared" si="42"/>
        <v>0</v>
      </c>
      <c r="M112" s="14">
        <f t="shared" si="42"/>
        <v>0</v>
      </c>
      <c r="N112" s="14">
        <f t="shared" si="42"/>
        <v>0</v>
      </c>
    </row>
    <row r="113" spans="1:14" s="7" customFormat="1" ht="18">
      <c r="A113" s="19" t="s">
        <v>15</v>
      </c>
      <c r="B113" s="14">
        <f>B61+B26+B19</f>
        <v>146132.19999999998</v>
      </c>
      <c r="C113" s="14">
        <f aca="true" t="shared" si="43" ref="C113:N113">C61+C26+C19</f>
        <v>9179.599999999999</v>
      </c>
      <c r="D113" s="14">
        <f t="shared" si="43"/>
        <v>11940.43</v>
      </c>
      <c r="E113" s="14">
        <f t="shared" si="43"/>
        <v>15509.65</v>
      </c>
      <c r="F113" s="14">
        <f t="shared" si="43"/>
        <v>14045.55</v>
      </c>
      <c r="G113" s="14">
        <f t="shared" si="43"/>
        <v>13147.710000000001</v>
      </c>
      <c r="H113" s="14">
        <f t="shared" si="43"/>
        <v>10336.41</v>
      </c>
      <c r="I113" s="14">
        <f t="shared" si="43"/>
        <v>11506.140000000001</v>
      </c>
      <c r="J113" s="14">
        <f t="shared" si="43"/>
        <v>16651.09</v>
      </c>
      <c r="K113" s="14">
        <f t="shared" si="43"/>
        <v>11194.59</v>
      </c>
      <c r="L113" s="14">
        <f t="shared" si="43"/>
        <v>11176.429999999998</v>
      </c>
      <c r="M113" s="14">
        <f t="shared" si="43"/>
        <v>11492.36</v>
      </c>
      <c r="N113" s="14">
        <f t="shared" si="43"/>
        <v>9952.240000000002</v>
      </c>
    </row>
    <row r="114" spans="1:14" s="7" customFormat="1" ht="18">
      <c r="A114" s="19" t="s">
        <v>17</v>
      </c>
      <c r="B114" s="12">
        <f>B62+B27+B20</f>
        <v>0</v>
      </c>
      <c r="C114" s="12">
        <f aca="true" t="shared" si="44" ref="C114:N114">C62+C27+C20</f>
        <v>0</v>
      </c>
      <c r="D114" s="12">
        <f t="shared" si="44"/>
        <v>0</v>
      </c>
      <c r="E114" s="12">
        <f t="shared" si="44"/>
        <v>0</v>
      </c>
      <c r="F114" s="12">
        <f t="shared" si="44"/>
        <v>0</v>
      </c>
      <c r="G114" s="12">
        <f t="shared" si="44"/>
        <v>0</v>
      </c>
      <c r="H114" s="12">
        <f t="shared" si="44"/>
        <v>0</v>
      </c>
      <c r="I114" s="12">
        <f t="shared" si="44"/>
        <v>0</v>
      </c>
      <c r="J114" s="12">
        <f t="shared" si="44"/>
        <v>0</v>
      </c>
      <c r="K114" s="12">
        <f t="shared" si="44"/>
        <v>0</v>
      </c>
      <c r="L114" s="12">
        <f t="shared" si="44"/>
        <v>0</v>
      </c>
      <c r="M114" s="12">
        <f t="shared" si="44"/>
        <v>0</v>
      </c>
      <c r="N114" s="12">
        <f t="shared" si="44"/>
        <v>0</v>
      </c>
    </row>
    <row r="115" ht="22.5" customHeight="1">
      <c r="B115" s="9"/>
    </row>
    <row r="116" spans="1:26" ht="41.25" customHeight="1">
      <c r="A116" s="1"/>
      <c r="B116" s="40" t="s">
        <v>44</v>
      </c>
      <c r="C116" s="40"/>
      <c r="D116" s="40"/>
      <c r="E116" s="40"/>
      <c r="F116" s="18"/>
      <c r="H116" s="17"/>
      <c r="I116" s="39" t="s">
        <v>45</v>
      </c>
      <c r="J116" s="39"/>
      <c r="K116" s="39"/>
      <c r="L116" s="1"/>
      <c r="M116" s="1"/>
      <c r="N116" s="1"/>
      <c r="O116" s="3"/>
      <c r="P116" s="3"/>
      <c r="Q116" s="3"/>
      <c r="R116" s="3"/>
      <c r="S116" s="3"/>
      <c r="T116" s="3"/>
      <c r="U116" s="3"/>
      <c r="V116" s="3"/>
      <c r="W116" s="3"/>
      <c r="X116" s="3"/>
      <c r="Y116" s="3"/>
      <c r="Z116" s="2"/>
    </row>
    <row r="117" spans="3:26" ht="15.75" customHeight="1">
      <c r="C117" s="11"/>
      <c r="D117" s="11"/>
      <c r="E117" s="18"/>
      <c r="F117" s="17"/>
      <c r="G117" s="17"/>
      <c r="H117" s="17"/>
      <c r="I117" s="8"/>
      <c r="J117" s="8"/>
      <c r="K117" s="8"/>
      <c r="L117" s="1"/>
      <c r="M117" s="1"/>
      <c r="N117" s="1"/>
      <c r="O117" s="3"/>
      <c r="P117" s="3"/>
      <c r="Q117" s="3"/>
      <c r="R117" s="3"/>
      <c r="S117" s="3"/>
      <c r="T117" s="3"/>
      <c r="U117" s="3"/>
      <c r="V117" s="3"/>
      <c r="W117" s="3"/>
      <c r="X117" s="3"/>
      <c r="Y117" s="3"/>
      <c r="Z117" s="2"/>
    </row>
    <row r="118" spans="3:26" ht="10.5" customHeight="1">
      <c r="C118" s="2"/>
      <c r="D118" s="2"/>
      <c r="E118" s="3"/>
      <c r="F118" s="3"/>
      <c r="G118" s="3"/>
      <c r="H118" s="3"/>
      <c r="I118" s="1"/>
      <c r="J118" s="1"/>
      <c r="K118" s="1"/>
      <c r="L118" s="1"/>
      <c r="M118" s="1"/>
      <c r="N118" s="1"/>
      <c r="O118" s="3"/>
      <c r="P118" s="3"/>
      <c r="Q118" s="3"/>
      <c r="R118" s="3"/>
      <c r="S118" s="3"/>
      <c r="T118" s="3"/>
      <c r="U118" s="3"/>
      <c r="V118" s="3"/>
      <c r="W118" s="3"/>
      <c r="X118" s="3"/>
      <c r="Y118" s="3"/>
      <c r="Z118" s="2"/>
    </row>
    <row r="119" spans="1:26" ht="75" customHeight="1">
      <c r="A119" s="41" t="s">
        <v>46</v>
      </c>
      <c r="B119" s="41"/>
      <c r="C119" s="3"/>
      <c r="D119" s="3"/>
      <c r="E119" s="3"/>
      <c r="F119" s="3"/>
      <c r="G119" s="3"/>
      <c r="H119" s="3"/>
      <c r="I119" s="1"/>
      <c r="J119" s="1"/>
      <c r="K119" s="1"/>
      <c r="L119" s="1"/>
      <c r="M119" s="1"/>
      <c r="N119" s="1"/>
      <c r="O119" s="3"/>
      <c r="P119" s="3"/>
      <c r="Q119" s="3"/>
      <c r="R119" s="3"/>
      <c r="S119" s="3"/>
      <c r="T119" s="3"/>
      <c r="U119" s="3"/>
      <c r="V119" s="3"/>
      <c r="W119" s="3"/>
      <c r="X119" s="3"/>
      <c r="Y119" s="3"/>
      <c r="Z119" s="2"/>
    </row>
    <row r="120" ht="19.5" customHeight="1">
      <c r="B120" s="9"/>
    </row>
    <row r="121" ht="48.75" customHeight="1"/>
    <row r="122" ht="18">
      <c r="B122" s="9"/>
    </row>
  </sheetData>
  <sheetProtection/>
  <mergeCells count="10">
    <mergeCell ref="I116:K116"/>
    <mergeCell ref="B116:E116"/>
    <mergeCell ref="A119:B119"/>
    <mergeCell ref="A1:N1"/>
    <mergeCell ref="A2:N2"/>
    <mergeCell ref="A3:N3"/>
    <mergeCell ref="A8:N8"/>
    <mergeCell ref="A9:N9"/>
    <mergeCell ref="A21:N21"/>
    <mergeCell ref="A4:N4"/>
  </mergeCells>
  <printOptions horizontalCentered="1"/>
  <pageMargins left="0" right="0" top="0" bottom="0" header="0" footer="0"/>
  <pageSetup fitToHeight="0" fitToWidth="2"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AP123"/>
  <sheetViews>
    <sheetView showGridLines="0" view="pageBreakPreview" zoomScale="70" zoomScaleNormal="70" zoomScaleSheetLayoutView="70" zoomScalePageLayoutView="0" workbookViewId="0" topLeftCell="A4">
      <pane xSplit="7" ySplit="7" topLeftCell="H36" activePane="bottomRight" state="frozen"/>
      <selection pane="topLeft" activeCell="AA111" sqref="AA111"/>
      <selection pane="topRight" activeCell="AA111" sqref="AA111"/>
      <selection pane="bottomLeft" activeCell="AA111" sqref="AA111"/>
      <selection pane="bottomRight" activeCell="AA111" sqref="AA111"/>
    </sheetView>
  </sheetViews>
  <sheetFormatPr defaultColWidth="9.140625" defaultRowHeight="12.75"/>
  <cols>
    <col min="1" max="1" width="39.140625" style="2" customWidth="1"/>
    <col min="2" max="7" width="14.8515625" style="2" customWidth="1"/>
    <col min="8" max="9" width="16.8515625" style="1" customWidth="1"/>
    <col min="10" max="19" width="14.7109375" style="1" customWidth="1"/>
    <col min="20" max="31" width="14.7109375" style="3" customWidth="1"/>
    <col min="32" max="32" width="72.28125" style="1" customWidth="1"/>
    <col min="33" max="16384" width="9.140625" style="1" customWidth="1"/>
  </cols>
  <sheetData>
    <row r="1" spans="1:31" ht="29.25" customHeight="1">
      <c r="A1" s="39" t="s">
        <v>47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1"/>
    </row>
    <row r="2" spans="1:31" ht="24" customHeight="1">
      <c r="A2" s="42" t="s">
        <v>57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1"/>
    </row>
    <row r="3" spans="1:31" ht="20.2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1"/>
    </row>
    <row r="4" spans="1:31" ht="27.75" customHeight="1">
      <c r="A4" s="49" t="s">
        <v>48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
    </row>
    <row r="5" spans="1:31" s="4"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3"/>
      <c r="AE5" s="23" t="s">
        <v>13</v>
      </c>
    </row>
    <row r="6" spans="1:32" s="5" customFormat="1" ht="33" customHeight="1">
      <c r="A6" s="51" t="s">
        <v>5</v>
      </c>
      <c r="B6" s="52" t="s">
        <v>27</v>
      </c>
      <c r="C6" s="55" t="s">
        <v>49</v>
      </c>
      <c r="D6" s="55" t="s">
        <v>50</v>
      </c>
      <c r="E6" s="55" t="s">
        <v>51</v>
      </c>
      <c r="F6" s="53" t="s">
        <v>52</v>
      </c>
      <c r="G6" s="53"/>
      <c r="H6" s="52" t="s">
        <v>0</v>
      </c>
      <c r="I6" s="52"/>
      <c r="J6" s="52" t="s">
        <v>1</v>
      </c>
      <c r="K6" s="52"/>
      <c r="L6" s="52" t="s">
        <v>2</v>
      </c>
      <c r="M6" s="52"/>
      <c r="N6" s="52" t="s">
        <v>3</v>
      </c>
      <c r="O6" s="52"/>
      <c r="P6" s="52" t="s">
        <v>4</v>
      </c>
      <c r="Q6" s="52"/>
      <c r="R6" s="52" t="s">
        <v>6</v>
      </c>
      <c r="S6" s="52"/>
      <c r="T6" s="52" t="s">
        <v>7</v>
      </c>
      <c r="U6" s="52"/>
      <c r="V6" s="52" t="s">
        <v>8</v>
      </c>
      <c r="W6" s="52"/>
      <c r="X6" s="52" t="s">
        <v>9</v>
      </c>
      <c r="Y6" s="52"/>
      <c r="Z6" s="52" t="s">
        <v>10</v>
      </c>
      <c r="AA6" s="52"/>
      <c r="AB6" s="52" t="s">
        <v>11</v>
      </c>
      <c r="AC6" s="52"/>
      <c r="AD6" s="52" t="s">
        <v>12</v>
      </c>
      <c r="AE6" s="52"/>
      <c r="AF6" s="53" t="s">
        <v>58</v>
      </c>
    </row>
    <row r="7" spans="1:32" s="5" customFormat="1" ht="59.25" customHeight="1">
      <c r="A7" s="51"/>
      <c r="B7" s="52"/>
      <c r="C7" s="55"/>
      <c r="D7" s="55"/>
      <c r="E7" s="55"/>
      <c r="F7" s="33" t="s">
        <v>53</v>
      </c>
      <c r="G7" s="33" t="s">
        <v>54</v>
      </c>
      <c r="H7" s="33" t="s">
        <v>55</v>
      </c>
      <c r="I7" s="33" t="s">
        <v>56</v>
      </c>
      <c r="J7" s="33" t="s">
        <v>55</v>
      </c>
      <c r="K7" s="33" t="s">
        <v>56</v>
      </c>
      <c r="L7" s="33" t="s">
        <v>55</v>
      </c>
      <c r="M7" s="33" t="s">
        <v>56</v>
      </c>
      <c r="N7" s="33" t="s">
        <v>55</v>
      </c>
      <c r="O7" s="33" t="s">
        <v>56</v>
      </c>
      <c r="P7" s="33" t="s">
        <v>55</v>
      </c>
      <c r="Q7" s="33" t="s">
        <v>56</v>
      </c>
      <c r="R7" s="33" t="s">
        <v>55</v>
      </c>
      <c r="S7" s="33" t="s">
        <v>56</v>
      </c>
      <c r="T7" s="33" t="s">
        <v>55</v>
      </c>
      <c r="U7" s="33" t="s">
        <v>56</v>
      </c>
      <c r="V7" s="33" t="s">
        <v>55</v>
      </c>
      <c r="W7" s="33" t="s">
        <v>56</v>
      </c>
      <c r="X7" s="33" t="s">
        <v>55</v>
      </c>
      <c r="Y7" s="33" t="s">
        <v>56</v>
      </c>
      <c r="Z7" s="33" t="s">
        <v>55</v>
      </c>
      <c r="AA7" s="33" t="s">
        <v>56</v>
      </c>
      <c r="AB7" s="33" t="s">
        <v>55</v>
      </c>
      <c r="AC7" s="33" t="s">
        <v>56</v>
      </c>
      <c r="AD7" s="33" t="s">
        <v>55</v>
      </c>
      <c r="AE7" s="33" t="s">
        <v>56</v>
      </c>
      <c r="AF7" s="53"/>
    </row>
    <row r="8" spans="1:32" s="6" customFormat="1" ht="17.25">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c r="Y8" s="21">
        <v>25</v>
      </c>
      <c r="Z8" s="21">
        <v>26</v>
      </c>
      <c r="AA8" s="21">
        <v>27</v>
      </c>
      <c r="AB8" s="21">
        <v>28</v>
      </c>
      <c r="AC8" s="21">
        <v>29</v>
      </c>
      <c r="AD8" s="21">
        <v>30</v>
      </c>
      <c r="AE8" s="21">
        <v>31</v>
      </c>
      <c r="AF8" s="21">
        <v>32</v>
      </c>
    </row>
    <row r="9" spans="1:32" s="6" customFormat="1" ht="17.25">
      <c r="A9" s="50" t="s">
        <v>22</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35"/>
      <c r="AF9" s="35"/>
    </row>
    <row r="10" spans="1:32" s="6" customFormat="1" ht="17.25">
      <c r="A10" s="50" t="s">
        <v>23</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35"/>
      <c r="AF10" s="35"/>
    </row>
    <row r="11" spans="1:32" s="7" customFormat="1" ht="84" customHeight="1">
      <c r="A11" s="13" t="s">
        <v>30</v>
      </c>
      <c r="B11" s="13">
        <f aca="true" t="shared" si="0" ref="B11:AE11">B12</f>
        <v>18664.999999999996</v>
      </c>
      <c r="C11" s="13">
        <f t="shared" si="0"/>
        <v>1789.1</v>
      </c>
      <c r="D11" s="13">
        <f t="shared" si="0"/>
        <v>1746.1</v>
      </c>
      <c r="E11" s="13">
        <f t="shared" si="0"/>
        <v>1746.1</v>
      </c>
      <c r="F11" s="13">
        <f>E11/B11%</f>
        <v>9.354942405571927</v>
      </c>
      <c r="G11" s="13">
        <f>E11/C11%</f>
        <v>97.59655692806439</v>
      </c>
      <c r="H11" s="13">
        <f t="shared" si="0"/>
        <v>1789.1</v>
      </c>
      <c r="I11" s="13">
        <f t="shared" si="0"/>
        <v>1746.1</v>
      </c>
      <c r="J11" s="13">
        <f t="shared" si="0"/>
        <v>1632.54</v>
      </c>
      <c r="K11" s="13">
        <f t="shared" si="0"/>
        <v>0</v>
      </c>
      <c r="L11" s="13">
        <f t="shared" si="0"/>
        <v>1474.53</v>
      </c>
      <c r="M11" s="13">
        <f t="shared" si="0"/>
        <v>0</v>
      </c>
      <c r="N11" s="13">
        <f t="shared" si="0"/>
        <v>1632.54</v>
      </c>
      <c r="O11" s="13">
        <f t="shared" si="0"/>
        <v>0</v>
      </c>
      <c r="P11" s="13">
        <f t="shared" si="0"/>
        <v>1579.85</v>
      </c>
      <c r="Q11" s="13">
        <f t="shared" si="0"/>
        <v>0</v>
      </c>
      <c r="R11" s="13">
        <f t="shared" si="0"/>
        <v>1490.92</v>
      </c>
      <c r="S11" s="13">
        <f t="shared" si="0"/>
        <v>0</v>
      </c>
      <c r="T11" s="13">
        <f t="shared" si="0"/>
        <v>1460</v>
      </c>
      <c r="U11" s="13">
        <f t="shared" si="0"/>
        <v>0</v>
      </c>
      <c r="V11" s="13">
        <f t="shared" si="0"/>
        <v>1508.12</v>
      </c>
      <c r="W11" s="13">
        <f t="shared" si="0"/>
        <v>0</v>
      </c>
      <c r="X11" s="13">
        <f t="shared" si="0"/>
        <v>1506.15</v>
      </c>
      <c r="Y11" s="13">
        <f t="shared" si="0"/>
        <v>0</v>
      </c>
      <c r="Z11" s="13">
        <f t="shared" si="0"/>
        <v>1442.8</v>
      </c>
      <c r="AA11" s="13">
        <f t="shared" si="0"/>
        <v>0</v>
      </c>
      <c r="AB11" s="13">
        <f t="shared" si="0"/>
        <v>1568.59</v>
      </c>
      <c r="AC11" s="13">
        <f t="shared" si="0"/>
        <v>0</v>
      </c>
      <c r="AD11" s="13">
        <f t="shared" si="0"/>
        <v>1579.86</v>
      </c>
      <c r="AE11" s="13">
        <f t="shared" si="0"/>
        <v>0</v>
      </c>
      <c r="AF11" s="56" t="s">
        <v>64</v>
      </c>
    </row>
    <row r="12" spans="1:32" s="7" customFormat="1" ht="17.25">
      <c r="A12" s="16" t="s">
        <v>18</v>
      </c>
      <c r="B12" s="13">
        <f>SUM(B13:B16)</f>
        <v>18664.999999999996</v>
      </c>
      <c r="C12" s="13">
        <f>SUM(C13:C16)</f>
        <v>1789.1</v>
      </c>
      <c r="D12" s="13">
        <f>SUM(D13:D16)</f>
        <v>1746.1</v>
      </c>
      <c r="E12" s="13">
        <f>SUM(E13:E16)</f>
        <v>1746.1</v>
      </c>
      <c r="F12" s="13">
        <f aca="true" t="shared" si="1" ref="F12:F20">E12/B12%</f>
        <v>9.354942405571927</v>
      </c>
      <c r="G12" s="13">
        <f aca="true" t="shared" si="2" ref="G12:G20">E12/C12%</f>
        <v>97.59655692806439</v>
      </c>
      <c r="H12" s="13">
        <f aca="true" t="shared" si="3" ref="H12:AD12">SUM(H13:H16)</f>
        <v>1789.1</v>
      </c>
      <c r="I12" s="13">
        <f>SUM(I13:I16)</f>
        <v>1746.1</v>
      </c>
      <c r="J12" s="13">
        <f t="shared" si="3"/>
        <v>1632.54</v>
      </c>
      <c r="K12" s="13">
        <f>SUM(K13:K16)</f>
        <v>0</v>
      </c>
      <c r="L12" s="13">
        <f>SUM(L13:L16)</f>
        <v>1474.53</v>
      </c>
      <c r="M12" s="13">
        <f>SUM(M13:M16)</f>
        <v>0</v>
      </c>
      <c r="N12" s="13">
        <f t="shared" si="3"/>
        <v>1632.54</v>
      </c>
      <c r="O12" s="13">
        <f>SUM(O13:O16)</f>
        <v>0</v>
      </c>
      <c r="P12" s="13">
        <f t="shared" si="3"/>
        <v>1579.85</v>
      </c>
      <c r="Q12" s="13">
        <f>SUM(Q13:Q16)</f>
        <v>0</v>
      </c>
      <c r="R12" s="13">
        <f t="shared" si="3"/>
        <v>1490.92</v>
      </c>
      <c r="S12" s="13">
        <f>SUM(S13:S16)</f>
        <v>0</v>
      </c>
      <c r="T12" s="13">
        <f t="shared" si="3"/>
        <v>1460</v>
      </c>
      <c r="U12" s="13">
        <f>SUM(U13:U16)</f>
        <v>0</v>
      </c>
      <c r="V12" s="13">
        <f t="shared" si="3"/>
        <v>1508.12</v>
      </c>
      <c r="W12" s="13">
        <f>SUM(W13:W16)</f>
        <v>0</v>
      </c>
      <c r="X12" s="13">
        <f t="shared" si="3"/>
        <v>1506.15</v>
      </c>
      <c r="Y12" s="13">
        <f>SUM(Y13:Y16)</f>
        <v>0</v>
      </c>
      <c r="Z12" s="13">
        <f t="shared" si="3"/>
        <v>1442.8</v>
      </c>
      <c r="AA12" s="13">
        <f>SUM(AA13:AA16)</f>
        <v>0</v>
      </c>
      <c r="AB12" s="13">
        <f t="shared" si="3"/>
        <v>1568.59</v>
      </c>
      <c r="AC12" s="13">
        <f>SUM(AC13:AC16)</f>
        <v>0</v>
      </c>
      <c r="AD12" s="13">
        <f t="shared" si="3"/>
        <v>1579.86</v>
      </c>
      <c r="AE12" s="13">
        <f>SUM(AE13:AE16)</f>
        <v>0</v>
      </c>
      <c r="AF12" s="57"/>
    </row>
    <row r="13" spans="1:32" s="7" customFormat="1" ht="18">
      <c r="A13" s="19" t="s">
        <v>16</v>
      </c>
      <c r="B13" s="14"/>
      <c r="C13" s="14"/>
      <c r="D13" s="14"/>
      <c r="E13" s="14"/>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57"/>
    </row>
    <row r="14" spans="1:32" s="7" customFormat="1" ht="18">
      <c r="A14" s="19" t="s">
        <v>14</v>
      </c>
      <c r="B14" s="14"/>
      <c r="C14" s="14"/>
      <c r="D14" s="14"/>
      <c r="E14" s="14"/>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57"/>
    </row>
    <row r="15" spans="1:32" s="7" customFormat="1" ht="18">
      <c r="A15" s="19" t="s">
        <v>15</v>
      </c>
      <c r="B15" s="15">
        <f>H15+J15+L15+N15+P15+R15+T15+V15+X15+Z15+AB15+AD15</f>
        <v>18664.999999999996</v>
      </c>
      <c r="C15" s="15">
        <f>H15</f>
        <v>1789.1</v>
      </c>
      <c r="D15" s="15">
        <f>E15</f>
        <v>1746.1</v>
      </c>
      <c r="E15" s="15">
        <f>I15+K15+M15+O15+Q15+S15+U15+W15+Y15+AA15+AC15+AE15</f>
        <v>1746.1</v>
      </c>
      <c r="F15" s="13">
        <f t="shared" si="1"/>
        <v>9.354942405571927</v>
      </c>
      <c r="G15" s="13">
        <f t="shared" si="2"/>
        <v>97.59655692806439</v>
      </c>
      <c r="H15" s="15">
        <v>1789.1</v>
      </c>
      <c r="I15" s="15">
        <v>1746.1</v>
      </c>
      <c r="J15" s="15">
        <v>1632.54</v>
      </c>
      <c r="K15" s="15"/>
      <c r="L15" s="15">
        <v>1474.53</v>
      </c>
      <c r="M15" s="15"/>
      <c r="N15" s="15">
        <v>1632.54</v>
      </c>
      <c r="O15" s="15"/>
      <c r="P15" s="15">
        <v>1579.85</v>
      </c>
      <c r="Q15" s="15"/>
      <c r="R15" s="15">
        <v>1490.92</v>
      </c>
      <c r="S15" s="15"/>
      <c r="T15" s="15">
        <v>1460</v>
      </c>
      <c r="U15" s="15"/>
      <c r="V15" s="15">
        <v>1508.12</v>
      </c>
      <c r="W15" s="15"/>
      <c r="X15" s="15">
        <v>1506.15</v>
      </c>
      <c r="Y15" s="15"/>
      <c r="Z15" s="15">
        <v>1442.8</v>
      </c>
      <c r="AA15" s="15"/>
      <c r="AB15" s="15">
        <v>1568.59</v>
      </c>
      <c r="AC15" s="15"/>
      <c r="AD15" s="15">
        <v>1579.86</v>
      </c>
      <c r="AE15" s="15"/>
      <c r="AF15" s="57"/>
    </row>
    <row r="16" spans="1:32" s="7" customFormat="1" ht="18">
      <c r="A16" s="19" t="s">
        <v>17</v>
      </c>
      <c r="B16" s="14"/>
      <c r="C16" s="14"/>
      <c r="D16" s="14"/>
      <c r="E16" s="14"/>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58"/>
    </row>
    <row r="17" spans="1:32" s="7" customFormat="1" ht="17.25">
      <c r="A17" s="16" t="s">
        <v>25</v>
      </c>
      <c r="B17" s="13">
        <f>SUM(B18:B21)</f>
        <v>18664.999999999996</v>
      </c>
      <c r="C17" s="13">
        <f>SUM(C18:C21)</f>
        <v>1789.1</v>
      </c>
      <c r="D17" s="13">
        <f>SUM(D18:D21)</f>
        <v>1746.1</v>
      </c>
      <c r="E17" s="13">
        <f>SUM(E18:E21)</f>
        <v>1746.1</v>
      </c>
      <c r="F17" s="13">
        <f t="shared" si="1"/>
        <v>9.354942405571927</v>
      </c>
      <c r="G17" s="13">
        <f t="shared" si="2"/>
        <v>97.59655692806439</v>
      </c>
      <c r="H17" s="13">
        <f aca="true" t="shared" si="4" ref="H17:AD17">SUM(H18:H21)</f>
        <v>1789.1</v>
      </c>
      <c r="I17" s="13">
        <f>SUM(I18:I21)</f>
        <v>1746.1</v>
      </c>
      <c r="J17" s="13">
        <f t="shared" si="4"/>
        <v>1632.54</v>
      </c>
      <c r="K17" s="13">
        <f>SUM(K18:K21)</f>
        <v>0</v>
      </c>
      <c r="L17" s="13">
        <f t="shared" si="4"/>
        <v>1474.53</v>
      </c>
      <c r="M17" s="13">
        <f>SUM(M18:M21)</f>
        <v>0</v>
      </c>
      <c r="N17" s="13">
        <f t="shared" si="4"/>
        <v>1632.54</v>
      </c>
      <c r="O17" s="13">
        <f>SUM(O18:O21)</f>
        <v>0</v>
      </c>
      <c r="P17" s="13">
        <f t="shared" si="4"/>
        <v>1579.85</v>
      </c>
      <c r="Q17" s="13">
        <f>SUM(Q18:Q21)</f>
        <v>0</v>
      </c>
      <c r="R17" s="13">
        <f t="shared" si="4"/>
        <v>1490.92</v>
      </c>
      <c r="S17" s="13">
        <f>SUM(S18:S21)</f>
        <v>0</v>
      </c>
      <c r="T17" s="13">
        <f t="shared" si="4"/>
        <v>1460</v>
      </c>
      <c r="U17" s="13">
        <f>SUM(U18:U21)</f>
        <v>0</v>
      </c>
      <c r="V17" s="13">
        <f t="shared" si="4"/>
        <v>1508.12</v>
      </c>
      <c r="W17" s="13">
        <f>SUM(W18:W21)</f>
        <v>0</v>
      </c>
      <c r="X17" s="13">
        <f t="shared" si="4"/>
        <v>1506.15</v>
      </c>
      <c r="Y17" s="13">
        <f>SUM(Y18:Y21)</f>
        <v>0</v>
      </c>
      <c r="Z17" s="13">
        <f t="shared" si="4"/>
        <v>1442.8</v>
      </c>
      <c r="AA17" s="13">
        <f>SUM(AA18:AA21)</f>
        <v>0</v>
      </c>
      <c r="AB17" s="13">
        <f t="shared" si="4"/>
        <v>1568.59</v>
      </c>
      <c r="AC17" s="13">
        <f>SUM(AC18:AC21)</f>
        <v>0</v>
      </c>
      <c r="AD17" s="13">
        <f t="shared" si="4"/>
        <v>1579.86</v>
      </c>
      <c r="AE17" s="13">
        <f>SUM(AE18:AE21)</f>
        <v>0</v>
      </c>
      <c r="AF17" s="36"/>
    </row>
    <row r="18" spans="1:32" s="7" customFormat="1" ht="18">
      <c r="A18" s="19" t="s">
        <v>16</v>
      </c>
      <c r="B18" s="15">
        <f>H18+J18+L18+N18+P18+R18+T18+V18+X18+Z18+AB18+AD18</f>
        <v>0</v>
      </c>
      <c r="C18" s="15">
        <f>H18</f>
        <v>0</v>
      </c>
      <c r="D18" s="15">
        <f>E18</f>
        <v>0</v>
      </c>
      <c r="E18" s="15">
        <f>I18+K18+M18+O18+Q18+S18+U18+W18+Y18+AA18+AC18+AE18</f>
        <v>0</v>
      </c>
      <c r="F18" s="13"/>
      <c r="G18" s="13"/>
      <c r="H18" s="14">
        <f aca="true" t="shared" si="5" ref="H18:AD21">H13</f>
        <v>0</v>
      </c>
      <c r="I18" s="14">
        <f>I13</f>
        <v>0</v>
      </c>
      <c r="J18" s="14">
        <f t="shared" si="5"/>
        <v>0</v>
      </c>
      <c r="K18" s="14">
        <f>K13</f>
        <v>0</v>
      </c>
      <c r="L18" s="14">
        <f t="shared" si="5"/>
        <v>0</v>
      </c>
      <c r="M18" s="14">
        <f>M13</f>
        <v>0</v>
      </c>
      <c r="N18" s="14">
        <f t="shared" si="5"/>
        <v>0</v>
      </c>
      <c r="O18" s="14">
        <f>O13</f>
        <v>0</v>
      </c>
      <c r="P18" s="14">
        <f t="shared" si="5"/>
        <v>0</v>
      </c>
      <c r="Q18" s="14">
        <f>Q13</f>
        <v>0</v>
      </c>
      <c r="R18" s="14">
        <f t="shared" si="5"/>
        <v>0</v>
      </c>
      <c r="S18" s="14">
        <f>S13</f>
        <v>0</v>
      </c>
      <c r="T18" s="14">
        <f t="shared" si="5"/>
        <v>0</v>
      </c>
      <c r="U18" s="14">
        <f>U13</f>
        <v>0</v>
      </c>
      <c r="V18" s="14">
        <f t="shared" si="5"/>
        <v>0</v>
      </c>
      <c r="W18" s="14">
        <f>W13</f>
        <v>0</v>
      </c>
      <c r="X18" s="14">
        <f t="shared" si="5"/>
        <v>0</v>
      </c>
      <c r="Y18" s="14">
        <f>Y13</f>
        <v>0</v>
      </c>
      <c r="Z18" s="14">
        <f t="shared" si="5"/>
        <v>0</v>
      </c>
      <c r="AA18" s="14">
        <f>AA13</f>
        <v>0</v>
      </c>
      <c r="AB18" s="14">
        <f t="shared" si="5"/>
        <v>0</v>
      </c>
      <c r="AC18" s="14">
        <f>AC13</f>
        <v>0</v>
      </c>
      <c r="AD18" s="14">
        <f t="shared" si="5"/>
        <v>0</v>
      </c>
      <c r="AE18" s="14">
        <f>AE13</f>
        <v>0</v>
      </c>
      <c r="AF18" s="36"/>
    </row>
    <row r="19" spans="1:32" s="7" customFormat="1" ht="18">
      <c r="A19" s="19" t="s">
        <v>14</v>
      </c>
      <c r="B19" s="15">
        <f>H19+J19+L19+N19+P19+R19+T19+V19+X19+Z19+AB19+AD19</f>
        <v>0</v>
      </c>
      <c r="C19" s="15">
        <f>H19</f>
        <v>0</v>
      </c>
      <c r="D19" s="15">
        <f>E19</f>
        <v>0</v>
      </c>
      <c r="E19" s="15">
        <f>I19+K19+M19+O19+Q19+S19+U19+W19+Y19+AA19+AC19+AE19</f>
        <v>0</v>
      </c>
      <c r="F19" s="13"/>
      <c r="G19" s="13"/>
      <c r="H19" s="14">
        <f t="shared" si="5"/>
        <v>0</v>
      </c>
      <c r="I19" s="14">
        <f>I14</f>
        <v>0</v>
      </c>
      <c r="J19" s="14">
        <f t="shared" si="5"/>
        <v>0</v>
      </c>
      <c r="K19" s="14">
        <f>K14</f>
        <v>0</v>
      </c>
      <c r="L19" s="14">
        <f t="shared" si="5"/>
        <v>0</v>
      </c>
      <c r="M19" s="14">
        <f>M14</f>
        <v>0</v>
      </c>
      <c r="N19" s="14">
        <f t="shared" si="5"/>
        <v>0</v>
      </c>
      <c r="O19" s="14">
        <f>O14</f>
        <v>0</v>
      </c>
      <c r="P19" s="14">
        <f t="shared" si="5"/>
        <v>0</v>
      </c>
      <c r="Q19" s="14">
        <f>Q14</f>
        <v>0</v>
      </c>
      <c r="R19" s="14">
        <f t="shared" si="5"/>
        <v>0</v>
      </c>
      <c r="S19" s="14">
        <f>S14</f>
        <v>0</v>
      </c>
      <c r="T19" s="14">
        <f t="shared" si="5"/>
        <v>0</v>
      </c>
      <c r="U19" s="14">
        <f>U14</f>
        <v>0</v>
      </c>
      <c r="V19" s="14">
        <f t="shared" si="5"/>
        <v>0</v>
      </c>
      <c r="W19" s="14">
        <f>W14</f>
        <v>0</v>
      </c>
      <c r="X19" s="14">
        <f t="shared" si="5"/>
        <v>0</v>
      </c>
      <c r="Y19" s="14">
        <f>Y14</f>
        <v>0</v>
      </c>
      <c r="Z19" s="14">
        <f t="shared" si="5"/>
        <v>0</v>
      </c>
      <c r="AA19" s="14">
        <f>AA14</f>
        <v>0</v>
      </c>
      <c r="AB19" s="14">
        <f t="shared" si="5"/>
        <v>0</v>
      </c>
      <c r="AC19" s="14">
        <f>AC14</f>
        <v>0</v>
      </c>
      <c r="AD19" s="14">
        <f t="shared" si="5"/>
        <v>0</v>
      </c>
      <c r="AE19" s="14">
        <f>AE14</f>
        <v>0</v>
      </c>
      <c r="AF19" s="36"/>
    </row>
    <row r="20" spans="1:32" s="7" customFormat="1" ht="18">
      <c r="A20" s="19" t="s">
        <v>15</v>
      </c>
      <c r="B20" s="15">
        <f>H20+J20+L20+N20+P20+R20+T20+V20+X20+Z20+AB20+AD20</f>
        <v>18664.999999999996</v>
      </c>
      <c r="C20" s="15">
        <f>H20</f>
        <v>1789.1</v>
      </c>
      <c r="D20" s="15">
        <f>E20</f>
        <v>1746.1</v>
      </c>
      <c r="E20" s="15">
        <f>I20+K20+M20+O20+Q20+S20+U20+W20+Y20+AA20+AC20+AE20</f>
        <v>1746.1</v>
      </c>
      <c r="F20" s="13">
        <f t="shared" si="1"/>
        <v>9.354942405571927</v>
      </c>
      <c r="G20" s="13">
        <f t="shared" si="2"/>
        <v>97.59655692806439</v>
      </c>
      <c r="H20" s="14">
        <f t="shared" si="5"/>
        <v>1789.1</v>
      </c>
      <c r="I20" s="14">
        <f>I15</f>
        <v>1746.1</v>
      </c>
      <c r="J20" s="14">
        <f t="shared" si="5"/>
        <v>1632.54</v>
      </c>
      <c r="K20" s="14">
        <f>K15</f>
        <v>0</v>
      </c>
      <c r="L20" s="14">
        <f t="shared" si="5"/>
        <v>1474.53</v>
      </c>
      <c r="M20" s="14">
        <f>M15</f>
        <v>0</v>
      </c>
      <c r="N20" s="14">
        <f t="shared" si="5"/>
        <v>1632.54</v>
      </c>
      <c r="O20" s="14">
        <f>O15</f>
        <v>0</v>
      </c>
      <c r="P20" s="14">
        <f t="shared" si="5"/>
        <v>1579.85</v>
      </c>
      <c r="Q20" s="14">
        <f>Q15</f>
        <v>0</v>
      </c>
      <c r="R20" s="14">
        <f t="shared" si="5"/>
        <v>1490.92</v>
      </c>
      <c r="S20" s="14">
        <f>S15</f>
        <v>0</v>
      </c>
      <c r="T20" s="14">
        <f t="shared" si="5"/>
        <v>1460</v>
      </c>
      <c r="U20" s="14">
        <f>U15</f>
        <v>0</v>
      </c>
      <c r="V20" s="14">
        <f t="shared" si="5"/>
        <v>1508.12</v>
      </c>
      <c r="W20" s="14">
        <f>W15</f>
        <v>0</v>
      </c>
      <c r="X20" s="14">
        <f t="shared" si="5"/>
        <v>1506.15</v>
      </c>
      <c r="Y20" s="14">
        <f>Y15</f>
        <v>0</v>
      </c>
      <c r="Z20" s="14">
        <f t="shared" si="5"/>
        <v>1442.8</v>
      </c>
      <c r="AA20" s="14">
        <f>AA15</f>
        <v>0</v>
      </c>
      <c r="AB20" s="14">
        <f t="shared" si="5"/>
        <v>1568.59</v>
      </c>
      <c r="AC20" s="14">
        <f>AC15</f>
        <v>0</v>
      </c>
      <c r="AD20" s="14">
        <f t="shared" si="5"/>
        <v>1579.86</v>
      </c>
      <c r="AE20" s="14">
        <f>AE15</f>
        <v>0</v>
      </c>
      <c r="AF20" s="36"/>
    </row>
    <row r="21" spans="1:32" s="7" customFormat="1" ht="18">
      <c r="A21" s="19" t="s">
        <v>17</v>
      </c>
      <c r="B21" s="15">
        <f>H21+J21+L21+N21+P21+R21+T21+V21+X21+Z21+AB21+AD21</f>
        <v>0</v>
      </c>
      <c r="C21" s="15">
        <f>H21</f>
        <v>0</v>
      </c>
      <c r="D21" s="15">
        <f>E21</f>
        <v>0</v>
      </c>
      <c r="E21" s="15">
        <f>I21+K21+M21+O21+Q21+S21+U21+W21+Y21+AA21+AC21+AE21</f>
        <v>0</v>
      </c>
      <c r="F21" s="13"/>
      <c r="G21" s="13"/>
      <c r="H21" s="14">
        <f t="shared" si="5"/>
        <v>0</v>
      </c>
      <c r="I21" s="14">
        <f>I16</f>
        <v>0</v>
      </c>
      <c r="J21" s="14">
        <f t="shared" si="5"/>
        <v>0</v>
      </c>
      <c r="K21" s="14">
        <f>K16</f>
        <v>0</v>
      </c>
      <c r="L21" s="14">
        <f t="shared" si="5"/>
        <v>0</v>
      </c>
      <c r="M21" s="14">
        <f>M16</f>
        <v>0</v>
      </c>
      <c r="N21" s="14">
        <f t="shared" si="5"/>
        <v>0</v>
      </c>
      <c r="O21" s="14">
        <f>O16</f>
        <v>0</v>
      </c>
      <c r="P21" s="14">
        <f t="shared" si="5"/>
        <v>0</v>
      </c>
      <c r="Q21" s="14">
        <f>Q16</f>
        <v>0</v>
      </c>
      <c r="R21" s="14">
        <f t="shared" si="5"/>
        <v>0</v>
      </c>
      <c r="S21" s="14">
        <f>S16</f>
        <v>0</v>
      </c>
      <c r="T21" s="14">
        <f t="shared" si="5"/>
        <v>0</v>
      </c>
      <c r="U21" s="14">
        <f>U16</f>
        <v>0</v>
      </c>
      <c r="V21" s="14">
        <f t="shared" si="5"/>
        <v>0</v>
      </c>
      <c r="W21" s="14">
        <f>W16</f>
        <v>0</v>
      </c>
      <c r="X21" s="14">
        <f t="shared" si="5"/>
        <v>0</v>
      </c>
      <c r="Y21" s="14">
        <f>Y16</f>
        <v>0</v>
      </c>
      <c r="Z21" s="14">
        <f t="shared" si="5"/>
        <v>0</v>
      </c>
      <c r="AA21" s="14">
        <f>AA16</f>
        <v>0</v>
      </c>
      <c r="AB21" s="14">
        <f t="shared" si="5"/>
        <v>0</v>
      </c>
      <c r="AC21" s="14">
        <f>AC16</f>
        <v>0</v>
      </c>
      <c r="AD21" s="14">
        <f t="shared" si="5"/>
        <v>0</v>
      </c>
      <c r="AE21" s="14">
        <f>AE16</f>
        <v>0</v>
      </c>
      <c r="AF21" s="36"/>
    </row>
    <row r="22" spans="1:32" s="7" customFormat="1" ht="26.25" customHeight="1">
      <c r="A22" s="54" t="s">
        <v>24</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36"/>
      <c r="AF22" s="36"/>
    </row>
    <row r="23" spans="1:32" s="7" customFormat="1" ht="108" customHeight="1">
      <c r="A23" s="27" t="s">
        <v>31</v>
      </c>
      <c r="B23" s="34">
        <f>B24</f>
        <v>72632.8</v>
      </c>
      <c r="C23" s="34">
        <f>C24</f>
        <v>63.05</v>
      </c>
      <c r="D23" s="34">
        <f>D24</f>
        <v>63.05</v>
      </c>
      <c r="E23" s="34">
        <f>E24</f>
        <v>63.05</v>
      </c>
      <c r="F23" s="27">
        <f aca="true" t="shared" si="6" ref="F23:F86">E23/B23%</f>
        <v>0.08680651165864457</v>
      </c>
      <c r="G23" s="27">
        <f aca="true" t="shared" si="7" ref="G23:G86">E23/C23%</f>
        <v>100</v>
      </c>
      <c r="H23" s="34">
        <f>H24</f>
        <v>63.05</v>
      </c>
      <c r="I23" s="34">
        <f aca="true" t="shared" si="8" ref="I23:AE23">I24</f>
        <v>63.05</v>
      </c>
      <c r="J23" s="34">
        <f t="shared" si="8"/>
        <v>0</v>
      </c>
      <c r="K23" s="34">
        <f t="shared" si="8"/>
        <v>0</v>
      </c>
      <c r="L23" s="34">
        <f t="shared" si="8"/>
        <v>65.25</v>
      </c>
      <c r="M23" s="34">
        <f t="shared" si="8"/>
        <v>0</v>
      </c>
      <c r="N23" s="34">
        <f t="shared" si="8"/>
        <v>0</v>
      </c>
      <c r="O23" s="34">
        <f t="shared" si="8"/>
        <v>0</v>
      </c>
      <c r="P23" s="34">
        <f t="shared" si="8"/>
        <v>0</v>
      </c>
      <c r="Q23" s="34">
        <f t="shared" si="8"/>
        <v>0</v>
      </c>
      <c r="R23" s="34">
        <f t="shared" si="8"/>
        <v>0</v>
      </c>
      <c r="S23" s="34">
        <f t="shared" si="8"/>
        <v>0</v>
      </c>
      <c r="T23" s="34">
        <f t="shared" si="8"/>
        <v>0</v>
      </c>
      <c r="U23" s="34">
        <f t="shared" si="8"/>
        <v>0</v>
      </c>
      <c r="V23" s="34">
        <f t="shared" si="8"/>
        <v>41980.22</v>
      </c>
      <c r="W23" s="34">
        <f t="shared" si="8"/>
        <v>0</v>
      </c>
      <c r="X23" s="34">
        <f t="shared" si="8"/>
        <v>24004.579999999998</v>
      </c>
      <c r="Y23" s="34">
        <f t="shared" si="8"/>
        <v>0</v>
      </c>
      <c r="Z23" s="34">
        <f t="shared" si="8"/>
        <v>3259.85</v>
      </c>
      <c r="AA23" s="34">
        <f t="shared" si="8"/>
        <v>0</v>
      </c>
      <c r="AB23" s="34">
        <f t="shared" si="8"/>
        <v>3259.85</v>
      </c>
      <c r="AC23" s="34">
        <f t="shared" si="8"/>
        <v>0</v>
      </c>
      <c r="AD23" s="34">
        <f t="shared" si="8"/>
        <v>0</v>
      </c>
      <c r="AE23" s="34">
        <f t="shared" si="8"/>
        <v>0</v>
      </c>
      <c r="AF23" s="36"/>
    </row>
    <row r="24" spans="1:32" s="7" customFormat="1" ht="17.25">
      <c r="A24" s="16" t="s">
        <v>18</v>
      </c>
      <c r="B24" s="13">
        <f>SUM(B25:B28)</f>
        <v>72632.8</v>
      </c>
      <c r="C24" s="13">
        <f>SUM(C25:C28)</f>
        <v>63.05</v>
      </c>
      <c r="D24" s="13">
        <f>SUM(D25:D28)</f>
        <v>63.05</v>
      </c>
      <c r="E24" s="13">
        <f>SUM(E25:E28)</f>
        <v>63.05</v>
      </c>
      <c r="F24" s="13">
        <f t="shared" si="6"/>
        <v>0.08680651165864457</v>
      </c>
      <c r="G24" s="13">
        <f t="shared" si="7"/>
        <v>100</v>
      </c>
      <c r="H24" s="13">
        <f>SUM(H25:H28)</f>
        <v>63.05</v>
      </c>
      <c r="I24" s="13">
        <f aca="true" t="shared" si="9" ref="I24:AE24">SUM(I25:I28)</f>
        <v>63.05</v>
      </c>
      <c r="J24" s="13">
        <f t="shared" si="9"/>
        <v>0</v>
      </c>
      <c r="K24" s="13">
        <f t="shared" si="9"/>
        <v>0</v>
      </c>
      <c r="L24" s="13">
        <f t="shared" si="9"/>
        <v>65.25</v>
      </c>
      <c r="M24" s="13">
        <f t="shared" si="9"/>
        <v>0</v>
      </c>
      <c r="N24" s="13">
        <f t="shared" si="9"/>
        <v>0</v>
      </c>
      <c r="O24" s="13">
        <f t="shared" si="9"/>
        <v>0</v>
      </c>
      <c r="P24" s="13">
        <f t="shared" si="9"/>
        <v>0</v>
      </c>
      <c r="Q24" s="13">
        <f t="shared" si="9"/>
        <v>0</v>
      </c>
      <c r="R24" s="13">
        <f t="shared" si="9"/>
        <v>0</v>
      </c>
      <c r="S24" s="13">
        <f t="shared" si="9"/>
        <v>0</v>
      </c>
      <c r="T24" s="13">
        <f t="shared" si="9"/>
        <v>0</v>
      </c>
      <c r="U24" s="13">
        <f t="shared" si="9"/>
        <v>0</v>
      </c>
      <c r="V24" s="13">
        <f t="shared" si="9"/>
        <v>41980.22</v>
      </c>
      <c r="W24" s="13">
        <f t="shared" si="9"/>
        <v>0</v>
      </c>
      <c r="X24" s="13">
        <f t="shared" si="9"/>
        <v>24004.579999999998</v>
      </c>
      <c r="Y24" s="13">
        <f t="shared" si="9"/>
        <v>0</v>
      </c>
      <c r="Z24" s="13">
        <f t="shared" si="9"/>
        <v>3259.85</v>
      </c>
      <c r="AA24" s="13">
        <f t="shared" si="9"/>
        <v>0</v>
      </c>
      <c r="AB24" s="13">
        <f t="shared" si="9"/>
        <v>3259.85</v>
      </c>
      <c r="AC24" s="13">
        <f t="shared" si="9"/>
        <v>0</v>
      </c>
      <c r="AD24" s="13">
        <f t="shared" si="9"/>
        <v>0</v>
      </c>
      <c r="AE24" s="13">
        <f t="shared" si="9"/>
        <v>0</v>
      </c>
      <c r="AF24" s="36"/>
    </row>
    <row r="25" spans="1:32" s="7" customFormat="1" ht="18">
      <c r="A25" s="19" t="s">
        <v>16</v>
      </c>
      <c r="B25" s="14">
        <f aca="true" t="shared" si="10" ref="B25:E28">B31+B37+B43+B49+B55</f>
        <v>0</v>
      </c>
      <c r="C25" s="14">
        <f t="shared" si="10"/>
        <v>0</v>
      </c>
      <c r="D25" s="14">
        <f t="shared" si="10"/>
        <v>0</v>
      </c>
      <c r="E25" s="14">
        <f t="shared" si="10"/>
        <v>0</v>
      </c>
      <c r="F25" s="14"/>
      <c r="G25" s="14"/>
      <c r="H25" s="14">
        <f>H31+H37+H43+H49+H55</f>
        <v>0</v>
      </c>
      <c r="I25" s="14">
        <f aca="true" t="shared" si="11" ref="I25:AE25">I31+I37+I43+I49+I55</f>
        <v>0</v>
      </c>
      <c r="J25" s="14">
        <f t="shared" si="11"/>
        <v>0</v>
      </c>
      <c r="K25" s="14">
        <f t="shared" si="11"/>
        <v>0</v>
      </c>
      <c r="L25" s="14">
        <f t="shared" si="11"/>
        <v>0</v>
      </c>
      <c r="M25" s="14">
        <f t="shared" si="11"/>
        <v>0</v>
      </c>
      <c r="N25" s="14">
        <f t="shared" si="11"/>
        <v>0</v>
      </c>
      <c r="O25" s="14">
        <f t="shared" si="11"/>
        <v>0</v>
      </c>
      <c r="P25" s="14">
        <f t="shared" si="11"/>
        <v>0</v>
      </c>
      <c r="Q25" s="14">
        <f t="shared" si="11"/>
        <v>0</v>
      </c>
      <c r="R25" s="14">
        <f t="shared" si="11"/>
        <v>0</v>
      </c>
      <c r="S25" s="14">
        <f t="shared" si="11"/>
        <v>0</v>
      </c>
      <c r="T25" s="14">
        <f t="shared" si="11"/>
        <v>0</v>
      </c>
      <c r="U25" s="14">
        <f t="shared" si="11"/>
        <v>0</v>
      </c>
      <c r="V25" s="14">
        <f t="shared" si="11"/>
        <v>0</v>
      </c>
      <c r="W25" s="14">
        <f t="shared" si="11"/>
        <v>0</v>
      </c>
      <c r="X25" s="14">
        <f t="shared" si="11"/>
        <v>0</v>
      </c>
      <c r="Y25" s="14">
        <f t="shared" si="11"/>
        <v>0</v>
      </c>
      <c r="Z25" s="14">
        <f t="shared" si="11"/>
        <v>0</v>
      </c>
      <c r="AA25" s="14">
        <f t="shared" si="11"/>
        <v>0</v>
      </c>
      <c r="AB25" s="14">
        <f t="shared" si="11"/>
        <v>0</v>
      </c>
      <c r="AC25" s="14">
        <f t="shared" si="11"/>
        <v>0</v>
      </c>
      <c r="AD25" s="14">
        <f t="shared" si="11"/>
        <v>0</v>
      </c>
      <c r="AE25" s="14">
        <f t="shared" si="11"/>
        <v>0</v>
      </c>
      <c r="AF25" s="36"/>
    </row>
    <row r="26" spans="1:32" s="7" customFormat="1" ht="18">
      <c r="A26" s="19" t="s">
        <v>14</v>
      </c>
      <c r="B26" s="15">
        <f t="shared" si="10"/>
        <v>60325.600000000006</v>
      </c>
      <c r="C26" s="15">
        <f t="shared" si="10"/>
        <v>0</v>
      </c>
      <c r="D26" s="15">
        <f t="shared" si="10"/>
        <v>0</v>
      </c>
      <c r="E26" s="15">
        <f t="shared" si="10"/>
        <v>0</v>
      </c>
      <c r="F26" s="15">
        <f t="shared" si="6"/>
        <v>0</v>
      </c>
      <c r="G26" s="15" t="e">
        <f t="shared" si="7"/>
        <v>#DIV/0!</v>
      </c>
      <c r="H26" s="14">
        <f>H32+H38+H44+H50+H56</f>
        <v>0</v>
      </c>
      <c r="I26" s="14">
        <f aca="true" t="shared" si="12" ref="I26:AE26">I32+I38+I44+I50+I56</f>
        <v>0</v>
      </c>
      <c r="J26" s="14">
        <f t="shared" si="12"/>
        <v>0</v>
      </c>
      <c r="K26" s="14">
        <f t="shared" si="12"/>
        <v>0</v>
      </c>
      <c r="L26" s="14">
        <f t="shared" si="12"/>
        <v>0</v>
      </c>
      <c r="M26" s="14">
        <f t="shared" si="12"/>
        <v>0</v>
      </c>
      <c r="N26" s="14">
        <f t="shared" si="12"/>
        <v>0</v>
      </c>
      <c r="O26" s="14">
        <f t="shared" si="12"/>
        <v>0</v>
      </c>
      <c r="P26" s="14">
        <f t="shared" si="12"/>
        <v>0</v>
      </c>
      <c r="Q26" s="14">
        <f t="shared" si="12"/>
        <v>0</v>
      </c>
      <c r="R26" s="14">
        <f t="shared" si="12"/>
        <v>0</v>
      </c>
      <c r="S26" s="14">
        <f t="shared" si="12"/>
        <v>0</v>
      </c>
      <c r="T26" s="14">
        <f t="shared" si="12"/>
        <v>0</v>
      </c>
      <c r="U26" s="14">
        <f t="shared" si="12"/>
        <v>0</v>
      </c>
      <c r="V26" s="14">
        <f t="shared" si="12"/>
        <v>37578.87</v>
      </c>
      <c r="W26" s="14">
        <f t="shared" si="12"/>
        <v>0</v>
      </c>
      <c r="X26" s="14">
        <f t="shared" si="12"/>
        <v>22746.73</v>
      </c>
      <c r="Y26" s="14">
        <f t="shared" si="12"/>
        <v>0</v>
      </c>
      <c r="Z26" s="14">
        <f t="shared" si="12"/>
        <v>0</v>
      </c>
      <c r="AA26" s="14">
        <f t="shared" si="12"/>
        <v>0</v>
      </c>
      <c r="AB26" s="14">
        <f t="shared" si="12"/>
        <v>0</v>
      </c>
      <c r="AC26" s="14">
        <f t="shared" si="12"/>
        <v>0</v>
      </c>
      <c r="AD26" s="14">
        <f t="shared" si="12"/>
        <v>0</v>
      </c>
      <c r="AE26" s="14">
        <f t="shared" si="12"/>
        <v>0</v>
      </c>
      <c r="AF26" s="36"/>
    </row>
    <row r="27" spans="1:32" s="7" customFormat="1" ht="18">
      <c r="A27" s="19" t="s">
        <v>15</v>
      </c>
      <c r="B27" s="15">
        <f t="shared" si="10"/>
        <v>12307.199999999999</v>
      </c>
      <c r="C27" s="15">
        <f t="shared" si="10"/>
        <v>63.05</v>
      </c>
      <c r="D27" s="15">
        <f t="shared" si="10"/>
        <v>63.05</v>
      </c>
      <c r="E27" s="15">
        <f t="shared" si="10"/>
        <v>63.05</v>
      </c>
      <c r="F27" s="15">
        <f t="shared" si="6"/>
        <v>0.5123017420696828</v>
      </c>
      <c r="G27" s="15">
        <f t="shared" si="7"/>
        <v>100</v>
      </c>
      <c r="H27" s="14">
        <f>H33+H39+H45+H51+H57</f>
        <v>63.05</v>
      </c>
      <c r="I27" s="14">
        <f aca="true" t="shared" si="13" ref="I27:AE27">I33+I39+I45+I51+I57</f>
        <v>63.05</v>
      </c>
      <c r="J27" s="14">
        <f t="shared" si="13"/>
        <v>0</v>
      </c>
      <c r="K27" s="14">
        <f t="shared" si="13"/>
        <v>0</v>
      </c>
      <c r="L27" s="14">
        <f t="shared" si="13"/>
        <v>65.25</v>
      </c>
      <c r="M27" s="14">
        <f t="shared" si="13"/>
        <v>0</v>
      </c>
      <c r="N27" s="14">
        <f t="shared" si="13"/>
        <v>0</v>
      </c>
      <c r="O27" s="14">
        <f t="shared" si="13"/>
        <v>0</v>
      </c>
      <c r="P27" s="14">
        <f t="shared" si="13"/>
        <v>0</v>
      </c>
      <c r="Q27" s="14">
        <f t="shared" si="13"/>
        <v>0</v>
      </c>
      <c r="R27" s="14">
        <f t="shared" si="13"/>
        <v>0</v>
      </c>
      <c r="S27" s="14">
        <f t="shared" si="13"/>
        <v>0</v>
      </c>
      <c r="T27" s="14">
        <f t="shared" si="13"/>
        <v>0</v>
      </c>
      <c r="U27" s="14">
        <f t="shared" si="13"/>
        <v>0</v>
      </c>
      <c r="V27" s="14">
        <f t="shared" si="13"/>
        <v>4401.35</v>
      </c>
      <c r="W27" s="14">
        <f t="shared" si="13"/>
        <v>0</v>
      </c>
      <c r="X27" s="14">
        <f t="shared" si="13"/>
        <v>1257.8500000000001</v>
      </c>
      <c r="Y27" s="14">
        <f t="shared" si="13"/>
        <v>0</v>
      </c>
      <c r="Z27" s="14">
        <f t="shared" si="13"/>
        <v>3259.85</v>
      </c>
      <c r="AA27" s="14">
        <f t="shared" si="13"/>
        <v>0</v>
      </c>
      <c r="AB27" s="14">
        <f t="shared" si="13"/>
        <v>3259.85</v>
      </c>
      <c r="AC27" s="14">
        <f t="shared" si="13"/>
        <v>0</v>
      </c>
      <c r="AD27" s="14">
        <f t="shared" si="13"/>
        <v>0</v>
      </c>
      <c r="AE27" s="14">
        <f t="shared" si="13"/>
        <v>0</v>
      </c>
      <c r="AF27" s="36"/>
    </row>
    <row r="28" spans="1:32" s="7" customFormat="1" ht="18">
      <c r="A28" s="19" t="s">
        <v>17</v>
      </c>
      <c r="B28" s="14">
        <f t="shared" si="10"/>
        <v>0</v>
      </c>
      <c r="C28" s="14">
        <f t="shared" si="10"/>
        <v>0</v>
      </c>
      <c r="D28" s="14">
        <f t="shared" si="10"/>
        <v>0</v>
      </c>
      <c r="E28" s="14">
        <f t="shared" si="10"/>
        <v>0</v>
      </c>
      <c r="F28" s="14"/>
      <c r="G28" s="14"/>
      <c r="H28" s="14">
        <f>H34+H40+H46+H52+H58</f>
        <v>0</v>
      </c>
      <c r="I28" s="14">
        <f aca="true" t="shared" si="14" ref="I28:AE28">I34+I40+I46+I52+I58</f>
        <v>0</v>
      </c>
      <c r="J28" s="14">
        <f t="shared" si="14"/>
        <v>0</v>
      </c>
      <c r="K28" s="14">
        <f t="shared" si="14"/>
        <v>0</v>
      </c>
      <c r="L28" s="14">
        <f t="shared" si="14"/>
        <v>0</v>
      </c>
      <c r="M28" s="14">
        <f t="shared" si="14"/>
        <v>0</v>
      </c>
      <c r="N28" s="14">
        <f t="shared" si="14"/>
        <v>0</v>
      </c>
      <c r="O28" s="14">
        <f t="shared" si="14"/>
        <v>0</v>
      </c>
      <c r="P28" s="14">
        <f t="shared" si="14"/>
        <v>0</v>
      </c>
      <c r="Q28" s="14">
        <f t="shared" si="14"/>
        <v>0</v>
      </c>
      <c r="R28" s="14">
        <f t="shared" si="14"/>
        <v>0</v>
      </c>
      <c r="S28" s="14">
        <f t="shared" si="14"/>
        <v>0</v>
      </c>
      <c r="T28" s="14">
        <f t="shared" si="14"/>
        <v>0</v>
      </c>
      <c r="U28" s="14">
        <f t="shared" si="14"/>
        <v>0</v>
      </c>
      <c r="V28" s="14">
        <f t="shared" si="14"/>
        <v>0</v>
      </c>
      <c r="W28" s="14">
        <f t="shared" si="14"/>
        <v>0</v>
      </c>
      <c r="X28" s="14">
        <f t="shared" si="14"/>
        <v>0</v>
      </c>
      <c r="Y28" s="14">
        <f t="shared" si="14"/>
        <v>0</v>
      </c>
      <c r="Z28" s="14">
        <f t="shared" si="14"/>
        <v>0</v>
      </c>
      <c r="AA28" s="14">
        <f t="shared" si="14"/>
        <v>0</v>
      </c>
      <c r="AB28" s="14">
        <f t="shared" si="14"/>
        <v>0</v>
      </c>
      <c r="AC28" s="14">
        <f t="shared" si="14"/>
        <v>0</v>
      </c>
      <c r="AD28" s="14">
        <f t="shared" si="14"/>
        <v>0</v>
      </c>
      <c r="AE28" s="14">
        <f t="shared" si="14"/>
        <v>0</v>
      </c>
      <c r="AF28" s="36"/>
    </row>
    <row r="29" spans="1:32" s="7" customFormat="1" ht="78" customHeight="1">
      <c r="A29" s="19" t="s">
        <v>32</v>
      </c>
      <c r="B29" s="14">
        <f>B30</f>
        <v>63500.700000000004</v>
      </c>
      <c r="C29" s="14">
        <f>C30</f>
        <v>0</v>
      </c>
      <c r="D29" s="14">
        <f>D30</f>
        <v>0</v>
      </c>
      <c r="E29" s="14">
        <f>E30</f>
        <v>0</v>
      </c>
      <c r="F29" s="14">
        <f t="shared" si="6"/>
        <v>0</v>
      </c>
      <c r="G29" s="14" t="e">
        <f t="shared" si="7"/>
        <v>#DIV/0!</v>
      </c>
      <c r="H29" s="14">
        <f aca="true" t="shared" si="15" ref="H29:AE29">H30</f>
        <v>0</v>
      </c>
      <c r="I29" s="14">
        <f t="shared" si="15"/>
        <v>0</v>
      </c>
      <c r="J29" s="14">
        <f t="shared" si="15"/>
        <v>0</v>
      </c>
      <c r="K29" s="14">
        <f t="shared" si="15"/>
        <v>0</v>
      </c>
      <c r="L29" s="14">
        <f t="shared" si="15"/>
        <v>0</v>
      </c>
      <c r="M29" s="14">
        <f t="shared" si="15"/>
        <v>0</v>
      </c>
      <c r="N29" s="14">
        <f t="shared" si="15"/>
        <v>0</v>
      </c>
      <c r="O29" s="14">
        <f t="shared" si="15"/>
        <v>0</v>
      </c>
      <c r="P29" s="14">
        <f t="shared" si="15"/>
        <v>0</v>
      </c>
      <c r="Q29" s="14">
        <f t="shared" si="15"/>
        <v>0</v>
      </c>
      <c r="R29" s="14">
        <f t="shared" si="15"/>
        <v>0</v>
      </c>
      <c r="S29" s="14">
        <f t="shared" si="15"/>
        <v>0</v>
      </c>
      <c r="T29" s="14">
        <f t="shared" si="15"/>
        <v>0</v>
      </c>
      <c r="U29" s="14">
        <f t="shared" si="15"/>
        <v>0</v>
      </c>
      <c r="V29" s="14">
        <f t="shared" si="15"/>
        <v>39556.76</v>
      </c>
      <c r="W29" s="14">
        <f t="shared" si="15"/>
        <v>0</v>
      </c>
      <c r="X29" s="14">
        <f t="shared" si="15"/>
        <v>23943.94</v>
      </c>
      <c r="Y29" s="14">
        <f t="shared" si="15"/>
        <v>0</v>
      </c>
      <c r="Z29" s="14">
        <f t="shared" si="15"/>
        <v>0</v>
      </c>
      <c r="AA29" s="14">
        <f t="shared" si="15"/>
        <v>0</v>
      </c>
      <c r="AB29" s="14">
        <f t="shared" si="15"/>
        <v>0</v>
      </c>
      <c r="AC29" s="14">
        <f t="shared" si="15"/>
        <v>0</v>
      </c>
      <c r="AD29" s="14">
        <f t="shared" si="15"/>
        <v>0</v>
      </c>
      <c r="AE29" s="14">
        <f t="shared" si="15"/>
        <v>0</v>
      </c>
      <c r="AF29" s="56" t="s">
        <v>59</v>
      </c>
    </row>
    <row r="30" spans="1:32" s="7" customFormat="1" ht="17.25">
      <c r="A30" s="16" t="s">
        <v>18</v>
      </c>
      <c r="B30" s="13">
        <f>SUM(B31:B34)</f>
        <v>63500.700000000004</v>
      </c>
      <c r="C30" s="13">
        <f>SUM(C31:C34)</f>
        <v>0</v>
      </c>
      <c r="D30" s="13">
        <f>SUM(D31:D34)</f>
        <v>0</v>
      </c>
      <c r="E30" s="13">
        <f>SUM(E31:E34)</f>
        <v>0</v>
      </c>
      <c r="F30" s="13">
        <f t="shared" si="6"/>
        <v>0</v>
      </c>
      <c r="G30" s="13" t="e">
        <f t="shared" si="7"/>
        <v>#DIV/0!</v>
      </c>
      <c r="H30" s="13">
        <f>SUM(H31:H34)</f>
        <v>0</v>
      </c>
      <c r="I30" s="13">
        <f aca="true" t="shared" si="16" ref="I30:AE30">SUM(I31:I34)</f>
        <v>0</v>
      </c>
      <c r="J30" s="13">
        <f t="shared" si="16"/>
        <v>0</v>
      </c>
      <c r="K30" s="13">
        <f t="shared" si="16"/>
        <v>0</v>
      </c>
      <c r="L30" s="13">
        <f t="shared" si="16"/>
        <v>0</v>
      </c>
      <c r="M30" s="13">
        <f t="shared" si="16"/>
        <v>0</v>
      </c>
      <c r="N30" s="13">
        <f t="shared" si="16"/>
        <v>0</v>
      </c>
      <c r="O30" s="13">
        <f t="shared" si="16"/>
        <v>0</v>
      </c>
      <c r="P30" s="13">
        <f t="shared" si="16"/>
        <v>0</v>
      </c>
      <c r="Q30" s="13">
        <f t="shared" si="16"/>
        <v>0</v>
      </c>
      <c r="R30" s="13">
        <f t="shared" si="16"/>
        <v>0</v>
      </c>
      <c r="S30" s="13">
        <f t="shared" si="16"/>
        <v>0</v>
      </c>
      <c r="T30" s="13">
        <f t="shared" si="16"/>
        <v>0</v>
      </c>
      <c r="U30" s="13">
        <f t="shared" si="16"/>
        <v>0</v>
      </c>
      <c r="V30" s="13">
        <f t="shared" si="16"/>
        <v>39556.76</v>
      </c>
      <c r="W30" s="13">
        <f t="shared" si="16"/>
        <v>0</v>
      </c>
      <c r="X30" s="13">
        <f t="shared" si="16"/>
        <v>23943.94</v>
      </c>
      <c r="Y30" s="13">
        <f t="shared" si="16"/>
        <v>0</v>
      </c>
      <c r="Z30" s="13">
        <f t="shared" si="16"/>
        <v>0</v>
      </c>
      <c r="AA30" s="13">
        <f t="shared" si="16"/>
        <v>0</v>
      </c>
      <c r="AB30" s="13">
        <f t="shared" si="16"/>
        <v>0</v>
      </c>
      <c r="AC30" s="13">
        <f t="shared" si="16"/>
        <v>0</v>
      </c>
      <c r="AD30" s="13">
        <f t="shared" si="16"/>
        <v>0</v>
      </c>
      <c r="AE30" s="13">
        <f t="shared" si="16"/>
        <v>0</v>
      </c>
      <c r="AF30" s="57"/>
    </row>
    <row r="31" spans="1:32" s="7" customFormat="1" ht="18">
      <c r="A31" s="19" t="s">
        <v>16</v>
      </c>
      <c r="B31" s="14"/>
      <c r="C31" s="14">
        <f>H31</f>
        <v>0</v>
      </c>
      <c r="D31" s="14">
        <f>E31</f>
        <v>0</v>
      </c>
      <c r="E31" s="14">
        <f>I31+K31+M31+O31+Q31+S31+U31+W31+Y31+AA31+AC31+AE31</f>
        <v>0</v>
      </c>
      <c r="F31" s="14"/>
      <c r="G31" s="14"/>
      <c r="H31" s="13"/>
      <c r="I31" s="13"/>
      <c r="J31" s="13"/>
      <c r="K31" s="13"/>
      <c r="L31" s="13"/>
      <c r="M31" s="13"/>
      <c r="N31" s="13"/>
      <c r="O31" s="13"/>
      <c r="P31" s="13"/>
      <c r="Q31" s="13"/>
      <c r="R31" s="13"/>
      <c r="S31" s="13"/>
      <c r="T31" s="13"/>
      <c r="U31" s="13"/>
      <c r="V31" s="15"/>
      <c r="W31" s="15"/>
      <c r="X31" s="15"/>
      <c r="Y31" s="15"/>
      <c r="Z31" s="15"/>
      <c r="AA31" s="15"/>
      <c r="AB31" s="15"/>
      <c r="AC31" s="15"/>
      <c r="AD31" s="15"/>
      <c r="AE31" s="15"/>
      <c r="AF31" s="57"/>
    </row>
    <row r="32" spans="1:32" s="7" customFormat="1" ht="18">
      <c r="A32" s="19" t="s">
        <v>14</v>
      </c>
      <c r="B32" s="15">
        <f>H32+J32+L32+N32+P32+R32+T32+V32+X32+Z32+AB32+AD32</f>
        <v>60325.600000000006</v>
      </c>
      <c r="C32" s="15">
        <f>H32</f>
        <v>0</v>
      </c>
      <c r="D32" s="15">
        <f>E32</f>
        <v>0</v>
      </c>
      <c r="E32" s="15">
        <f>I32+K32+M32+O32+Q32+S32+U32+W32+Y32+AA32+AC32+AE32</f>
        <v>0</v>
      </c>
      <c r="F32" s="15">
        <f t="shared" si="6"/>
        <v>0</v>
      </c>
      <c r="G32" s="15" t="e">
        <f t="shared" si="7"/>
        <v>#DIV/0!</v>
      </c>
      <c r="H32" s="13"/>
      <c r="I32" s="13"/>
      <c r="J32" s="13"/>
      <c r="K32" s="13"/>
      <c r="L32" s="13"/>
      <c r="M32" s="13"/>
      <c r="N32" s="13"/>
      <c r="O32" s="13"/>
      <c r="P32" s="13"/>
      <c r="Q32" s="13"/>
      <c r="R32" s="13"/>
      <c r="S32" s="13"/>
      <c r="T32" s="13"/>
      <c r="U32" s="13"/>
      <c r="V32" s="15">
        <v>37578.87</v>
      </c>
      <c r="W32" s="15"/>
      <c r="X32" s="15">
        <v>22746.73</v>
      </c>
      <c r="Y32" s="15"/>
      <c r="Z32" s="15"/>
      <c r="AA32" s="15"/>
      <c r="AB32" s="15"/>
      <c r="AC32" s="15"/>
      <c r="AD32" s="15"/>
      <c r="AE32" s="15"/>
      <c r="AF32" s="57"/>
    </row>
    <row r="33" spans="1:32" s="7" customFormat="1" ht="18">
      <c r="A33" s="19" t="s">
        <v>15</v>
      </c>
      <c r="B33" s="15">
        <f>H33+J33+L33+N33+P33+R33+T33+V33+X33+Z33+AB33+AD33</f>
        <v>3175.1000000000004</v>
      </c>
      <c r="C33" s="15">
        <f>H33</f>
        <v>0</v>
      </c>
      <c r="D33" s="15">
        <f>E33</f>
        <v>0</v>
      </c>
      <c r="E33" s="15">
        <f>I33+K33+M33+O33+Q33+S33+U33+W33+Y33+AA33+AC33+AE33</f>
        <v>0</v>
      </c>
      <c r="F33" s="15">
        <f t="shared" si="6"/>
        <v>0</v>
      </c>
      <c r="G33" s="15" t="e">
        <f t="shared" si="7"/>
        <v>#DIV/0!</v>
      </c>
      <c r="H33" s="15"/>
      <c r="I33" s="15"/>
      <c r="J33" s="15"/>
      <c r="K33" s="15"/>
      <c r="L33" s="15"/>
      <c r="M33" s="15"/>
      <c r="N33" s="15"/>
      <c r="O33" s="15"/>
      <c r="P33" s="15"/>
      <c r="Q33" s="15"/>
      <c r="R33" s="15"/>
      <c r="S33" s="15"/>
      <c r="T33" s="15"/>
      <c r="U33" s="15"/>
      <c r="V33" s="15">
        <v>1977.89</v>
      </c>
      <c r="W33" s="15"/>
      <c r="X33" s="15">
        <v>1197.21</v>
      </c>
      <c r="Y33" s="15"/>
      <c r="Z33" s="15"/>
      <c r="AA33" s="15"/>
      <c r="AB33" s="15"/>
      <c r="AC33" s="36"/>
      <c r="AD33" s="15"/>
      <c r="AE33" s="15"/>
      <c r="AF33" s="57"/>
    </row>
    <row r="34" spans="1:32" s="7" customFormat="1" ht="18">
      <c r="A34" s="19" t="s">
        <v>17</v>
      </c>
      <c r="B34" s="14"/>
      <c r="C34" s="14">
        <f>H34</f>
        <v>0</v>
      </c>
      <c r="D34" s="14">
        <f>E34</f>
        <v>0</v>
      </c>
      <c r="E34" s="14">
        <f>I34+K34+M34+O34+Q34+S34+U34+W34+Y34+AA34+AC34+AE34</f>
        <v>0</v>
      </c>
      <c r="F34" s="14"/>
      <c r="G34" s="14"/>
      <c r="H34" s="13"/>
      <c r="I34" s="13"/>
      <c r="J34" s="13"/>
      <c r="K34" s="13"/>
      <c r="L34" s="13"/>
      <c r="M34" s="13"/>
      <c r="N34" s="13"/>
      <c r="O34" s="13"/>
      <c r="P34" s="13"/>
      <c r="Q34" s="13"/>
      <c r="R34" s="13"/>
      <c r="S34" s="13"/>
      <c r="T34" s="13"/>
      <c r="U34" s="13"/>
      <c r="V34" s="15"/>
      <c r="W34" s="15"/>
      <c r="X34" s="15"/>
      <c r="Y34" s="15"/>
      <c r="Z34" s="15"/>
      <c r="AA34" s="15"/>
      <c r="AB34" s="15"/>
      <c r="AC34" s="15"/>
      <c r="AD34" s="15"/>
      <c r="AE34" s="15"/>
      <c r="AF34" s="58"/>
    </row>
    <row r="35" spans="1:32" s="7" customFormat="1" ht="54">
      <c r="A35" s="19" t="s">
        <v>33</v>
      </c>
      <c r="B35" s="14">
        <f>B36</f>
        <v>172.1</v>
      </c>
      <c r="C35" s="14">
        <f>C36</f>
        <v>0</v>
      </c>
      <c r="D35" s="14">
        <f>D36</f>
        <v>0</v>
      </c>
      <c r="E35" s="14">
        <f>E36</f>
        <v>0</v>
      </c>
      <c r="F35" s="14">
        <f t="shared" si="6"/>
        <v>0</v>
      </c>
      <c r="G35" s="14" t="e">
        <f t="shared" si="7"/>
        <v>#DIV/0!</v>
      </c>
      <c r="H35" s="14">
        <f aca="true" t="shared" si="17" ref="H35:AE35">H36</f>
        <v>0</v>
      </c>
      <c r="I35" s="14">
        <f t="shared" si="17"/>
        <v>0</v>
      </c>
      <c r="J35" s="14">
        <f t="shared" si="17"/>
        <v>0</v>
      </c>
      <c r="K35" s="14">
        <f t="shared" si="17"/>
        <v>0</v>
      </c>
      <c r="L35" s="14">
        <f t="shared" si="17"/>
        <v>0</v>
      </c>
      <c r="M35" s="14">
        <f t="shared" si="17"/>
        <v>0</v>
      </c>
      <c r="N35" s="14">
        <f t="shared" si="17"/>
        <v>0</v>
      </c>
      <c r="O35" s="14">
        <f t="shared" si="17"/>
        <v>0</v>
      </c>
      <c r="P35" s="14">
        <f t="shared" si="17"/>
        <v>0</v>
      </c>
      <c r="Q35" s="14">
        <f t="shared" si="17"/>
        <v>0</v>
      </c>
      <c r="R35" s="14">
        <f t="shared" si="17"/>
        <v>0</v>
      </c>
      <c r="S35" s="14">
        <f t="shared" si="17"/>
        <v>0</v>
      </c>
      <c r="T35" s="14">
        <f t="shared" si="17"/>
        <v>0</v>
      </c>
      <c r="U35" s="14">
        <f t="shared" si="17"/>
        <v>0</v>
      </c>
      <c r="V35" s="14">
        <f t="shared" si="17"/>
        <v>111.46</v>
      </c>
      <c r="W35" s="14">
        <f t="shared" si="17"/>
        <v>0</v>
      </c>
      <c r="X35" s="14">
        <f t="shared" si="17"/>
        <v>60.64</v>
      </c>
      <c r="Y35" s="14">
        <f t="shared" si="17"/>
        <v>0</v>
      </c>
      <c r="Z35" s="14">
        <f t="shared" si="17"/>
        <v>0</v>
      </c>
      <c r="AA35" s="14">
        <f t="shared" si="17"/>
        <v>0</v>
      </c>
      <c r="AB35" s="14">
        <f t="shared" si="17"/>
        <v>0</v>
      </c>
      <c r="AC35" s="14">
        <f t="shared" si="17"/>
        <v>0</v>
      </c>
      <c r="AD35" s="14">
        <f t="shared" si="17"/>
        <v>0</v>
      </c>
      <c r="AE35" s="14">
        <f t="shared" si="17"/>
        <v>0</v>
      </c>
      <c r="AF35" s="56" t="s">
        <v>60</v>
      </c>
    </row>
    <row r="36" spans="1:32" s="7" customFormat="1" ht="17.25">
      <c r="A36" s="16" t="s">
        <v>18</v>
      </c>
      <c r="B36" s="13">
        <f>SUM(B37:B40)</f>
        <v>172.1</v>
      </c>
      <c r="C36" s="13">
        <f>SUM(C37:C40)</f>
        <v>0</v>
      </c>
      <c r="D36" s="13">
        <f>SUM(D37:D40)</f>
        <v>0</v>
      </c>
      <c r="E36" s="13">
        <f>SUM(E37:E40)</f>
        <v>0</v>
      </c>
      <c r="F36" s="13">
        <f t="shared" si="6"/>
        <v>0</v>
      </c>
      <c r="G36" s="13" t="e">
        <f t="shared" si="7"/>
        <v>#DIV/0!</v>
      </c>
      <c r="H36" s="13">
        <f>SUM(H37:H40)</f>
        <v>0</v>
      </c>
      <c r="I36" s="13">
        <f aca="true" t="shared" si="18" ref="I36:AE36">SUM(I37:I40)</f>
        <v>0</v>
      </c>
      <c r="J36" s="13">
        <f t="shared" si="18"/>
        <v>0</v>
      </c>
      <c r="K36" s="13">
        <f t="shared" si="18"/>
        <v>0</v>
      </c>
      <c r="L36" s="13">
        <f t="shared" si="18"/>
        <v>0</v>
      </c>
      <c r="M36" s="13">
        <f t="shared" si="18"/>
        <v>0</v>
      </c>
      <c r="N36" s="13">
        <f t="shared" si="18"/>
        <v>0</v>
      </c>
      <c r="O36" s="13">
        <f t="shared" si="18"/>
        <v>0</v>
      </c>
      <c r="P36" s="13">
        <f t="shared" si="18"/>
        <v>0</v>
      </c>
      <c r="Q36" s="13">
        <f t="shared" si="18"/>
        <v>0</v>
      </c>
      <c r="R36" s="13">
        <f t="shared" si="18"/>
        <v>0</v>
      </c>
      <c r="S36" s="13">
        <f t="shared" si="18"/>
        <v>0</v>
      </c>
      <c r="T36" s="13">
        <f t="shared" si="18"/>
        <v>0</v>
      </c>
      <c r="U36" s="13">
        <f t="shared" si="18"/>
        <v>0</v>
      </c>
      <c r="V36" s="13">
        <f t="shared" si="18"/>
        <v>111.46</v>
      </c>
      <c r="W36" s="13">
        <f t="shared" si="18"/>
        <v>0</v>
      </c>
      <c r="X36" s="13">
        <f t="shared" si="18"/>
        <v>60.64</v>
      </c>
      <c r="Y36" s="13">
        <f t="shared" si="18"/>
        <v>0</v>
      </c>
      <c r="Z36" s="13">
        <f t="shared" si="18"/>
        <v>0</v>
      </c>
      <c r="AA36" s="13">
        <f t="shared" si="18"/>
        <v>0</v>
      </c>
      <c r="AB36" s="13">
        <f t="shared" si="18"/>
        <v>0</v>
      </c>
      <c r="AC36" s="13">
        <f t="shared" si="18"/>
        <v>0</v>
      </c>
      <c r="AD36" s="13">
        <f t="shared" si="18"/>
        <v>0</v>
      </c>
      <c r="AE36" s="13">
        <f t="shared" si="18"/>
        <v>0</v>
      </c>
      <c r="AF36" s="57"/>
    </row>
    <row r="37" spans="1:32" s="7" customFormat="1" ht="18">
      <c r="A37" s="19" t="s">
        <v>16</v>
      </c>
      <c r="B37" s="14">
        <f>H37+J37+L37+N37+P37+R37+T37+V37+X37+Z37+AB37+AD37</f>
        <v>0</v>
      </c>
      <c r="C37" s="14">
        <f>H37</f>
        <v>0</v>
      </c>
      <c r="D37" s="14">
        <f>E37</f>
        <v>0</v>
      </c>
      <c r="E37" s="14">
        <f>I37+K37+M37+O37+Q37+S37+U37+W37+Y37+AA37+AC37+AE37</f>
        <v>0</v>
      </c>
      <c r="F37" s="14"/>
      <c r="G37" s="14"/>
      <c r="H37" s="13"/>
      <c r="I37" s="13"/>
      <c r="J37" s="13"/>
      <c r="K37" s="13"/>
      <c r="L37" s="13"/>
      <c r="M37" s="13"/>
      <c r="N37" s="13"/>
      <c r="O37" s="13"/>
      <c r="P37" s="13"/>
      <c r="Q37" s="13"/>
      <c r="R37" s="13"/>
      <c r="S37" s="13"/>
      <c r="T37" s="13"/>
      <c r="U37" s="13"/>
      <c r="V37" s="13"/>
      <c r="W37" s="13"/>
      <c r="X37" s="13"/>
      <c r="Y37" s="13"/>
      <c r="Z37" s="13"/>
      <c r="AA37" s="13"/>
      <c r="AB37" s="13"/>
      <c r="AC37" s="13"/>
      <c r="AD37" s="13"/>
      <c r="AE37" s="13"/>
      <c r="AF37" s="57"/>
    </row>
    <row r="38" spans="1:32" s="7" customFormat="1" ht="18">
      <c r="A38" s="19" t="s">
        <v>14</v>
      </c>
      <c r="B38" s="14">
        <f>H38+J38+L38+N38+P38+R38+T38+V38+X38+Z38+AB38+AD38</f>
        <v>0</v>
      </c>
      <c r="C38" s="14">
        <f>H38</f>
        <v>0</v>
      </c>
      <c r="D38" s="14">
        <f>E38</f>
        <v>0</v>
      </c>
      <c r="E38" s="14">
        <f>I38+K38+M38+O38+Q38+S38+U38+W38+Y38+AA38+AC38+AE38</f>
        <v>0</v>
      </c>
      <c r="F38" s="14"/>
      <c r="G38" s="1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57"/>
    </row>
    <row r="39" spans="1:32" s="7" customFormat="1" ht="18">
      <c r="A39" s="19" t="s">
        <v>15</v>
      </c>
      <c r="B39" s="15">
        <f>H39+J39+L39+N39+P39+R39+T39+V39+X39+Z39+AB39+AD39</f>
        <v>172.1</v>
      </c>
      <c r="C39" s="15">
        <f>H39</f>
        <v>0</v>
      </c>
      <c r="D39" s="15">
        <f>E39</f>
        <v>0</v>
      </c>
      <c r="E39" s="15">
        <f>I39+K39+M39+O39+Q39+S39+U39+W39+Y39+AA39+AC39+AE39</f>
        <v>0</v>
      </c>
      <c r="F39" s="15">
        <f t="shared" si="6"/>
        <v>0</v>
      </c>
      <c r="G39" s="15" t="e">
        <f t="shared" si="7"/>
        <v>#DIV/0!</v>
      </c>
      <c r="H39" s="15"/>
      <c r="I39" s="15"/>
      <c r="J39" s="15"/>
      <c r="K39" s="15"/>
      <c r="L39" s="15"/>
      <c r="M39" s="15"/>
      <c r="N39" s="15"/>
      <c r="O39" s="15"/>
      <c r="P39" s="15"/>
      <c r="Q39" s="15"/>
      <c r="R39" s="15"/>
      <c r="S39" s="15"/>
      <c r="T39" s="15"/>
      <c r="U39" s="15"/>
      <c r="V39" s="15">
        <v>111.46</v>
      </c>
      <c r="W39" s="15"/>
      <c r="X39" s="15">
        <v>60.64</v>
      </c>
      <c r="Y39" s="15"/>
      <c r="Z39" s="15"/>
      <c r="AA39" s="15"/>
      <c r="AB39" s="15"/>
      <c r="AC39" s="15"/>
      <c r="AD39" s="15"/>
      <c r="AE39" s="15"/>
      <c r="AF39" s="57"/>
    </row>
    <row r="40" spans="1:32" s="7" customFormat="1" ht="18">
      <c r="A40" s="19" t="s">
        <v>17</v>
      </c>
      <c r="B40" s="14">
        <f>H40+J40+L40+N40+P40+R40+T40+V40+X40+Z40+AB40+AD40</f>
        <v>0</v>
      </c>
      <c r="C40" s="14">
        <f>H40</f>
        <v>0</v>
      </c>
      <c r="D40" s="14">
        <f>E40</f>
        <v>0</v>
      </c>
      <c r="E40" s="14">
        <f>I40+K40+M40+O40+Q40+S40+U40+W40+Y40+AA40+AC40+AE40</f>
        <v>0</v>
      </c>
      <c r="F40" s="14"/>
      <c r="G40" s="14"/>
      <c r="H40" s="13"/>
      <c r="I40" s="13"/>
      <c r="J40" s="13"/>
      <c r="K40" s="13"/>
      <c r="L40" s="13"/>
      <c r="M40" s="13"/>
      <c r="N40" s="13"/>
      <c r="O40" s="13"/>
      <c r="P40" s="13"/>
      <c r="Q40" s="13"/>
      <c r="R40" s="13"/>
      <c r="S40" s="13"/>
      <c r="T40" s="13"/>
      <c r="U40" s="13"/>
      <c r="V40" s="13"/>
      <c r="W40" s="13"/>
      <c r="X40" s="13"/>
      <c r="Y40" s="13"/>
      <c r="Z40" s="13"/>
      <c r="AA40" s="13"/>
      <c r="AB40" s="13"/>
      <c r="AC40" s="13"/>
      <c r="AD40" s="13"/>
      <c r="AE40" s="13"/>
      <c r="AF40" s="58"/>
    </row>
    <row r="41" spans="1:32" s="7" customFormat="1" ht="108">
      <c r="A41" s="19" t="s">
        <v>34</v>
      </c>
      <c r="B41" s="14">
        <f>B42</f>
        <v>6519.7</v>
      </c>
      <c r="C41" s="14">
        <f>C42</f>
        <v>0</v>
      </c>
      <c r="D41" s="14">
        <f>D42</f>
        <v>0</v>
      </c>
      <c r="E41" s="14">
        <f>E42</f>
        <v>0</v>
      </c>
      <c r="F41" s="14">
        <f t="shared" si="6"/>
        <v>0</v>
      </c>
      <c r="G41" s="14" t="e">
        <f t="shared" si="7"/>
        <v>#DIV/0!</v>
      </c>
      <c r="H41" s="14">
        <f aca="true" t="shared" si="19" ref="H41:AE41">H42</f>
        <v>0</v>
      </c>
      <c r="I41" s="14">
        <f t="shared" si="19"/>
        <v>0</v>
      </c>
      <c r="J41" s="14">
        <f t="shared" si="19"/>
        <v>0</v>
      </c>
      <c r="K41" s="14">
        <f t="shared" si="19"/>
        <v>0</v>
      </c>
      <c r="L41" s="14">
        <f t="shared" si="19"/>
        <v>0</v>
      </c>
      <c r="M41" s="14">
        <f t="shared" si="19"/>
        <v>0</v>
      </c>
      <c r="N41" s="14">
        <f t="shared" si="19"/>
        <v>0</v>
      </c>
      <c r="O41" s="14">
        <f t="shared" si="19"/>
        <v>0</v>
      </c>
      <c r="P41" s="14">
        <f t="shared" si="19"/>
        <v>0</v>
      </c>
      <c r="Q41" s="14">
        <f t="shared" si="19"/>
        <v>0</v>
      </c>
      <c r="R41" s="14">
        <f t="shared" si="19"/>
        <v>0</v>
      </c>
      <c r="S41" s="14">
        <f t="shared" si="19"/>
        <v>0</v>
      </c>
      <c r="T41" s="14">
        <f t="shared" si="19"/>
        <v>0</v>
      </c>
      <c r="U41" s="14">
        <f t="shared" si="19"/>
        <v>0</v>
      </c>
      <c r="V41" s="14">
        <f t="shared" si="19"/>
        <v>0</v>
      </c>
      <c r="W41" s="14">
        <f t="shared" si="19"/>
        <v>0</v>
      </c>
      <c r="X41" s="14">
        <f t="shared" si="19"/>
        <v>0</v>
      </c>
      <c r="Y41" s="14">
        <f t="shared" si="19"/>
        <v>0</v>
      </c>
      <c r="Z41" s="14">
        <f t="shared" si="19"/>
        <v>3259.85</v>
      </c>
      <c r="AA41" s="14">
        <f t="shared" si="19"/>
        <v>0</v>
      </c>
      <c r="AB41" s="14">
        <f t="shared" si="19"/>
        <v>3259.85</v>
      </c>
      <c r="AC41" s="14">
        <f t="shared" si="19"/>
        <v>0</v>
      </c>
      <c r="AD41" s="14">
        <f t="shared" si="19"/>
        <v>0</v>
      </c>
      <c r="AE41" s="14">
        <f t="shared" si="19"/>
        <v>0</v>
      </c>
      <c r="AF41" s="56" t="s">
        <v>61</v>
      </c>
    </row>
    <row r="42" spans="1:32" s="7" customFormat="1" ht="17.25">
      <c r="A42" s="16" t="s">
        <v>18</v>
      </c>
      <c r="B42" s="13">
        <f>SUM(B43:B46)</f>
        <v>6519.7</v>
      </c>
      <c r="C42" s="13">
        <f>SUM(C43:C46)</f>
        <v>0</v>
      </c>
      <c r="D42" s="13">
        <f>SUM(D43:D46)</f>
        <v>0</v>
      </c>
      <c r="E42" s="13">
        <f>SUM(E43:E46)</f>
        <v>0</v>
      </c>
      <c r="F42" s="13">
        <f t="shared" si="6"/>
        <v>0</v>
      </c>
      <c r="G42" s="13" t="e">
        <f t="shared" si="7"/>
        <v>#DIV/0!</v>
      </c>
      <c r="H42" s="13">
        <f>SUM(H43:H46)</f>
        <v>0</v>
      </c>
      <c r="I42" s="13">
        <f aca="true" t="shared" si="20" ref="I42:AE42">SUM(I43:I46)</f>
        <v>0</v>
      </c>
      <c r="J42" s="13">
        <f t="shared" si="20"/>
        <v>0</v>
      </c>
      <c r="K42" s="13">
        <f t="shared" si="20"/>
        <v>0</v>
      </c>
      <c r="L42" s="13">
        <f t="shared" si="20"/>
        <v>0</v>
      </c>
      <c r="M42" s="13">
        <f t="shared" si="20"/>
        <v>0</v>
      </c>
      <c r="N42" s="13">
        <f t="shared" si="20"/>
        <v>0</v>
      </c>
      <c r="O42" s="13">
        <f t="shared" si="20"/>
        <v>0</v>
      </c>
      <c r="P42" s="13">
        <f t="shared" si="20"/>
        <v>0</v>
      </c>
      <c r="Q42" s="13">
        <f t="shared" si="20"/>
        <v>0</v>
      </c>
      <c r="R42" s="13">
        <f t="shared" si="20"/>
        <v>0</v>
      </c>
      <c r="S42" s="13">
        <f t="shared" si="20"/>
        <v>0</v>
      </c>
      <c r="T42" s="13">
        <f t="shared" si="20"/>
        <v>0</v>
      </c>
      <c r="U42" s="13">
        <f t="shared" si="20"/>
        <v>0</v>
      </c>
      <c r="V42" s="13">
        <f t="shared" si="20"/>
        <v>0</v>
      </c>
      <c r="W42" s="13">
        <f t="shared" si="20"/>
        <v>0</v>
      </c>
      <c r="X42" s="13">
        <f t="shared" si="20"/>
        <v>0</v>
      </c>
      <c r="Y42" s="13">
        <f t="shared" si="20"/>
        <v>0</v>
      </c>
      <c r="Z42" s="13">
        <f t="shared" si="20"/>
        <v>3259.85</v>
      </c>
      <c r="AA42" s="13">
        <f t="shared" si="20"/>
        <v>0</v>
      </c>
      <c r="AB42" s="13">
        <f t="shared" si="20"/>
        <v>3259.85</v>
      </c>
      <c r="AC42" s="13">
        <f t="shared" si="20"/>
        <v>0</v>
      </c>
      <c r="AD42" s="13">
        <f t="shared" si="20"/>
        <v>0</v>
      </c>
      <c r="AE42" s="13">
        <f t="shared" si="20"/>
        <v>0</v>
      </c>
      <c r="AF42" s="57"/>
    </row>
    <row r="43" spans="1:32" s="7" customFormat="1" ht="18">
      <c r="A43" s="19" t="s">
        <v>16</v>
      </c>
      <c r="B43" s="14">
        <f>H43+J43+L43+N43+P43+R43+T43+V43+X43+Z43+AB43+AD43</f>
        <v>0</v>
      </c>
      <c r="C43" s="14">
        <f>H43</f>
        <v>0</v>
      </c>
      <c r="D43" s="14">
        <f>E43</f>
        <v>0</v>
      </c>
      <c r="E43" s="14">
        <f>I43+K43+M43+O43+Q43+S43+U43+W43+Y43+AA43+AC43+AE43</f>
        <v>0</v>
      </c>
      <c r="F43" s="14"/>
      <c r="G43" s="14"/>
      <c r="H43" s="13"/>
      <c r="I43" s="13"/>
      <c r="J43" s="13"/>
      <c r="K43" s="13"/>
      <c r="L43" s="13"/>
      <c r="M43" s="13"/>
      <c r="N43" s="13"/>
      <c r="O43" s="13"/>
      <c r="P43" s="13"/>
      <c r="Q43" s="13"/>
      <c r="R43" s="13"/>
      <c r="S43" s="13"/>
      <c r="T43" s="13"/>
      <c r="U43" s="13"/>
      <c r="V43" s="13"/>
      <c r="W43" s="13"/>
      <c r="X43" s="13"/>
      <c r="Y43" s="13"/>
      <c r="Z43" s="13"/>
      <c r="AA43" s="13"/>
      <c r="AB43" s="13"/>
      <c r="AC43" s="13"/>
      <c r="AD43" s="13"/>
      <c r="AE43" s="13"/>
      <c r="AF43" s="57"/>
    </row>
    <row r="44" spans="1:32" s="7" customFormat="1" ht="18">
      <c r="A44" s="19" t="s">
        <v>14</v>
      </c>
      <c r="B44" s="14">
        <f>H44+J44+L44+N44+P44+R44+T44+V44+X44+Z44+AB44+AD44</f>
        <v>0</v>
      </c>
      <c r="C44" s="14">
        <f>H44</f>
        <v>0</v>
      </c>
      <c r="D44" s="14">
        <f>E44</f>
        <v>0</v>
      </c>
      <c r="E44" s="14">
        <f>I44+K44+M44+O44+Q44+S44+U44+W44+Y44+AA44+AC44+AE44</f>
        <v>0</v>
      </c>
      <c r="F44" s="14"/>
      <c r="G44" s="14"/>
      <c r="H44" s="13"/>
      <c r="I44" s="13"/>
      <c r="J44" s="13"/>
      <c r="K44" s="13"/>
      <c r="L44" s="13"/>
      <c r="M44" s="13"/>
      <c r="N44" s="13"/>
      <c r="O44" s="13"/>
      <c r="P44" s="13"/>
      <c r="Q44" s="13"/>
      <c r="R44" s="13"/>
      <c r="S44" s="13"/>
      <c r="T44" s="13"/>
      <c r="U44" s="13"/>
      <c r="V44" s="13"/>
      <c r="W44" s="13"/>
      <c r="X44" s="13"/>
      <c r="Y44" s="13"/>
      <c r="Z44" s="13"/>
      <c r="AA44" s="13"/>
      <c r="AB44" s="13"/>
      <c r="AC44" s="13"/>
      <c r="AD44" s="13"/>
      <c r="AE44" s="13"/>
      <c r="AF44" s="57"/>
    </row>
    <row r="45" spans="1:32" s="7" customFormat="1" ht="18">
      <c r="A45" s="19" t="s">
        <v>15</v>
      </c>
      <c r="B45" s="15">
        <f>H45+J45+L45+N45+P45+R45+T45+V45+X45+Z45+AB45+AD45</f>
        <v>6519.7</v>
      </c>
      <c r="C45" s="15">
        <f>H45</f>
        <v>0</v>
      </c>
      <c r="D45" s="15">
        <f>E45</f>
        <v>0</v>
      </c>
      <c r="E45" s="15">
        <f>I45+K45+M45+O45+Q45+S45+U45+W45+Y45+AA45+AC45+AE45</f>
        <v>0</v>
      </c>
      <c r="F45" s="15">
        <f t="shared" si="6"/>
        <v>0</v>
      </c>
      <c r="G45" s="15" t="e">
        <f t="shared" si="7"/>
        <v>#DIV/0!</v>
      </c>
      <c r="H45" s="15"/>
      <c r="I45" s="15"/>
      <c r="J45" s="15"/>
      <c r="K45" s="15"/>
      <c r="L45" s="15"/>
      <c r="M45" s="15"/>
      <c r="N45" s="15"/>
      <c r="O45" s="15"/>
      <c r="P45" s="15"/>
      <c r="Q45" s="15"/>
      <c r="R45" s="15"/>
      <c r="S45" s="15"/>
      <c r="T45" s="15"/>
      <c r="U45" s="15"/>
      <c r="V45" s="15"/>
      <c r="W45" s="15"/>
      <c r="X45" s="15"/>
      <c r="Y45" s="15"/>
      <c r="Z45" s="15">
        <v>3259.85</v>
      </c>
      <c r="AA45" s="15"/>
      <c r="AB45" s="15">
        <v>3259.85</v>
      </c>
      <c r="AC45" s="15"/>
      <c r="AD45" s="15"/>
      <c r="AE45" s="15"/>
      <c r="AF45" s="57"/>
    </row>
    <row r="46" spans="1:32" s="7" customFormat="1" ht="18">
      <c r="A46" s="19" t="s">
        <v>17</v>
      </c>
      <c r="B46" s="15">
        <f>H46+J46+L46+N46+P46+R46+T46+V46+X46+Z46+AB46+AD46</f>
        <v>0</v>
      </c>
      <c r="C46" s="15">
        <f>H46</f>
        <v>0</v>
      </c>
      <c r="D46" s="15">
        <f>E46</f>
        <v>0</v>
      </c>
      <c r="E46" s="15">
        <f>I46+K46+M46+O46+Q46+S46+U46+W46+Y46+AA46+AC46+AE46</f>
        <v>0</v>
      </c>
      <c r="F46" s="15"/>
      <c r="G46" s="15"/>
      <c r="H46" s="13"/>
      <c r="I46" s="13"/>
      <c r="J46" s="13"/>
      <c r="K46" s="13"/>
      <c r="L46" s="13"/>
      <c r="M46" s="13"/>
      <c r="N46" s="13"/>
      <c r="O46" s="13"/>
      <c r="P46" s="13"/>
      <c r="Q46" s="13"/>
      <c r="R46" s="13"/>
      <c r="S46" s="13"/>
      <c r="T46" s="13"/>
      <c r="U46" s="13"/>
      <c r="V46" s="13"/>
      <c r="W46" s="13"/>
      <c r="X46" s="13"/>
      <c r="Y46" s="13"/>
      <c r="Z46" s="13"/>
      <c r="AA46" s="13"/>
      <c r="AB46" s="13"/>
      <c r="AC46" s="13"/>
      <c r="AD46" s="13"/>
      <c r="AE46" s="13"/>
      <c r="AF46" s="58"/>
    </row>
    <row r="47" spans="1:32" s="7" customFormat="1" ht="72">
      <c r="A47" s="19" t="s">
        <v>35</v>
      </c>
      <c r="B47" s="14">
        <f>B48</f>
        <v>2312</v>
      </c>
      <c r="C47" s="14">
        <f>C48</f>
        <v>0</v>
      </c>
      <c r="D47" s="14">
        <f>D48</f>
        <v>0</v>
      </c>
      <c r="E47" s="14">
        <f>E48</f>
        <v>0</v>
      </c>
      <c r="F47" s="14">
        <f t="shared" si="6"/>
        <v>0</v>
      </c>
      <c r="G47" s="14" t="e">
        <f t="shared" si="7"/>
        <v>#DIV/0!</v>
      </c>
      <c r="H47" s="14">
        <f aca="true" t="shared" si="21" ref="H47:AE47">H48</f>
        <v>0</v>
      </c>
      <c r="I47" s="14">
        <f t="shared" si="21"/>
        <v>0</v>
      </c>
      <c r="J47" s="14">
        <f t="shared" si="21"/>
        <v>0</v>
      </c>
      <c r="K47" s="14">
        <f t="shared" si="21"/>
        <v>0</v>
      </c>
      <c r="L47" s="14">
        <f t="shared" si="21"/>
        <v>0</v>
      </c>
      <c r="M47" s="14">
        <f t="shared" si="21"/>
        <v>0</v>
      </c>
      <c r="N47" s="14">
        <f t="shared" si="21"/>
        <v>0</v>
      </c>
      <c r="O47" s="14">
        <f t="shared" si="21"/>
        <v>0</v>
      </c>
      <c r="P47" s="14">
        <f t="shared" si="21"/>
        <v>0</v>
      </c>
      <c r="Q47" s="14">
        <f t="shared" si="21"/>
        <v>0</v>
      </c>
      <c r="R47" s="14">
        <f t="shared" si="21"/>
        <v>0</v>
      </c>
      <c r="S47" s="14">
        <f t="shared" si="21"/>
        <v>0</v>
      </c>
      <c r="T47" s="14">
        <f t="shared" si="21"/>
        <v>0</v>
      </c>
      <c r="U47" s="14">
        <f t="shared" si="21"/>
        <v>0</v>
      </c>
      <c r="V47" s="14">
        <f t="shared" si="21"/>
        <v>2312</v>
      </c>
      <c r="W47" s="14">
        <f t="shared" si="21"/>
        <v>0</v>
      </c>
      <c r="X47" s="14">
        <f t="shared" si="21"/>
        <v>0</v>
      </c>
      <c r="Y47" s="14">
        <f t="shared" si="21"/>
        <v>0</v>
      </c>
      <c r="Z47" s="14">
        <f t="shared" si="21"/>
        <v>0</v>
      </c>
      <c r="AA47" s="14">
        <f t="shared" si="21"/>
        <v>0</v>
      </c>
      <c r="AB47" s="14">
        <f t="shared" si="21"/>
        <v>0</v>
      </c>
      <c r="AC47" s="14">
        <f t="shared" si="21"/>
        <v>0</v>
      </c>
      <c r="AD47" s="14">
        <f t="shared" si="21"/>
        <v>0</v>
      </c>
      <c r="AE47" s="14">
        <f t="shared" si="21"/>
        <v>0</v>
      </c>
      <c r="AF47" s="56" t="s">
        <v>61</v>
      </c>
    </row>
    <row r="48" spans="1:32" s="7" customFormat="1" ht="17.25">
      <c r="A48" s="16" t="s">
        <v>18</v>
      </c>
      <c r="B48" s="13">
        <f>SUM(B49:B52)</f>
        <v>2312</v>
      </c>
      <c r="C48" s="13">
        <f>SUM(C49:C52)</f>
        <v>0</v>
      </c>
      <c r="D48" s="13">
        <f>SUM(D49:D52)</f>
        <v>0</v>
      </c>
      <c r="E48" s="13">
        <f>SUM(E49:E52)</f>
        <v>0</v>
      </c>
      <c r="F48" s="13">
        <f t="shared" si="6"/>
        <v>0</v>
      </c>
      <c r="G48" s="13" t="e">
        <f t="shared" si="7"/>
        <v>#DIV/0!</v>
      </c>
      <c r="H48" s="13">
        <f>SUM(H49:H52)</f>
        <v>0</v>
      </c>
      <c r="I48" s="13">
        <f aca="true" t="shared" si="22" ref="I48:AE48">SUM(I49:I52)</f>
        <v>0</v>
      </c>
      <c r="J48" s="13">
        <f t="shared" si="22"/>
        <v>0</v>
      </c>
      <c r="K48" s="13">
        <f t="shared" si="22"/>
        <v>0</v>
      </c>
      <c r="L48" s="13">
        <f t="shared" si="22"/>
        <v>0</v>
      </c>
      <c r="M48" s="13">
        <f t="shared" si="22"/>
        <v>0</v>
      </c>
      <c r="N48" s="13">
        <f t="shared" si="22"/>
        <v>0</v>
      </c>
      <c r="O48" s="13">
        <f t="shared" si="22"/>
        <v>0</v>
      </c>
      <c r="P48" s="13">
        <f t="shared" si="22"/>
        <v>0</v>
      </c>
      <c r="Q48" s="13">
        <f t="shared" si="22"/>
        <v>0</v>
      </c>
      <c r="R48" s="13">
        <f t="shared" si="22"/>
        <v>0</v>
      </c>
      <c r="S48" s="13">
        <f t="shared" si="22"/>
        <v>0</v>
      </c>
      <c r="T48" s="13">
        <f t="shared" si="22"/>
        <v>0</v>
      </c>
      <c r="U48" s="13">
        <f t="shared" si="22"/>
        <v>0</v>
      </c>
      <c r="V48" s="13">
        <f t="shared" si="22"/>
        <v>2312</v>
      </c>
      <c r="W48" s="13">
        <f t="shared" si="22"/>
        <v>0</v>
      </c>
      <c r="X48" s="13">
        <f t="shared" si="22"/>
        <v>0</v>
      </c>
      <c r="Y48" s="13">
        <f t="shared" si="22"/>
        <v>0</v>
      </c>
      <c r="Z48" s="13">
        <f t="shared" si="22"/>
        <v>0</v>
      </c>
      <c r="AA48" s="13">
        <f t="shared" si="22"/>
        <v>0</v>
      </c>
      <c r="AB48" s="13">
        <f t="shared" si="22"/>
        <v>0</v>
      </c>
      <c r="AC48" s="13">
        <f t="shared" si="22"/>
        <v>0</v>
      </c>
      <c r="AD48" s="13">
        <f t="shared" si="22"/>
        <v>0</v>
      </c>
      <c r="AE48" s="13">
        <f t="shared" si="22"/>
        <v>0</v>
      </c>
      <c r="AF48" s="57"/>
    </row>
    <row r="49" spans="1:32" s="7" customFormat="1" ht="18">
      <c r="A49" s="19" t="s">
        <v>16</v>
      </c>
      <c r="B49" s="14">
        <f>H49+J49+L49+N49+P49+R49+T49+V49+X49+Z49+AB49+AD49</f>
        <v>0</v>
      </c>
      <c r="C49" s="14">
        <f>H49</f>
        <v>0</v>
      </c>
      <c r="D49" s="14">
        <f>E49</f>
        <v>0</v>
      </c>
      <c r="E49" s="14">
        <f>I49+K49+M49+O49+Q49+S49+U49+W49+Y49+AA49+AC49+AE49</f>
        <v>0</v>
      </c>
      <c r="F49" s="14"/>
      <c r="G49" s="14"/>
      <c r="H49" s="13"/>
      <c r="I49" s="13"/>
      <c r="J49" s="13"/>
      <c r="K49" s="13"/>
      <c r="L49" s="13"/>
      <c r="M49" s="13"/>
      <c r="N49" s="13"/>
      <c r="O49" s="13"/>
      <c r="P49" s="13"/>
      <c r="Q49" s="13"/>
      <c r="R49" s="13"/>
      <c r="S49" s="13"/>
      <c r="T49" s="13"/>
      <c r="U49" s="13"/>
      <c r="V49" s="13"/>
      <c r="W49" s="13"/>
      <c r="X49" s="13"/>
      <c r="Y49" s="13"/>
      <c r="Z49" s="13"/>
      <c r="AA49" s="13"/>
      <c r="AB49" s="13"/>
      <c r="AC49" s="13"/>
      <c r="AD49" s="13"/>
      <c r="AE49" s="13"/>
      <c r="AF49" s="57"/>
    </row>
    <row r="50" spans="1:32" s="7" customFormat="1" ht="18">
      <c r="A50" s="19" t="s">
        <v>14</v>
      </c>
      <c r="B50" s="14">
        <f>H50+J50+L50+N50+P50+R50+T50+V50+X50+Z50+AB50+AD50</f>
        <v>0</v>
      </c>
      <c r="C50" s="14">
        <f>H50</f>
        <v>0</v>
      </c>
      <c r="D50" s="14">
        <f>E50</f>
        <v>0</v>
      </c>
      <c r="E50" s="14">
        <f>I50+K50+M50+O50+Q50+S50+U50+W50+Y50+AA50+AC50+AE50</f>
        <v>0</v>
      </c>
      <c r="F50" s="14"/>
      <c r="G50" s="14"/>
      <c r="H50" s="13"/>
      <c r="I50" s="13"/>
      <c r="J50" s="13"/>
      <c r="K50" s="13"/>
      <c r="L50" s="13"/>
      <c r="M50" s="13"/>
      <c r="N50" s="13"/>
      <c r="O50" s="13"/>
      <c r="P50" s="13"/>
      <c r="Q50" s="13"/>
      <c r="R50" s="13"/>
      <c r="S50" s="13"/>
      <c r="T50" s="13"/>
      <c r="U50" s="13"/>
      <c r="V50" s="13"/>
      <c r="W50" s="13"/>
      <c r="X50" s="13"/>
      <c r="Y50" s="13"/>
      <c r="Z50" s="13"/>
      <c r="AA50" s="13"/>
      <c r="AB50" s="13"/>
      <c r="AC50" s="13"/>
      <c r="AD50" s="13"/>
      <c r="AE50" s="13"/>
      <c r="AF50" s="57"/>
    </row>
    <row r="51" spans="1:32" s="7" customFormat="1" ht="18">
      <c r="A51" s="19" t="s">
        <v>15</v>
      </c>
      <c r="B51" s="15">
        <f>H51+J51+L51+N51+P51+R51+T51+V51+X51+Z51+AB51+AD51</f>
        <v>2312</v>
      </c>
      <c r="C51" s="15">
        <f>H51</f>
        <v>0</v>
      </c>
      <c r="D51" s="15">
        <f>E51</f>
        <v>0</v>
      </c>
      <c r="E51" s="15">
        <f>I51+K51+M51+O51+Q51+S51+U51+W51+Y51+AA51+AC51+AE51</f>
        <v>0</v>
      </c>
      <c r="F51" s="15">
        <f t="shared" si="6"/>
        <v>0</v>
      </c>
      <c r="G51" s="15" t="e">
        <f t="shared" si="7"/>
        <v>#DIV/0!</v>
      </c>
      <c r="H51" s="15"/>
      <c r="I51" s="15"/>
      <c r="J51" s="15"/>
      <c r="K51" s="15"/>
      <c r="L51" s="15"/>
      <c r="M51" s="15"/>
      <c r="N51" s="15"/>
      <c r="O51" s="15"/>
      <c r="P51" s="15"/>
      <c r="Q51" s="15"/>
      <c r="R51" s="15"/>
      <c r="S51" s="15"/>
      <c r="T51" s="15"/>
      <c r="U51" s="15"/>
      <c r="V51" s="15">
        <v>2312</v>
      </c>
      <c r="W51" s="15"/>
      <c r="X51" s="15"/>
      <c r="Y51" s="15"/>
      <c r="Z51" s="15"/>
      <c r="AA51" s="15"/>
      <c r="AB51" s="15"/>
      <c r="AC51" s="15"/>
      <c r="AD51" s="15"/>
      <c r="AE51" s="15"/>
      <c r="AF51" s="57"/>
    </row>
    <row r="52" spans="1:32" s="7" customFormat="1" ht="18">
      <c r="A52" s="19" t="s">
        <v>17</v>
      </c>
      <c r="B52" s="14">
        <f>H52+J52+L52+N52+P52+R52+T52+V52+X52+Z52+AB52+AD52</f>
        <v>0</v>
      </c>
      <c r="C52" s="14">
        <f>H52</f>
        <v>0</v>
      </c>
      <c r="D52" s="14">
        <f>E52</f>
        <v>0</v>
      </c>
      <c r="E52" s="14">
        <f>I52+K52+M52+O52+Q52+S52+U52+W52+Y52+AA52+AC52+AE52</f>
        <v>0</v>
      </c>
      <c r="F52" s="14"/>
      <c r="G52" s="14"/>
      <c r="H52" s="13"/>
      <c r="I52" s="13"/>
      <c r="J52" s="13"/>
      <c r="K52" s="13"/>
      <c r="L52" s="13"/>
      <c r="M52" s="13"/>
      <c r="N52" s="13"/>
      <c r="O52" s="13"/>
      <c r="P52" s="13"/>
      <c r="Q52" s="13"/>
      <c r="R52" s="13"/>
      <c r="S52" s="13"/>
      <c r="T52" s="13"/>
      <c r="U52" s="13"/>
      <c r="V52" s="13"/>
      <c r="W52" s="13"/>
      <c r="X52" s="13"/>
      <c r="Y52" s="13"/>
      <c r="Z52" s="13"/>
      <c r="AA52" s="13"/>
      <c r="AB52" s="13"/>
      <c r="AC52" s="13"/>
      <c r="AD52" s="13"/>
      <c r="AE52" s="13"/>
      <c r="AF52" s="58"/>
    </row>
    <row r="53" spans="1:32" s="7" customFormat="1" ht="74.25" customHeight="1">
      <c r="A53" s="19" t="s">
        <v>36</v>
      </c>
      <c r="B53" s="14">
        <f>B54</f>
        <v>128.3</v>
      </c>
      <c r="C53" s="14">
        <f>C54</f>
        <v>63.05</v>
      </c>
      <c r="D53" s="14">
        <f>D54</f>
        <v>63.05</v>
      </c>
      <c r="E53" s="14">
        <f>E54</f>
        <v>63.05</v>
      </c>
      <c r="F53" s="14">
        <f t="shared" si="6"/>
        <v>49.14263445050662</v>
      </c>
      <c r="G53" s="14">
        <f t="shared" si="7"/>
        <v>100</v>
      </c>
      <c r="H53" s="14">
        <f aca="true" t="shared" si="23" ref="H53:AE53">H54</f>
        <v>63.05</v>
      </c>
      <c r="I53" s="14">
        <f t="shared" si="23"/>
        <v>63.05</v>
      </c>
      <c r="J53" s="14">
        <f t="shared" si="23"/>
        <v>0</v>
      </c>
      <c r="K53" s="14">
        <f t="shared" si="23"/>
        <v>0</v>
      </c>
      <c r="L53" s="14">
        <f t="shared" si="23"/>
        <v>65.25</v>
      </c>
      <c r="M53" s="14">
        <f t="shared" si="23"/>
        <v>0</v>
      </c>
      <c r="N53" s="14">
        <f t="shared" si="23"/>
        <v>0</v>
      </c>
      <c r="O53" s="14">
        <f t="shared" si="23"/>
        <v>0</v>
      </c>
      <c r="P53" s="14">
        <f t="shared" si="23"/>
        <v>0</v>
      </c>
      <c r="Q53" s="14">
        <f t="shared" si="23"/>
        <v>0</v>
      </c>
      <c r="R53" s="14">
        <f t="shared" si="23"/>
        <v>0</v>
      </c>
      <c r="S53" s="14">
        <f t="shared" si="23"/>
        <v>0</v>
      </c>
      <c r="T53" s="14">
        <f t="shared" si="23"/>
        <v>0</v>
      </c>
      <c r="U53" s="14">
        <f t="shared" si="23"/>
        <v>0</v>
      </c>
      <c r="V53" s="14">
        <f t="shared" si="23"/>
        <v>0</v>
      </c>
      <c r="W53" s="14">
        <f t="shared" si="23"/>
        <v>0</v>
      </c>
      <c r="X53" s="14">
        <f t="shared" si="23"/>
        <v>0</v>
      </c>
      <c r="Y53" s="14">
        <f t="shared" si="23"/>
        <v>0</v>
      </c>
      <c r="Z53" s="14">
        <f t="shared" si="23"/>
        <v>0</v>
      </c>
      <c r="AA53" s="14">
        <f t="shared" si="23"/>
        <v>0</v>
      </c>
      <c r="AB53" s="14">
        <f t="shared" si="23"/>
        <v>0</v>
      </c>
      <c r="AC53" s="14">
        <f t="shared" si="23"/>
        <v>0</v>
      </c>
      <c r="AD53" s="14">
        <f t="shared" si="23"/>
        <v>0</v>
      </c>
      <c r="AE53" s="14">
        <f t="shared" si="23"/>
        <v>0</v>
      </c>
      <c r="AF53" s="56" t="s">
        <v>62</v>
      </c>
    </row>
    <row r="54" spans="1:32" s="7" customFormat="1" ht="17.25">
      <c r="A54" s="16" t="s">
        <v>18</v>
      </c>
      <c r="B54" s="13">
        <f>SUM(B55:B58)</f>
        <v>128.3</v>
      </c>
      <c r="C54" s="13">
        <f>SUM(C55:C58)</f>
        <v>63.05</v>
      </c>
      <c r="D54" s="13">
        <f>SUM(D55:D58)</f>
        <v>63.05</v>
      </c>
      <c r="E54" s="13">
        <f>SUM(E55:E58)</f>
        <v>63.05</v>
      </c>
      <c r="F54" s="13">
        <f t="shared" si="6"/>
        <v>49.14263445050662</v>
      </c>
      <c r="G54" s="13">
        <f t="shared" si="7"/>
        <v>100</v>
      </c>
      <c r="H54" s="13">
        <f>SUM(H55:H58)</f>
        <v>63.05</v>
      </c>
      <c r="I54" s="13">
        <f aca="true" t="shared" si="24" ref="I54:AE54">SUM(I55:I58)</f>
        <v>63.05</v>
      </c>
      <c r="J54" s="13">
        <f t="shared" si="24"/>
        <v>0</v>
      </c>
      <c r="K54" s="13">
        <f t="shared" si="24"/>
        <v>0</v>
      </c>
      <c r="L54" s="13">
        <f t="shared" si="24"/>
        <v>65.25</v>
      </c>
      <c r="M54" s="13">
        <f t="shared" si="24"/>
        <v>0</v>
      </c>
      <c r="N54" s="13">
        <f t="shared" si="24"/>
        <v>0</v>
      </c>
      <c r="O54" s="13">
        <f t="shared" si="24"/>
        <v>0</v>
      </c>
      <c r="P54" s="13">
        <f t="shared" si="24"/>
        <v>0</v>
      </c>
      <c r="Q54" s="13">
        <f t="shared" si="24"/>
        <v>0</v>
      </c>
      <c r="R54" s="13">
        <f t="shared" si="24"/>
        <v>0</v>
      </c>
      <c r="S54" s="13">
        <f t="shared" si="24"/>
        <v>0</v>
      </c>
      <c r="T54" s="13">
        <f t="shared" si="24"/>
        <v>0</v>
      </c>
      <c r="U54" s="13">
        <f t="shared" si="24"/>
        <v>0</v>
      </c>
      <c r="V54" s="13">
        <f t="shared" si="24"/>
        <v>0</v>
      </c>
      <c r="W54" s="13">
        <f t="shared" si="24"/>
        <v>0</v>
      </c>
      <c r="X54" s="13">
        <f t="shared" si="24"/>
        <v>0</v>
      </c>
      <c r="Y54" s="13">
        <f t="shared" si="24"/>
        <v>0</v>
      </c>
      <c r="Z54" s="13">
        <f t="shared" si="24"/>
        <v>0</v>
      </c>
      <c r="AA54" s="13">
        <f t="shared" si="24"/>
        <v>0</v>
      </c>
      <c r="AB54" s="13">
        <f t="shared" si="24"/>
        <v>0</v>
      </c>
      <c r="AC54" s="13">
        <f t="shared" si="24"/>
        <v>0</v>
      </c>
      <c r="AD54" s="13">
        <f t="shared" si="24"/>
        <v>0</v>
      </c>
      <c r="AE54" s="13">
        <f t="shared" si="24"/>
        <v>0</v>
      </c>
      <c r="AF54" s="57"/>
    </row>
    <row r="55" spans="1:32" s="7" customFormat="1" ht="18">
      <c r="A55" s="19" t="s">
        <v>16</v>
      </c>
      <c r="B55" s="15">
        <f>H55+J55+L55+N55+P55+R55+T55+V55+X55+Z55+AB55+AD55</f>
        <v>0</v>
      </c>
      <c r="C55" s="15">
        <f>H55</f>
        <v>0</v>
      </c>
      <c r="D55" s="15">
        <f>E55</f>
        <v>0</v>
      </c>
      <c r="E55" s="15">
        <f>I55+K55+M55+O55+Q55+S55+U55+W55+Y55+AA55+AC55+AE55</f>
        <v>0</v>
      </c>
      <c r="F55" s="15"/>
      <c r="G55" s="15"/>
      <c r="H55" s="13"/>
      <c r="I55" s="13"/>
      <c r="J55" s="13"/>
      <c r="K55" s="13"/>
      <c r="L55" s="13"/>
      <c r="M55" s="13"/>
      <c r="N55" s="13"/>
      <c r="O55" s="13"/>
      <c r="P55" s="13"/>
      <c r="Q55" s="13"/>
      <c r="R55" s="13"/>
      <c r="S55" s="13"/>
      <c r="T55" s="13"/>
      <c r="U55" s="13"/>
      <c r="V55" s="13"/>
      <c r="W55" s="13"/>
      <c r="X55" s="13"/>
      <c r="Y55" s="13"/>
      <c r="Z55" s="13"/>
      <c r="AA55" s="13"/>
      <c r="AB55" s="13"/>
      <c r="AC55" s="13"/>
      <c r="AD55" s="13"/>
      <c r="AE55" s="13"/>
      <c r="AF55" s="57"/>
    </row>
    <row r="56" spans="1:32" s="7" customFormat="1" ht="18">
      <c r="A56" s="19" t="s">
        <v>14</v>
      </c>
      <c r="B56" s="15">
        <f>H56+J56+L56+N56+P56+R56+T56+V56+X56+Z56+AB56+AD56</f>
        <v>0</v>
      </c>
      <c r="C56" s="15">
        <f>H56</f>
        <v>0</v>
      </c>
      <c r="D56" s="15">
        <f>E56</f>
        <v>0</v>
      </c>
      <c r="E56" s="15">
        <f>I56+K56+M56+O56+Q56+S56+U56+W56+Y56+AA56+AC56+AE56</f>
        <v>0</v>
      </c>
      <c r="F56" s="15"/>
      <c r="G56" s="15"/>
      <c r="H56" s="13"/>
      <c r="I56" s="13"/>
      <c r="J56" s="13"/>
      <c r="K56" s="13"/>
      <c r="L56" s="13"/>
      <c r="M56" s="13"/>
      <c r="N56" s="13"/>
      <c r="O56" s="13"/>
      <c r="P56" s="13"/>
      <c r="Q56" s="13"/>
      <c r="R56" s="13"/>
      <c r="S56" s="13"/>
      <c r="T56" s="13"/>
      <c r="U56" s="13"/>
      <c r="V56" s="13"/>
      <c r="W56" s="13"/>
      <c r="X56" s="13"/>
      <c r="Y56" s="13"/>
      <c r="Z56" s="13"/>
      <c r="AA56" s="13"/>
      <c r="AB56" s="13"/>
      <c r="AC56" s="13"/>
      <c r="AD56" s="13"/>
      <c r="AE56" s="13"/>
      <c r="AF56" s="57"/>
    </row>
    <row r="57" spans="1:32" s="7" customFormat="1" ht="18">
      <c r="A57" s="19" t="s">
        <v>15</v>
      </c>
      <c r="B57" s="15">
        <f>H57+J57+L57+N57+P57+R57+T57+V57+X57+Z57+AB57+AD57</f>
        <v>128.3</v>
      </c>
      <c r="C57" s="15">
        <f>H57</f>
        <v>63.05</v>
      </c>
      <c r="D57" s="15">
        <f>E57</f>
        <v>63.05</v>
      </c>
      <c r="E57" s="15">
        <f>I57+K57+M57+O57+Q57+S57+U57+W57+Y57+AA57+AC57+AE57</f>
        <v>63.05</v>
      </c>
      <c r="F57" s="15">
        <f t="shared" si="6"/>
        <v>49.14263445050662</v>
      </c>
      <c r="G57" s="15">
        <f t="shared" si="7"/>
        <v>100</v>
      </c>
      <c r="H57" s="15">
        <v>63.05</v>
      </c>
      <c r="I57" s="15">
        <v>63.05</v>
      </c>
      <c r="J57" s="15"/>
      <c r="K57" s="15"/>
      <c r="L57" s="15">
        <v>65.25</v>
      </c>
      <c r="M57" s="15"/>
      <c r="N57" s="15"/>
      <c r="O57" s="15"/>
      <c r="P57" s="15"/>
      <c r="Q57" s="15"/>
      <c r="R57" s="15"/>
      <c r="S57" s="15"/>
      <c r="T57" s="15"/>
      <c r="U57" s="15"/>
      <c r="V57" s="15"/>
      <c r="W57" s="15"/>
      <c r="X57" s="15"/>
      <c r="Y57" s="15"/>
      <c r="Z57" s="15"/>
      <c r="AA57" s="15"/>
      <c r="AB57" s="15"/>
      <c r="AC57" s="15"/>
      <c r="AD57" s="15"/>
      <c r="AE57" s="15"/>
      <c r="AF57" s="57"/>
    </row>
    <row r="58" spans="1:32" s="7" customFormat="1" ht="18">
      <c r="A58" s="19" t="s">
        <v>17</v>
      </c>
      <c r="B58" s="15">
        <f>H58+J58+L58+N58+P58+R58+T58+V58+X58+Z58+AB58+AD58</f>
        <v>0</v>
      </c>
      <c r="C58" s="15">
        <f>H58</f>
        <v>0</v>
      </c>
      <c r="D58" s="15">
        <f>E58</f>
        <v>0</v>
      </c>
      <c r="E58" s="15">
        <f>I58+K58+M58+O58+Q58+S58+U58+W58+Y58+AA58+AC58+AE58</f>
        <v>0</v>
      </c>
      <c r="F58" s="15"/>
      <c r="G58" s="15"/>
      <c r="H58" s="13"/>
      <c r="I58" s="13"/>
      <c r="J58" s="13"/>
      <c r="K58" s="13"/>
      <c r="L58" s="13"/>
      <c r="M58" s="13"/>
      <c r="N58" s="13"/>
      <c r="O58" s="13"/>
      <c r="P58" s="13"/>
      <c r="Q58" s="13"/>
      <c r="R58" s="13"/>
      <c r="S58" s="13"/>
      <c r="T58" s="13"/>
      <c r="U58" s="13"/>
      <c r="V58" s="13"/>
      <c r="W58" s="13"/>
      <c r="X58" s="13"/>
      <c r="Y58" s="13"/>
      <c r="Z58" s="13"/>
      <c r="AA58" s="13"/>
      <c r="AB58" s="13"/>
      <c r="AC58" s="13"/>
      <c r="AD58" s="13"/>
      <c r="AE58" s="13"/>
      <c r="AF58" s="58"/>
    </row>
    <row r="59" spans="1:32" s="7" customFormat="1" ht="99.75" customHeight="1">
      <c r="A59" s="16" t="s">
        <v>37</v>
      </c>
      <c r="B59" s="28">
        <f>B60+B61+B62+B63</f>
        <v>115160</v>
      </c>
      <c r="C59" s="28">
        <f>C60+C61+C62+C63</f>
        <v>7390.499999999999</v>
      </c>
      <c r="D59" s="28">
        <f>D60+D61+D62+D63</f>
        <v>5856.1</v>
      </c>
      <c r="E59" s="28">
        <f>E60+E61+E62+E63</f>
        <v>5856.1</v>
      </c>
      <c r="F59" s="28">
        <f t="shared" si="6"/>
        <v>5.085185828412644</v>
      </c>
      <c r="G59" s="28">
        <f t="shared" si="7"/>
        <v>79.23821121710306</v>
      </c>
      <c r="H59" s="28">
        <f>H60+H61+H62+H63</f>
        <v>7390.499999999999</v>
      </c>
      <c r="I59" s="28">
        <f aca="true" t="shared" si="25" ref="I59:AE59">I60+I61+I62+I63</f>
        <v>5856.1</v>
      </c>
      <c r="J59" s="28">
        <f t="shared" si="25"/>
        <v>10307.890000000001</v>
      </c>
      <c r="K59" s="28">
        <f t="shared" si="25"/>
        <v>0</v>
      </c>
      <c r="L59" s="28">
        <f t="shared" si="25"/>
        <v>13906.82</v>
      </c>
      <c r="M59" s="28">
        <f t="shared" si="25"/>
        <v>0</v>
      </c>
      <c r="N59" s="28">
        <f t="shared" si="25"/>
        <v>12413.01</v>
      </c>
      <c r="O59" s="28">
        <f t="shared" si="25"/>
        <v>0</v>
      </c>
      <c r="P59" s="28">
        <f t="shared" si="25"/>
        <v>11567.86</v>
      </c>
      <c r="Q59" s="28">
        <f t="shared" si="25"/>
        <v>0</v>
      </c>
      <c r="R59" s="28">
        <f t="shared" si="25"/>
        <v>8845.49</v>
      </c>
      <c r="S59" s="28">
        <f t="shared" si="25"/>
        <v>0</v>
      </c>
      <c r="T59" s="28">
        <f t="shared" si="25"/>
        <v>10046.140000000001</v>
      </c>
      <c r="U59" s="28">
        <f t="shared" si="25"/>
        <v>0</v>
      </c>
      <c r="V59" s="28">
        <f t="shared" si="25"/>
        <v>10741.619999999999</v>
      </c>
      <c r="W59" s="28">
        <f t="shared" si="25"/>
        <v>0</v>
      </c>
      <c r="X59" s="28">
        <f t="shared" si="25"/>
        <v>8430.59</v>
      </c>
      <c r="Y59" s="28">
        <f t="shared" si="25"/>
        <v>0</v>
      </c>
      <c r="Z59" s="28">
        <f t="shared" si="25"/>
        <v>6473.78</v>
      </c>
      <c r="AA59" s="28">
        <f t="shared" si="25"/>
        <v>0</v>
      </c>
      <c r="AB59" s="28">
        <f t="shared" si="25"/>
        <v>6663.920000000001</v>
      </c>
      <c r="AC59" s="28">
        <f t="shared" si="25"/>
        <v>0</v>
      </c>
      <c r="AD59" s="28">
        <f t="shared" si="25"/>
        <v>8372.380000000001</v>
      </c>
      <c r="AE59" s="28">
        <f t="shared" si="25"/>
        <v>0</v>
      </c>
      <c r="AF59" s="36"/>
    </row>
    <row r="60" spans="1:32" s="6" customFormat="1" ht="18">
      <c r="A60" s="19" t="s">
        <v>16</v>
      </c>
      <c r="B60" s="29">
        <f aca="true" t="shared" si="26" ref="B60:E63">B66+B72+B78+B84+B96+B102</f>
        <v>0</v>
      </c>
      <c r="C60" s="29">
        <f t="shared" si="26"/>
        <v>0</v>
      </c>
      <c r="D60" s="29">
        <f t="shared" si="26"/>
        <v>0</v>
      </c>
      <c r="E60" s="29">
        <f t="shared" si="26"/>
        <v>0</v>
      </c>
      <c r="F60" s="29" t="e">
        <f t="shared" si="6"/>
        <v>#DIV/0!</v>
      </c>
      <c r="G60" s="29" t="e">
        <f t="shared" si="7"/>
        <v>#DIV/0!</v>
      </c>
      <c r="H60" s="29">
        <f>H66+H72+H78+H84+H96+H102</f>
        <v>0</v>
      </c>
      <c r="I60" s="29">
        <f aca="true" t="shared" si="27" ref="I60:AE60">I66+I72+I78+I84+I96+I102</f>
        <v>0</v>
      </c>
      <c r="J60" s="29">
        <f t="shared" si="27"/>
        <v>0</v>
      </c>
      <c r="K60" s="29">
        <f t="shared" si="27"/>
        <v>0</v>
      </c>
      <c r="L60" s="29">
        <f t="shared" si="27"/>
        <v>0</v>
      </c>
      <c r="M60" s="29">
        <f t="shared" si="27"/>
        <v>0</v>
      </c>
      <c r="N60" s="29">
        <f t="shared" si="27"/>
        <v>0</v>
      </c>
      <c r="O60" s="29">
        <f t="shared" si="27"/>
        <v>0</v>
      </c>
      <c r="P60" s="29">
        <f t="shared" si="27"/>
        <v>0</v>
      </c>
      <c r="Q60" s="29">
        <f t="shared" si="27"/>
        <v>0</v>
      </c>
      <c r="R60" s="29">
        <f t="shared" si="27"/>
        <v>0</v>
      </c>
      <c r="S60" s="29">
        <f t="shared" si="27"/>
        <v>0</v>
      </c>
      <c r="T60" s="29">
        <f t="shared" si="27"/>
        <v>0</v>
      </c>
      <c r="U60" s="29">
        <f t="shared" si="27"/>
        <v>0</v>
      </c>
      <c r="V60" s="29">
        <f t="shared" si="27"/>
        <v>0</v>
      </c>
      <c r="W60" s="29">
        <f t="shared" si="27"/>
        <v>0</v>
      </c>
      <c r="X60" s="29">
        <f t="shared" si="27"/>
        <v>0</v>
      </c>
      <c r="Y60" s="29">
        <f t="shared" si="27"/>
        <v>0</v>
      </c>
      <c r="Z60" s="29">
        <f t="shared" si="27"/>
        <v>0</v>
      </c>
      <c r="AA60" s="29">
        <f t="shared" si="27"/>
        <v>0</v>
      </c>
      <c r="AB60" s="29">
        <f t="shared" si="27"/>
        <v>0</v>
      </c>
      <c r="AC60" s="29">
        <f t="shared" si="27"/>
        <v>0</v>
      </c>
      <c r="AD60" s="29">
        <f t="shared" si="27"/>
        <v>0</v>
      </c>
      <c r="AE60" s="29">
        <f t="shared" si="27"/>
        <v>0</v>
      </c>
      <c r="AF60" s="35"/>
    </row>
    <row r="61" spans="1:32" s="6" customFormat="1" ht="18">
      <c r="A61" s="19" t="s">
        <v>14</v>
      </c>
      <c r="B61" s="29">
        <f t="shared" si="26"/>
        <v>0</v>
      </c>
      <c r="C61" s="29">
        <f t="shared" si="26"/>
        <v>0</v>
      </c>
      <c r="D61" s="29">
        <f t="shared" si="26"/>
        <v>0</v>
      </c>
      <c r="E61" s="29">
        <f t="shared" si="26"/>
        <v>0</v>
      </c>
      <c r="F61" s="29" t="e">
        <f t="shared" si="6"/>
        <v>#DIV/0!</v>
      </c>
      <c r="G61" s="29" t="e">
        <f t="shared" si="7"/>
        <v>#DIV/0!</v>
      </c>
      <c r="H61" s="29">
        <f>H67+H73+H79+H85+H97+H103</f>
        <v>0</v>
      </c>
      <c r="I61" s="29">
        <f aca="true" t="shared" si="28" ref="I61:AE61">I67+I73+I79+I85+I97+I103</f>
        <v>0</v>
      </c>
      <c r="J61" s="29">
        <f t="shared" si="28"/>
        <v>0</v>
      </c>
      <c r="K61" s="29">
        <f t="shared" si="28"/>
        <v>0</v>
      </c>
      <c r="L61" s="29">
        <f t="shared" si="28"/>
        <v>0</v>
      </c>
      <c r="M61" s="29">
        <f t="shared" si="28"/>
        <v>0</v>
      </c>
      <c r="N61" s="29">
        <f t="shared" si="28"/>
        <v>0</v>
      </c>
      <c r="O61" s="29">
        <f t="shared" si="28"/>
        <v>0</v>
      </c>
      <c r="P61" s="29">
        <f t="shared" si="28"/>
        <v>0</v>
      </c>
      <c r="Q61" s="29">
        <f t="shared" si="28"/>
        <v>0</v>
      </c>
      <c r="R61" s="29">
        <f t="shared" si="28"/>
        <v>0</v>
      </c>
      <c r="S61" s="29">
        <f t="shared" si="28"/>
        <v>0</v>
      </c>
      <c r="T61" s="29">
        <f t="shared" si="28"/>
        <v>0</v>
      </c>
      <c r="U61" s="29">
        <f t="shared" si="28"/>
        <v>0</v>
      </c>
      <c r="V61" s="29">
        <f t="shared" si="28"/>
        <v>0</v>
      </c>
      <c r="W61" s="29">
        <f t="shared" si="28"/>
        <v>0</v>
      </c>
      <c r="X61" s="29">
        <f t="shared" si="28"/>
        <v>0</v>
      </c>
      <c r="Y61" s="29">
        <f t="shared" si="28"/>
        <v>0</v>
      </c>
      <c r="Z61" s="29">
        <f t="shared" si="28"/>
        <v>0</v>
      </c>
      <c r="AA61" s="29">
        <f t="shared" si="28"/>
        <v>0</v>
      </c>
      <c r="AB61" s="29">
        <f t="shared" si="28"/>
        <v>0</v>
      </c>
      <c r="AC61" s="29">
        <f t="shared" si="28"/>
        <v>0</v>
      </c>
      <c r="AD61" s="29">
        <f t="shared" si="28"/>
        <v>0</v>
      </c>
      <c r="AE61" s="29">
        <f t="shared" si="28"/>
        <v>0</v>
      </c>
      <c r="AF61" s="35"/>
    </row>
    <row r="62" spans="1:32" s="6" customFormat="1" ht="18">
      <c r="A62" s="19" t="s">
        <v>15</v>
      </c>
      <c r="B62" s="29">
        <f t="shared" si="26"/>
        <v>115160</v>
      </c>
      <c r="C62" s="29">
        <f t="shared" si="26"/>
        <v>7390.499999999999</v>
      </c>
      <c r="D62" s="29">
        <f t="shared" si="26"/>
        <v>5856.1</v>
      </c>
      <c r="E62" s="29">
        <f t="shared" si="26"/>
        <v>5856.1</v>
      </c>
      <c r="F62" s="29">
        <f t="shared" si="6"/>
        <v>5.085185828412644</v>
      </c>
      <c r="G62" s="29">
        <f t="shared" si="7"/>
        <v>79.23821121710306</v>
      </c>
      <c r="H62" s="29">
        <f>H68+H74+H80+H86+H98+H104</f>
        <v>7390.499999999999</v>
      </c>
      <c r="I62" s="29">
        <f aca="true" t="shared" si="29" ref="I62:AE62">I68+I74+I80+I86+I98+I104</f>
        <v>5856.1</v>
      </c>
      <c r="J62" s="29">
        <f t="shared" si="29"/>
        <v>10307.890000000001</v>
      </c>
      <c r="K62" s="29">
        <f t="shared" si="29"/>
        <v>0</v>
      </c>
      <c r="L62" s="29">
        <f t="shared" si="29"/>
        <v>13906.82</v>
      </c>
      <c r="M62" s="29">
        <f t="shared" si="29"/>
        <v>0</v>
      </c>
      <c r="N62" s="29">
        <f t="shared" si="29"/>
        <v>12413.01</v>
      </c>
      <c r="O62" s="29">
        <f t="shared" si="29"/>
        <v>0</v>
      </c>
      <c r="P62" s="29">
        <f t="shared" si="29"/>
        <v>11567.86</v>
      </c>
      <c r="Q62" s="29">
        <f t="shared" si="29"/>
        <v>0</v>
      </c>
      <c r="R62" s="29">
        <f t="shared" si="29"/>
        <v>8845.49</v>
      </c>
      <c r="S62" s="29">
        <f t="shared" si="29"/>
        <v>0</v>
      </c>
      <c r="T62" s="29">
        <f t="shared" si="29"/>
        <v>10046.140000000001</v>
      </c>
      <c r="U62" s="29">
        <f t="shared" si="29"/>
        <v>0</v>
      </c>
      <c r="V62" s="29">
        <f t="shared" si="29"/>
        <v>10741.619999999999</v>
      </c>
      <c r="W62" s="29">
        <f t="shared" si="29"/>
        <v>0</v>
      </c>
      <c r="X62" s="29">
        <f t="shared" si="29"/>
        <v>8430.59</v>
      </c>
      <c r="Y62" s="29">
        <f t="shared" si="29"/>
        <v>0</v>
      </c>
      <c r="Z62" s="29">
        <f t="shared" si="29"/>
        <v>6473.78</v>
      </c>
      <c r="AA62" s="29">
        <f t="shared" si="29"/>
        <v>0</v>
      </c>
      <c r="AB62" s="29">
        <f t="shared" si="29"/>
        <v>6663.920000000001</v>
      </c>
      <c r="AC62" s="29">
        <f t="shared" si="29"/>
        <v>0</v>
      </c>
      <c r="AD62" s="29">
        <f t="shared" si="29"/>
        <v>8372.380000000001</v>
      </c>
      <c r="AE62" s="29">
        <f t="shared" si="29"/>
        <v>0</v>
      </c>
      <c r="AF62" s="35"/>
    </row>
    <row r="63" spans="1:32" s="6" customFormat="1" ht="18">
      <c r="A63" s="19" t="s">
        <v>17</v>
      </c>
      <c r="B63" s="29">
        <f t="shared" si="26"/>
        <v>0</v>
      </c>
      <c r="C63" s="29">
        <f t="shared" si="26"/>
        <v>0</v>
      </c>
      <c r="D63" s="29">
        <f t="shared" si="26"/>
        <v>0</v>
      </c>
      <c r="E63" s="29">
        <f t="shared" si="26"/>
        <v>0</v>
      </c>
      <c r="F63" s="29" t="e">
        <f t="shared" si="6"/>
        <v>#DIV/0!</v>
      </c>
      <c r="G63" s="29" t="e">
        <f t="shared" si="7"/>
        <v>#DIV/0!</v>
      </c>
      <c r="H63" s="29">
        <f>H69+H75+H81+H87+H99+H105</f>
        <v>0</v>
      </c>
      <c r="I63" s="29">
        <f aca="true" t="shared" si="30" ref="I63:AE63">I69+I75+I81+I87+I99+I105</f>
        <v>0</v>
      </c>
      <c r="J63" s="29">
        <f t="shared" si="30"/>
        <v>0</v>
      </c>
      <c r="K63" s="29">
        <f t="shared" si="30"/>
        <v>0</v>
      </c>
      <c r="L63" s="29">
        <f t="shared" si="30"/>
        <v>0</v>
      </c>
      <c r="M63" s="29">
        <f t="shared" si="30"/>
        <v>0</v>
      </c>
      <c r="N63" s="29">
        <f t="shared" si="30"/>
        <v>0</v>
      </c>
      <c r="O63" s="29">
        <f t="shared" si="30"/>
        <v>0</v>
      </c>
      <c r="P63" s="29">
        <f t="shared" si="30"/>
        <v>0</v>
      </c>
      <c r="Q63" s="29">
        <f t="shared" si="30"/>
        <v>0</v>
      </c>
      <c r="R63" s="29">
        <f t="shared" si="30"/>
        <v>0</v>
      </c>
      <c r="S63" s="29">
        <f t="shared" si="30"/>
        <v>0</v>
      </c>
      <c r="T63" s="29">
        <f t="shared" si="30"/>
        <v>0</v>
      </c>
      <c r="U63" s="29">
        <f t="shared" si="30"/>
        <v>0</v>
      </c>
      <c r="V63" s="29">
        <f t="shared" si="30"/>
        <v>0</v>
      </c>
      <c r="W63" s="29">
        <f t="shared" si="30"/>
        <v>0</v>
      </c>
      <c r="X63" s="29">
        <f t="shared" si="30"/>
        <v>0</v>
      </c>
      <c r="Y63" s="29">
        <f t="shared" si="30"/>
        <v>0</v>
      </c>
      <c r="Z63" s="29">
        <f t="shared" si="30"/>
        <v>0</v>
      </c>
      <c r="AA63" s="29">
        <f t="shared" si="30"/>
        <v>0</v>
      </c>
      <c r="AB63" s="29">
        <f t="shared" si="30"/>
        <v>0</v>
      </c>
      <c r="AC63" s="29">
        <f t="shared" si="30"/>
        <v>0</v>
      </c>
      <c r="AD63" s="29">
        <f t="shared" si="30"/>
        <v>0</v>
      </c>
      <c r="AE63" s="29">
        <f t="shared" si="30"/>
        <v>0</v>
      </c>
      <c r="AF63" s="35"/>
    </row>
    <row r="64" spans="1:32" s="6" customFormat="1" ht="276" customHeight="1">
      <c r="A64" s="19" t="s">
        <v>38</v>
      </c>
      <c r="B64" s="15">
        <f aca="true" t="shared" si="31" ref="B64:AE64">B65</f>
        <v>102106.1</v>
      </c>
      <c r="C64" s="15">
        <f t="shared" si="31"/>
        <v>7010.03</v>
      </c>
      <c r="D64" s="15">
        <f t="shared" si="31"/>
        <v>5483.8</v>
      </c>
      <c r="E64" s="15">
        <f t="shared" si="31"/>
        <v>5483.8</v>
      </c>
      <c r="F64" s="15">
        <f t="shared" si="6"/>
        <v>5.370687941268935</v>
      </c>
      <c r="G64" s="15">
        <f t="shared" si="7"/>
        <v>78.22791057955529</v>
      </c>
      <c r="H64" s="15">
        <f t="shared" si="31"/>
        <v>7010.03</v>
      </c>
      <c r="I64" s="15">
        <f t="shared" si="31"/>
        <v>5483.8</v>
      </c>
      <c r="J64" s="15">
        <f t="shared" si="31"/>
        <v>9900.03</v>
      </c>
      <c r="K64" s="15">
        <f t="shared" si="31"/>
        <v>0</v>
      </c>
      <c r="L64" s="15">
        <f t="shared" si="31"/>
        <v>13497.07</v>
      </c>
      <c r="M64" s="15">
        <f t="shared" si="31"/>
        <v>0</v>
      </c>
      <c r="N64" s="15">
        <f t="shared" si="31"/>
        <v>12002.94</v>
      </c>
      <c r="O64" s="15">
        <f t="shared" si="31"/>
        <v>0</v>
      </c>
      <c r="P64" s="15">
        <f t="shared" si="31"/>
        <v>11157.16</v>
      </c>
      <c r="Q64" s="15">
        <f t="shared" si="31"/>
        <v>0</v>
      </c>
      <c r="R64" s="15">
        <f t="shared" si="31"/>
        <v>8435.42</v>
      </c>
      <c r="S64" s="15">
        <f t="shared" si="31"/>
        <v>0</v>
      </c>
      <c r="T64" s="15">
        <f t="shared" si="31"/>
        <v>9635.44</v>
      </c>
      <c r="U64" s="15">
        <f t="shared" si="31"/>
        <v>0</v>
      </c>
      <c r="V64" s="15">
        <f t="shared" si="31"/>
        <v>5455.45</v>
      </c>
      <c r="W64" s="15">
        <f t="shared" si="31"/>
        <v>0</v>
      </c>
      <c r="X64" s="15">
        <f t="shared" si="31"/>
        <v>4734.02</v>
      </c>
      <c r="Y64" s="15">
        <f t="shared" si="31"/>
        <v>0</v>
      </c>
      <c r="Z64" s="15">
        <f t="shared" si="31"/>
        <v>6063.08</v>
      </c>
      <c r="AA64" s="15">
        <f t="shared" si="31"/>
        <v>0</v>
      </c>
      <c r="AB64" s="15">
        <f t="shared" si="31"/>
        <v>6253.85</v>
      </c>
      <c r="AC64" s="15">
        <f t="shared" si="31"/>
        <v>0</v>
      </c>
      <c r="AD64" s="15">
        <f t="shared" si="31"/>
        <v>7961.61</v>
      </c>
      <c r="AE64" s="15">
        <f t="shared" si="31"/>
        <v>0</v>
      </c>
      <c r="AF64" s="56" t="s">
        <v>63</v>
      </c>
    </row>
    <row r="65" spans="1:32" s="7" customFormat="1" ht="46.5" customHeight="1">
      <c r="A65" s="16" t="s">
        <v>18</v>
      </c>
      <c r="B65" s="13">
        <f>SUM(B66:B69)</f>
        <v>102106.1</v>
      </c>
      <c r="C65" s="13">
        <f>SUM(C66:C69)</f>
        <v>7010.03</v>
      </c>
      <c r="D65" s="13">
        <f>SUM(D66:D69)</f>
        <v>5483.8</v>
      </c>
      <c r="E65" s="13">
        <f>SUM(E66:E69)</f>
        <v>5483.8</v>
      </c>
      <c r="F65" s="13">
        <f t="shared" si="6"/>
        <v>5.370687941268935</v>
      </c>
      <c r="G65" s="13">
        <f t="shared" si="7"/>
        <v>78.22791057955529</v>
      </c>
      <c r="H65" s="13">
        <f>SUM(H66:H69)</f>
        <v>7010.03</v>
      </c>
      <c r="I65" s="13">
        <f aca="true" t="shared" si="32" ref="I65:AE65">SUM(I66:I69)</f>
        <v>5483.8</v>
      </c>
      <c r="J65" s="13">
        <f t="shared" si="32"/>
        <v>9900.03</v>
      </c>
      <c r="K65" s="13">
        <f t="shared" si="32"/>
        <v>0</v>
      </c>
      <c r="L65" s="13">
        <f t="shared" si="32"/>
        <v>13497.07</v>
      </c>
      <c r="M65" s="13">
        <f t="shared" si="32"/>
        <v>0</v>
      </c>
      <c r="N65" s="13">
        <f t="shared" si="32"/>
        <v>12002.94</v>
      </c>
      <c r="O65" s="13">
        <f t="shared" si="32"/>
        <v>0</v>
      </c>
      <c r="P65" s="13">
        <f t="shared" si="32"/>
        <v>11157.16</v>
      </c>
      <c r="Q65" s="13">
        <f t="shared" si="32"/>
        <v>0</v>
      </c>
      <c r="R65" s="13">
        <f t="shared" si="32"/>
        <v>8435.42</v>
      </c>
      <c r="S65" s="13">
        <f t="shared" si="32"/>
        <v>0</v>
      </c>
      <c r="T65" s="13">
        <f t="shared" si="32"/>
        <v>9635.44</v>
      </c>
      <c r="U65" s="13">
        <f t="shared" si="32"/>
        <v>0</v>
      </c>
      <c r="V65" s="13">
        <f t="shared" si="32"/>
        <v>5455.45</v>
      </c>
      <c r="W65" s="13">
        <f t="shared" si="32"/>
        <v>0</v>
      </c>
      <c r="X65" s="13">
        <f t="shared" si="32"/>
        <v>4734.02</v>
      </c>
      <c r="Y65" s="13">
        <f t="shared" si="32"/>
        <v>0</v>
      </c>
      <c r="Z65" s="13">
        <f t="shared" si="32"/>
        <v>6063.08</v>
      </c>
      <c r="AA65" s="13">
        <f t="shared" si="32"/>
        <v>0</v>
      </c>
      <c r="AB65" s="13">
        <f t="shared" si="32"/>
        <v>6253.85</v>
      </c>
      <c r="AC65" s="13">
        <f t="shared" si="32"/>
        <v>0</v>
      </c>
      <c r="AD65" s="13">
        <f t="shared" si="32"/>
        <v>7961.61</v>
      </c>
      <c r="AE65" s="13">
        <f t="shared" si="32"/>
        <v>0</v>
      </c>
      <c r="AF65" s="57"/>
    </row>
    <row r="66" spans="1:32" s="7" customFormat="1" ht="108" customHeight="1">
      <c r="A66" s="19" t="s">
        <v>16</v>
      </c>
      <c r="B66" s="14"/>
      <c r="C66" s="14">
        <f>H66</f>
        <v>0</v>
      </c>
      <c r="D66" s="14">
        <f>E66</f>
        <v>0</v>
      </c>
      <c r="E66" s="14">
        <f>I66+K66+M66+O66+Q66+S66+U66+W66+Y66+AA66+AC66+AE66</f>
        <v>0</v>
      </c>
      <c r="F66" s="14"/>
      <c r="G66" s="14"/>
      <c r="H66" s="13"/>
      <c r="I66" s="13"/>
      <c r="J66" s="13"/>
      <c r="K66" s="13"/>
      <c r="L66" s="13"/>
      <c r="M66" s="13"/>
      <c r="N66" s="13"/>
      <c r="O66" s="13"/>
      <c r="P66" s="13"/>
      <c r="Q66" s="13"/>
      <c r="R66" s="13"/>
      <c r="S66" s="13"/>
      <c r="T66" s="13"/>
      <c r="U66" s="13"/>
      <c r="V66" s="13"/>
      <c r="W66" s="13"/>
      <c r="X66" s="13"/>
      <c r="Y66" s="13"/>
      <c r="Z66" s="13"/>
      <c r="AA66" s="13"/>
      <c r="AB66" s="13"/>
      <c r="AC66" s="13"/>
      <c r="AD66" s="13"/>
      <c r="AE66" s="13"/>
      <c r="AF66" s="57"/>
    </row>
    <row r="67" spans="1:32" s="7" customFormat="1" ht="66" customHeight="1">
      <c r="A67" s="19" t="s">
        <v>14</v>
      </c>
      <c r="B67" s="14"/>
      <c r="C67" s="14">
        <f>H67</f>
        <v>0</v>
      </c>
      <c r="D67" s="14">
        <f>E67</f>
        <v>0</v>
      </c>
      <c r="E67" s="14">
        <f>I67+K67+M67+O67+Q67+S67+U67+W67+Y67+AA67+AC67+AE67</f>
        <v>0</v>
      </c>
      <c r="F67" s="14"/>
      <c r="G67" s="14"/>
      <c r="H67" s="13"/>
      <c r="I67" s="13"/>
      <c r="J67" s="13"/>
      <c r="K67" s="13"/>
      <c r="L67" s="13"/>
      <c r="M67" s="13"/>
      <c r="N67" s="13"/>
      <c r="O67" s="13"/>
      <c r="P67" s="13"/>
      <c r="Q67" s="13"/>
      <c r="R67" s="13"/>
      <c r="S67" s="13"/>
      <c r="T67" s="13"/>
      <c r="U67" s="13"/>
      <c r="V67" s="13"/>
      <c r="W67" s="13"/>
      <c r="X67" s="13"/>
      <c r="Y67" s="13"/>
      <c r="Z67" s="13"/>
      <c r="AA67" s="13"/>
      <c r="AB67" s="13"/>
      <c r="AC67" s="13"/>
      <c r="AD67" s="13"/>
      <c r="AE67" s="13"/>
      <c r="AF67" s="57"/>
    </row>
    <row r="68" spans="1:32" s="7" customFormat="1" ht="54" customHeight="1">
      <c r="A68" s="19" t="s">
        <v>15</v>
      </c>
      <c r="B68" s="15">
        <f>H68+J68+L68+N68+P68+R68+T68+V68+X68+Z68+AB68+AD68</f>
        <v>102106.1</v>
      </c>
      <c r="C68" s="15">
        <f>H68</f>
        <v>7010.03</v>
      </c>
      <c r="D68" s="15">
        <f>E68</f>
        <v>5483.8</v>
      </c>
      <c r="E68" s="15">
        <f>I68+K68+M68+O68+Q68+S68+U68+W68+Y68+AA68+AC68+AE68</f>
        <v>5483.8</v>
      </c>
      <c r="F68" s="15">
        <f t="shared" si="6"/>
        <v>5.370687941268935</v>
      </c>
      <c r="G68" s="15">
        <f t="shared" si="7"/>
        <v>78.22791057955529</v>
      </c>
      <c r="H68" s="32">
        <v>7010.03</v>
      </c>
      <c r="I68" s="32">
        <v>5483.8</v>
      </c>
      <c r="J68" s="32">
        <v>9900.03</v>
      </c>
      <c r="K68" s="32"/>
      <c r="L68" s="32">
        <v>13497.07</v>
      </c>
      <c r="M68" s="32"/>
      <c r="N68" s="32">
        <v>12002.94</v>
      </c>
      <c r="O68" s="32"/>
      <c r="P68" s="32">
        <v>11157.16</v>
      </c>
      <c r="Q68" s="32"/>
      <c r="R68" s="32">
        <v>8435.42</v>
      </c>
      <c r="S68" s="32"/>
      <c r="T68" s="32">
        <v>9635.44</v>
      </c>
      <c r="U68" s="32"/>
      <c r="V68" s="32">
        <v>5455.45</v>
      </c>
      <c r="W68" s="32"/>
      <c r="X68" s="32">
        <v>4734.02</v>
      </c>
      <c r="Y68" s="32"/>
      <c r="Z68" s="32">
        <v>6063.08</v>
      </c>
      <c r="AA68" s="32"/>
      <c r="AB68" s="32">
        <v>6253.85</v>
      </c>
      <c r="AC68" s="32"/>
      <c r="AD68" s="32">
        <v>7961.61</v>
      </c>
      <c r="AE68" s="32"/>
      <c r="AF68" s="57"/>
    </row>
    <row r="69" spans="1:32" s="7" customFormat="1" ht="54" customHeight="1">
      <c r="A69" s="19" t="s">
        <v>17</v>
      </c>
      <c r="B69" s="14"/>
      <c r="C69" s="14">
        <f>H69</f>
        <v>0</v>
      </c>
      <c r="D69" s="14">
        <f>E69</f>
        <v>0</v>
      </c>
      <c r="E69" s="14">
        <f>I69+K69+M69+O69+Q69+S69+U69+W69+Y69+AA69+AC69+AE69</f>
        <v>0</v>
      </c>
      <c r="F69" s="14"/>
      <c r="G69" s="14"/>
      <c r="H69" s="13"/>
      <c r="I69" s="13"/>
      <c r="J69" s="13"/>
      <c r="K69" s="13"/>
      <c r="L69" s="13"/>
      <c r="M69" s="13"/>
      <c r="N69" s="13"/>
      <c r="O69" s="13"/>
      <c r="P69" s="13"/>
      <c r="Q69" s="13"/>
      <c r="R69" s="13"/>
      <c r="S69" s="13"/>
      <c r="T69" s="13"/>
      <c r="U69" s="13"/>
      <c r="V69" s="13"/>
      <c r="W69" s="13"/>
      <c r="X69" s="13"/>
      <c r="Y69" s="13"/>
      <c r="Z69" s="13"/>
      <c r="AA69" s="13"/>
      <c r="AB69" s="13"/>
      <c r="AC69" s="13"/>
      <c r="AD69" s="13"/>
      <c r="AE69" s="13"/>
      <c r="AF69" s="58"/>
    </row>
    <row r="70" spans="1:32" s="6" customFormat="1" ht="57.75" customHeight="1">
      <c r="A70" s="19" t="s">
        <v>39</v>
      </c>
      <c r="B70" s="15">
        <f aca="true" t="shared" si="33" ref="B70:AE70">B71</f>
        <v>4320.500000000001</v>
      </c>
      <c r="C70" s="15">
        <f t="shared" si="33"/>
        <v>335.57</v>
      </c>
      <c r="D70" s="15">
        <f t="shared" si="33"/>
        <v>333.17</v>
      </c>
      <c r="E70" s="15">
        <f t="shared" si="33"/>
        <v>333.17</v>
      </c>
      <c r="F70" s="15">
        <f t="shared" si="6"/>
        <v>7.711375998148361</v>
      </c>
      <c r="G70" s="15">
        <f t="shared" si="7"/>
        <v>99.2847989987186</v>
      </c>
      <c r="H70" s="15">
        <f t="shared" si="33"/>
        <v>335.57</v>
      </c>
      <c r="I70" s="15">
        <f t="shared" si="33"/>
        <v>333.17</v>
      </c>
      <c r="J70" s="15">
        <f t="shared" si="33"/>
        <v>362.26</v>
      </c>
      <c r="K70" s="15">
        <f t="shared" si="33"/>
        <v>0</v>
      </c>
      <c r="L70" s="15">
        <f t="shared" si="33"/>
        <v>362.26</v>
      </c>
      <c r="M70" s="15">
        <f t="shared" si="33"/>
        <v>0</v>
      </c>
      <c r="N70" s="15">
        <f t="shared" si="33"/>
        <v>362.26</v>
      </c>
      <c r="O70" s="15">
        <f t="shared" si="33"/>
        <v>0</v>
      </c>
      <c r="P70" s="15">
        <f t="shared" si="33"/>
        <v>362.26</v>
      </c>
      <c r="Q70" s="15">
        <f t="shared" si="33"/>
        <v>0</v>
      </c>
      <c r="R70" s="15">
        <f t="shared" si="33"/>
        <v>362.26</v>
      </c>
      <c r="S70" s="15">
        <f t="shared" si="33"/>
        <v>0</v>
      </c>
      <c r="T70" s="15">
        <f t="shared" si="33"/>
        <v>362.26</v>
      </c>
      <c r="U70" s="15">
        <f t="shared" si="33"/>
        <v>0</v>
      </c>
      <c r="V70" s="15">
        <f t="shared" si="33"/>
        <v>362.26</v>
      </c>
      <c r="W70" s="15">
        <f t="shared" si="33"/>
        <v>0</v>
      </c>
      <c r="X70" s="15">
        <f t="shared" si="33"/>
        <v>362.26</v>
      </c>
      <c r="Y70" s="15">
        <f t="shared" si="33"/>
        <v>0</v>
      </c>
      <c r="Z70" s="15">
        <f t="shared" si="33"/>
        <v>362.26</v>
      </c>
      <c r="AA70" s="15">
        <f t="shared" si="33"/>
        <v>0</v>
      </c>
      <c r="AB70" s="15">
        <f t="shared" si="33"/>
        <v>362.26</v>
      </c>
      <c r="AC70" s="15">
        <f t="shared" si="33"/>
        <v>0</v>
      </c>
      <c r="AD70" s="15">
        <f t="shared" si="33"/>
        <v>362.33</v>
      </c>
      <c r="AE70" s="15">
        <f t="shared" si="33"/>
        <v>0</v>
      </c>
      <c r="AF70" s="56" t="s">
        <v>65</v>
      </c>
    </row>
    <row r="71" spans="1:32" s="7" customFormat="1" ht="17.25">
      <c r="A71" s="16" t="s">
        <v>18</v>
      </c>
      <c r="B71" s="13">
        <f>SUM(B72:B75)</f>
        <v>4320.500000000001</v>
      </c>
      <c r="C71" s="13">
        <f>SUM(C72:C75)</f>
        <v>335.57</v>
      </c>
      <c r="D71" s="13">
        <f>SUM(D72:D75)</f>
        <v>333.17</v>
      </c>
      <c r="E71" s="13">
        <f>SUM(E72:E75)</f>
        <v>333.17</v>
      </c>
      <c r="F71" s="13">
        <f t="shared" si="6"/>
        <v>7.711375998148361</v>
      </c>
      <c r="G71" s="13">
        <f t="shared" si="7"/>
        <v>99.2847989987186</v>
      </c>
      <c r="H71" s="13">
        <f>SUM(H72:H75)</f>
        <v>335.57</v>
      </c>
      <c r="I71" s="13">
        <f aca="true" t="shared" si="34" ref="I71:AE71">SUM(I72:I75)</f>
        <v>333.17</v>
      </c>
      <c r="J71" s="13">
        <f t="shared" si="34"/>
        <v>362.26</v>
      </c>
      <c r="K71" s="13">
        <f t="shared" si="34"/>
        <v>0</v>
      </c>
      <c r="L71" s="13">
        <f t="shared" si="34"/>
        <v>362.26</v>
      </c>
      <c r="M71" s="13">
        <f t="shared" si="34"/>
        <v>0</v>
      </c>
      <c r="N71" s="13">
        <f t="shared" si="34"/>
        <v>362.26</v>
      </c>
      <c r="O71" s="13">
        <f t="shared" si="34"/>
        <v>0</v>
      </c>
      <c r="P71" s="13">
        <f t="shared" si="34"/>
        <v>362.26</v>
      </c>
      <c r="Q71" s="13">
        <f t="shared" si="34"/>
        <v>0</v>
      </c>
      <c r="R71" s="13">
        <f t="shared" si="34"/>
        <v>362.26</v>
      </c>
      <c r="S71" s="13">
        <f t="shared" si="34"/>
        <v>0</v>
      </c>
      <c r="T71" s="13">
        <f t="shared" si="34"/>
        <v>362.26</v>
      </c>
      <c r="U71" s="13">
        <f t="shared" si="34"/>
        <v>0</v>
      </c>
      <c r="V71" s="13">
        <f t="shared" si="34"/>
        <v>362.26</v>
      </c>
      <c r="W71" s="13">
        <f t="shared" si="34"/>
        <v>0</v>
      </c>
      <c r="X71" s="13">
        <f t="shared" si="34"/>
        <v>362.26</v>
      </c>
      <c r="Y71" s="13">
        <f t="shared" si="34"/>
        <v>0</v>
      </c>
      <c r="Z71" s="13">
        <f t="shared" si="34"/>
        <v>362.26</v>
      </c>
      <c r="AA71" s="13">
        <f t="shared" si="34"/>
        <v>0</v>
      </c>
      <c r="AB71" s="13">
        <f t="shared" si="34"/>
        <v>362.26</v>
      </c>
      <c r="AC71" s="13">
        <f t="shared" si="34"/>
        <v>0</v>
      </c>
      <c r="AD71" s="13">
        <f t="shared" si="34"/>
        <v>362.33</v>
      </c>
      <c r="AE71" s="13">
        <f t="shared" si="34"/>
        <v>0</v>
      </c>
      <c r="AF71" s="57"/>
    </row>
    <row r="72" spans="1:32" s="7" customFormat="1" ht="18">
      <c r="A72" s="19" t="s">
        <v>16</v>
      </c>
      <c r="B72" s="14"/>
      <c r="C72" s="14">
        <f>H72</f>
        <v>0</v>
      </c>
      <c r="D72" s="14">
        <f>E72</f>
        <v>0</v>
      </c>
      <c r="E72" s="14">
        <f>I72+K72+M72+O72+Q72+S72+U72+W72+Y72+AA72+AC72+AE72</f>
        <v>0</v>
      </c>
      <c r="F72" s="14"/>
      <c r="G72" s="14"/>
      <c r="H72" s="13"/>
      <c r="I72" s="13"/>
      <c r="J72" s="13"/>
      <c r="K72" s="13"/>
      <c r="L72" s="13"/>
      <c r="M72" s="13"/>
      <c r="N72" s="13"/>
      <c r="O72" s="13"/>
      <c r="P72" s="13"/>
      <c r="Q72" s="13"/>
      <c r="R72" s="13"/>
      <c r="S72" s="13"/>
      <c r="T72" s="13"/>
      <c r="U72" s="13"/>
      <c r="V72" s="13"/>
      <c r="W72" s="13"/>
      <c r="X72" s="13"/>
      <c r="Y72" s="13"/>
      <c r="Z72" s="13"/>
      <c r="AA72" s="13"/>
      <c r="AB72" s="13"/>
      <c r="AC72" s="13"/>
      <c r="AD72" s="13"/>
      <c r="AE72" s="13"/>
      <c r="AF72" s="57"/>
    </row>
    <row r="73" spans="1:32" s="7" customFormat="1" ht="18">
      <c r="A73" s="19" t="s">
        <v>14</v>
      </c>
      <c r="B73" s="14"/>
      <c r="C73" s="14">
        <f>H73</f>
        <v>0</v>
      </c>
      <c r="D73" s="14">
        <f>E73</f>
        <v>0</v>
      </c>
      <c r="E73" s="14">
        <f>I73+K73+M73+O73+Q73+S73+U73+W73+Y73+AA73+AC73+AE73</f>
        <v>0</v>
      </c>
      <c r="F73" s="14"/>
      <c r="G73" s="14"/>
      <c r="H73" s="13"/>
      <c r="I73" s="13"/>
      <c r="J73" s="13"/>
      <c r="K73" s="13"/>
      <c r="L73" s="13"/>
      <c r="M73" s="13"/>
      <c r="N73" s="13"/>
      <c r="O73" s="13"/>
      <c r="P73" s="13"/>
      <c r="Q73" s="13"/>
      <c r="R73" s="13"/>
      <c r="S73" s="13"/>
      <c r="T73" s="13"/>
      <c r="U73" s="13"/>
      <c r="V73" s="13"/>
      <c r="W73" s="13"/>
      <c r="X73" s="13"/>
      <c r="Y73" s="13"/>
      <c r="Z73" s="13"/>
      <c r="AA73" s="13"/>
      <c r="AB73" s="13"/>
      <c r="AC73" s="13"/>
      <c r="AD73" s="13"/>
      <c r="AE73" s="13"/>
      <c r="AF73" s="57"/>
    </row>
    <row r="74" spans="1:32" s="7" customFormat="1" ht="18">
      <c r="A74" s="19" t="s">
        <v>15</v>
      </c>
      <c r="B74" s="15">
        <f>H74+J74+L74+N74+P74+R74+T74+V74+X74+Z74+AB74+AD74</f>
        <v>4320.500000000001</v>
      </c>
      <c r="C74" s="15">
        <f>H74</f>
        <v>335.57</v>
      </c>
      <c r="D74" s="15">
        <f>E74</f>
        <v>333.17</v>
      </c>
      <c r="E74" s="15">
        <f>I74+K74+M74+O74+Q74+S74+U74+W74+Y74+AA74+AC74+AE74</f>
        <v>333.17</v>
      </c>
      <c r="F74" s="15">
        <f t="shared" si="6"/>
        <v>7.711375998148361</v>
      </c>
      <c r="G74" s="15">
        <f t="shared" si="7"/>
        <v>99.2847989987186</v>
      </c>
      <c r="H74" s="15">
        <v>335.57</v>
      </c>
      <c r="I74" s="15">
        <v>333.17</v>
      </c>
      <c r="J74" s="15">
        <v>362.26</v>
      </c>
      <c r="K74" s="15"/>
      <c r="L74" s="15">
        <v>362.26</v>
      </c>
      <c r="M74" s="15"/>
      <c r="N74" s="15">
        <v>362.26</v>
      </c>
      <c r="O74" s="15"/>
      <c r="P74" s="15">
        <v>362.26</v>
      </c>
      <c r="Q74" s="15"/>
      <c r="R74" s="15">
        <v>362.26</v>
      </c>
      <c r="S74" s="15"/>
      <c r="T74" s="15">
        <v>362.26</v>
      </c>
      <c r="U74" s="15"/>
      <c r="V74" s="15">
        <v>362.26</v>
      </c>
      <c r="W74" s="15"/>
      <c r="X74" s="15">
        <v>362.26</v>
      </c>
      <c r="Y74" s="15"/>
      <c r="Z74" s="15">
        <v>362.26</v>
      </c>
      <c r="AA74" s="15"/>
      <c r="AB74" s="15">
        <v>362.26</v>
      </c>
      <c r="AC74" s="15"/>
      <c r="AD74" s="15">
        <v>362.33</v>
      </c>
      <c r="AE74" s="15"/>
      <c r="AF74" s="57"/>
    </row>
    <row r="75" spans="1:32" s="7" customFormat="1" ht="18">
      <c r="A75" s="19" t="s">
        <v>17</v>
      </c>
      <c r="B75" s="14"/>
      <c r="C75" s="14">
        <f>H75</f>
        <v>0</v>
      </c>
      <c r="D75" s="14">
        <f>E75</f>
        <v>0</v>
      </c>
      <c r="E75" s="14">
        <f>I75+K75+M75+O75+Q75+S75+U75+W75+Y75+AA75+AC75+AE75</f>
        <v>0</v>
      </c>
      <c r="F75" s="14"/>
      <c r="G75" s="14"/>
      <c r="H75" s="13"/>
      <c r="I75" s="13"/>
      <c r="J75" s="13"/>
      <c r="K75" s="13"/>
      <c r="L75" s="13"/>
      <c r="M75" s="13"/>
      <c r="N75" s="13"/>
      <c r="O75" s="13"/>
      <c r="P75" s="13"/>
      <c r="Q75" s="13"/>
      <c r="R75" s="13"/>
      <c r="S75" s="13"/>
      <c r="T75" s="13"/>
      <c r="U75" s="13"/>
      <c r="V75" s="13"/>
      <c r="W75" s="13"/>
      <c r="X75" s="13"/>
      <c r="Y75" s="13"/>
      <c r="Z75" s="13"/>
      <c r="AA75" s="13"/>
      <c r="AB75" s="13"/>
      <c r="AC75" s="13"/>
      <c r="AD75" s="13"/>
      <c r="AE75" s="13"/>
      <c r="AF75" s="58"/>
    </row>
    <row r="76" spans="1:32" s="6" customFormat="1" ht="69.75" customHeight="1">
      <c r="A76" s="31" t="s">
        <v>40</v>
      </c>
      <c r="B76" s="15">
        <f aca="true" t="shared" si="35" ref="B76:AE76">B77</f>
        <v>571.9000000000001</v>
      </c>
      <c r="C76" s="15">
        <f t="shared" si="35"/>
        <v>44.9</v>
      </c>
      <c r="D76" s="15">
        <f t="shared" si="35"/>
        <v>39.13</v>
      </c>
      <c r="E76" s="15">
        <f t="shared" si="35"/>
        <v>39.13</v>
      </c>
      <c r="F76" s="15">
        <f t="shared" si="6"/>
        <v>6.842105263157894</v>
      </c>
      <c r="G76" s="15">
        <f t="shared" si="7"/>
        <v>87.14922048997774</v>
      </c>
      <c r="H76" s="15">
        <f t="shared" si="35"/>
        <v>44.9</v>
      </c>
      <c r="I76" s="15">
        <f t="shared" si="35"/>
        <v>39.13</v>
      </c>
      <c r="J76" s="15">
        <f t="shared" si="35"/>
        <v>45.6</v>
      </c>
      <c r="K76" s="15">
        <f t="shared" si="35"/>
        <v>0</v>
      </c>
      <c r="L76" s="15">
        <f t="shared" si="35"/>
        <v>47.49</v>
      </c>
      <c r="M76" s="15">
        <f t="shared" si="35"/>
        <v>0</v>
      </c>
      <c r="N76" s="15">
        <f t="shared" si="35"/>
        <v>47.81</v>
      </c>
      <c r="O76" s="15">
        <f t="shared" si="35"/>
        <v>0</v>
      </c>
      <c r="P76" s="15">
        <f t="shared" si="35"/>
        <v>48.44</v>
      </c>
      <c r="Q76" s="15">
        <f t="shared" si="35"/>
        <v>0</v>
      </c>
      <c r="R76" s="15">
        <f t="shared" si="35"/>
        <v>47.81</v>
      </c>
      <c r="S76" s="15">
        <f t="shared" si="35"/>
        <v>0</v>
      </c>
      <c r="T76" s="15">
        <f t="shared" si="35"/>
        <v>48.44</v>
      </c>
      <c r="U76" s="15">
        <f t="shared" si="35"/>
        <v>0</v>
      </c>
      <c r="V76" s="15">
        <f t="shared" si="35"/>
        <v>48.91</v>
      </c>
      <c r="W76" s="15">
        <f t="shared" si="35"/>
        <v>0</v>
      </c>
      <c r="X76" s="15">
        <f t="shared" si="35"/>
        <v>47.81</v>
      </c>
      <c r="Y76" s="15">
        <f t="shared" si="35"/>
        <v>0</v>
      </c>
      <c r="Z76" s="15">
        <f t="shared" si="35"/>
        <v>48.44</v>
      </c>
      <c r="AA76" s="15">
        <f t="shared" si="35"/>
        <v>0</v>
      </c>
      <c r="AB76" s="15">
        <f t="shared" si="35"/>
        <v>47.81</v>
      </c>
      <c r="AC76" s="15">
        <f t="shared" si="35"/>
        <v>0</v>
      </c>
      <c r="AD76" s="15">
        <f t="shared" si="35"/>
        <v>48.44</v>
      </c>
      <c r="AE76" s="15">
        <f t="shared" si="35"/>
        <v>0</v>
      </c>
      <c r="AF76" s="56" t="s">
        <v>66</v>
      </c>
    </row>
    <row r="77" spans="1:32" s="7" customFormat="1" ht="17.25">
      <c r="A77" s="16" t="s">
        <v>18</v>
      </c>
      <c r="B77" s="13">
        <f>SUM(B78:B81)</f>
        <v>571.9000000000001</v>
      </c>
      <c r="C77" s="13">
        <f>SUM(C78:C81)</f>
        <v>44.9</v>
      </c>
      <c r="D77" s="13">
        <f>SUM(D78:D81)</f>
        <v>39.13</v>
      </c>
      <c r="E77" s="13">
        <f>SUM(E78:E81)</f>
        <v>39.13</v>
      </c>
      <c r="F77" s="13">
        <f t="shared" si="6"/>
        <v>6.842105263157894</v>
      </c>
      <c r="G77" s="13">
        <f t="shared" si="7"/>
        <v>87.14922048997774</v>
      </c>
      <c r="H77" s="13">
        <f>SUM(H78:H81)</f>
        <v>44.9</v>
      </c>
      <c r="I77" s="13">
        <f aca="true" t="shared" si="36" ref="I77:AE77">SUM(I78:I81)</f>
        <v>39.13</v>
      </c>
      <c r="J77" s="13">
        <f t="shared" si="36"/>
        <v>45.6</v>
      </c>
      <c r="K77" s="13">
        <f t="shared" si="36"/>
        <v>0</v>
      </c>
      <c r="L77" s="13">
        <f t="shared" si="36"/>
        <v>47.49</v>
      </c>
      <c r="M77" s="13">
        <f t="shared" si="36"/>
        <v>0</v>
      </c>
      <c r="N77" s="13">
        <f t="shared" si="36"/>
        <v>47.81</v>
      </c>
      <c r="O77" s="13">
        <f t="shared" si="36"/>
        <v>0</v>
      </c>
      <c r="P77" s="13">
        <f t="shared" si="36"/>
        <v>48.44</v>
      </c>
      <c r="Q77" s="13">
        <f t="shared" si="36"/>
        <v>0</v>
      </c>
      <c r="R77" s="13">
        <f t="shared" si="36"/>
        <v>47.81</v>
      </c>
      <c r="S77" s="13">
        <f t="shared" si="36"/>
        <v>0</v>
      </c>
      <c r="T77" s="13">
        <f t="shared" si="36"/>
        <v>48.44</v>
      </c>
      <c r="U77" s="13">
        <f t="shared" si="36"/>
        <v>0</v>
      </c>
      <c r="V77" s="13">
        <f t="shared" si="36"/>
        <v>48.91</v>
      </c>
      <c r="W77" s="13">
        <f t="shared" si="36"/>
        <v>0</v>
      </c>
      <c r="X77" s="13">
        <f t="shared" si="36"/>
        <v>47.81</v>
      </c>
      <c r="Y77" s="13">
        <f t="shared" si="36"/>
        <v>0</v>
      </c>
      <c r="Z77" s="13">
        <f t="shared" si="36"/>
        <v>48.44</v>
      </c>
      <c r="AA77" s="13">
        <f t="shared" si="36"/>
        <v>0</v>
      </c>
      <c r="AB77" s="13">
        <f t="shared" si="36"/>
        <v>47.81</v>
      </c>
      <c r="AC77" s="13">
        <f t="shared" si="36"/>
        <v>0</v>
      </c>
      <c r="AD77" s="13">
        <f t="shared" si="36"/>
        <v>48.44</v>
      </c>
      <c r="AE77" s="13">
        <f t="shared" si="36"/>
        <v>0</v>
      </c>
      <c r="AF77" s="57"/>
    </row>
    <row r="78" spans="1:32" s="7" customFormat="1" ht="18">
      <c r="A78" s="19" t="s">
        <v>16</v>
      </c>
      <c r="B78" s="14"/>
      <c r="C78" s="14">
        <f>H78</f>
        <v>0</v>
      </c>
      <c r="D78" s="14">
        <f>E78</f>
        <v>0</v>
      </c>
      <c r="E78" s="14">
        <f>I78+K78+M78+O78+Q78+S78+U78+W78+Y78+AA78+AC78+AE78</f>
        <v>0</v>
      </c>
      <c r="F78" s="14"/>
      <c r="G78" s="14"/>
      <c r="H78" s="13"/>
      <c r="I78" s="13"/>
      <c r="J78" s="13"/>
      <c r="K78" s="13"/>
      <c r="L78" s="13"/>
      <c r="M78" s="13"/>
      <c r="N78" s="13"/>
      <c r="O78" s="13"/>
      <c r="P78" s="13"/>
      <c r="Q78" s="13"/>
      <c r="R78" s="13"/>
      <c r="S78" s="13"/>
      <c r="T78" s="13"/>
      <c r="U78" s="13"/>
      <c r="V78" s="13"/>
      <c r="W78" s="13"/>
      <c r="X78" s="13"/>
      <c r="Y78" s="13"/>
      <c r="Z78" s="13"/>
      <c r="AA78" s="13"/>
      <c r="AB78" s="13"/>
      <c r="AC78" s="13"/>
      <c r="AD78" s="13"/>
      <c r="AE78" s="13"/>
      <c r="AF78" s="57"/>
    </row>
    <row r="79" spans="1:32" s="7" customFormat="1" ht="18">
      <c r="A79" s="19" t="s">
        <v>14</v>
      </c>
      <c r="B79" s="14"/>
      <c r="C79" s="14">
        <f>H79</f>
        <v>0</v>
      </c>
      <c r="D79" s="14">
        <f>E79</f>
        <v>0</v>
      </c>
      <c r="E79" s="14">
        <f>I79+K79+M79+O79+Q79+S79+U79+W79+Y79+AA79+AC79+AE79</f>
        <v>0</v>
      </c>
      <c r="F79" s="14"/>
      <c r="G79" s="14"/>
      <c r="H79" s="13"/>
      <c r="I79" s="13"/>
      <c r="J79" s="22"/>
      <c r="K79" s="22"/>
      <c r="L79" s="13"/>
      <c r="M79" s="13"/>
      <c r="N79" s="13"/>
      <c r="O79" s="13"/>
      <c r="P79" s="13"/>
      <c r="Q79" s="13"/>
      <c r="R79" s="13"/>
      <c r="S79" s="13"/>
      <c r="T79" s="13"/>
      <c r="U79" s="13"/>
      <c r="V79" s="13"/>
      <c r="W79" s="13"/>
      <c r="X79" s="13"/>
      <c r="Y79" s="13"/>
      <c r="Z79" s="13"/>
      <c r="AA79" s="13"/>
      <c r="AB79" s="13"/>
      <c r="AC79" s="13"/>
      <c r="AD79" s="13"/>
      <c r="AE79" s="13"/>
      <c r="AF79" s="57"/>
    </row>
    <row r="80" spans="1:32" s="7" customFormat="1" ht="18">
      <c r="A80" s="19" t="s">
        <v>15</v>
      </c>
      <c r="B80" s="15">
        <f>H80+J80+L80+N80+P80+R80+T80+V80+X80+Z80+AB80+AD80</f>
        <v>571.9000000000001</v>
      </c>
      <c r="C80" s="15">
        <f>H80</f>
        <v>44.9</v>
      </c>
      <c r="D80" s="15">
        <f>E80</f>
        <v>39.13</v>
      </c>
      <c r="E80" s="15">
        <f>I80+K80+M80+O80+Q80+S80+U80+W80+Y80+AA80+AC80+AE80</f>
        <v>39.13</v>
      </c>
      <c r="F80" s="15">
        <f t="shared" si="6"/>
        <v>6.842105263157894</v>
      </c>
      <c r="G80" s="15">
        <f t="shared" si="7"/>
        <v>87.14922048997774</v>
      </c>
      <c r="H80" s="15">
        <v>44.9</v>
      </c>
      <c r="I80" s="15">
        <v>39.13</v>
      </c>
      <c r="J80" s="15">
        <v>45.6</v>
      </c>
      <c r="K80" s="15"/>
      <c r="L80" s="15">
        <v>47.49</v>
      </c>
      <c r="M80" s="15"/>
      <c r="N80" s="15">
        <v>47.81</v>
      </c>
      <c r="O80" s="15"/>
      <c r="P80" s="15">
        <v>48.44</v>
      </c>
      <c r="Q80" s="15"/>
      <c r="R80" s="15">
        <v>47.81</v>
      </c>
      <c r="S80" s="15"/>
      <c r="T80" s="15">
        <v>48.44</v>
      </c>
      <c r="U80" s="15"/>
      <c r="V80" s="15">
        <v>48.91</v>
      </c>
      <c r="W80" s="15"/>
      <c r="X80" s="15">
        <v>47.81</v>
      </c>
      <c r="Y80" s="15"/>
      <c r="Z80" s="15">
        <v>48.44</v>
      </c>
      <c r="AA80" s="15"/>
      <c r="AB80" s="15">
        <v>47.81</v>
      </c>
      <c r="AC80" s="15"/>
      <c r="AD80" s="15">
        <v>48.44</v>
      </c>
      <c r="AE80" s="15"/>
      <c r="AF80" s="57"/>
    </row>
    <row r="81" spans="1:32" s="7" customFormat="1" ht="18">
      <c r="A81" s="19" t="s">
        <v>17</v>
      </c>
      <c r="B81" s="14"/>
      <c r="C81" s="14">
        <f>H81</f>
        <v>0</v>
      </c>
      <c r="D81" s="14">
        <f>E81</f>
        <v>0</v>
      </c>
      <c r="E81" s="14">
        <f>I81+K81+M81+O81+Q81+S81+U81+W81+Y81+AA81+AC81+AE81</f>
        <v>0</v>
      </c>
      <c r="F81" s="14"/>
      <c r="G81" s="14"/>
      <c r="H81" s="13"/>
      <c r="I81" s="13"/>
      <c r="J81" s="13"/>
      <c r="K81" s="13"/>
      <c r="L81" s="13"/>
      <c r="M81" s="13"/>
      <c r="N81" s="13"/>
      <c r="O81" s="13"/>
      <c r="P81" s="13"/>
      <c r="Q81" s="13"/>
      <c r="R81" s="13"/>
      <c r="S81" s="13"/>
      <c r="T81" s="13"/>
      <c r="U81" s="13"/>
      <c r="V81" s="13"/>
      <c r="W81" s="13"/>
      <c r="X81" s="13"/>
      <c r="Y81" s="13"/>
      <c r="Z81" s="13"/>
      <c r="AA81" s="13"/>
      <c r="AB81" s="13"/>
      <c r="AC81" s="13"/>
      <c r="AD81" s="13"/>
      <c r="AE81" s="13"/>
      <c r="AF81" s="58"/>
    </row>
    <row r="82" spans="1:32" s="6" customFormat="1" ht="54">
      <c r="A82" s="31" t="s">
        <v>41</v>
      </c>
      <c r="B82" s="15">
        <f aca="true" t="shared" si="37" ref="B82:AE82">B83</f>
        <v>2982.5</v>
      </c>
      <c r="C82" s="15">
        <f t="shared" si="37"/>
        <v>0</v>
      </c>
      <c r="D82" s="15">
        <f t="shared" si="37"/>
        <v>0</v>
      </c>
      <c r="E82" s="15">
        <f t="shared" si="37"/>
        <v>0</v>
      </c>
      <c r="F82" s="15">
        <f t="shared" si="6"/>
        <v>0</v>
      </c>
      <c r="G82" s="15" t="e">
        <f t="shared" si="7"/>
        <v>#DIV/0!</v>
      </c>
      <c r="H82" s="15">
        <f t="shared" si="37"/>
        <v>0</v>
      </c>
      <c r="I82" s="15">
        <f t="shared" si="37"/>
        <v>0</v>
      </c>
      <c r="J82" s="15">
        <f t="shared" si="37"/>
        <v>0</v>
      </c>
      <c r="K82" s="15">
        <f t="shared" si="37"/>
        <v>0</v>
      </c>
      <c r="L82" s="15">
        <f t="shared" si="37"/>
        <v>0</v>
      </c>
      <c r="M82" s="15">
        <f t="shared" si="37"/>
        <v>0</v>
      </c>
      <c r="N82" s="15">
        <f t="shared" si="37"/>
        <v>0</v>
      </c>
      <c r="O82" s="15">
        <f t="shared" si="37"/>
        <v>0</v>
      </c>
      <c r="P82" s="15">
        <f t="shared" si="37"/>
        <v>0</v>
      </c>
      <c r="Q82" s="15">
        <f t="shared" si="37"/>
        <v>0</v>
      </c>
      <c r="R82" s="15">
        <f t="shared" si="37"/>
        <v>0</v>
      </c>
      <c r="S82" s="15">
        <f t="shared" si="37"/>
        <v>0</v>
      </c>
      <c r="T82" s="15">
        <f t="shared" si="37"/>
        <v>0</v>
      </c>
      <c r="U82" s="15">
        <f t="shared" si="37"/>
        <v>0</v>
      </c>
      <c r="V82" s="15">
        <f t="shared" si="37"/>
        <v>0</v>
      </c>
      <c r="W82" s="15">
        <f t="shared" si="37"/>
        <v>0</v>
      </c>
      <c r="X82" s="15">
        <f t="shared" si="37"/>
        <v>2982.5</v>
      </c>
      <c r="Y82" s="15">
        <f t="shared" si="37"/>
        <v>0</v>
      </c>
      <c r="Z82" s="15">
        <f t="shared" si="37"/>
        <v>0</v>
      </c>
      <c r="AA82" s="15">
        <f t="shared" si="37"/>
        <v>0</v>
      </c>
      <c r="AB82" s="15">
        <f t="shared" si="37"/>
        <v>0</v>
      </c>
      <c r="AC82" s="15">
        <f t="shared" si="37"/>
        <v>0</v>
      </c>
      <c r="AD82" s="15">
        <f t="shared" si="37"/>
        <v>0</v>
      </c>
      <c r="AE82" s="15">
        <f t="shared" si="37"/>
        <v>0</v>
      </c>
      <c r="AF82" s="56" t="s">
        <v>67</v>
      </c>
    </row>
    <row r="83" spans="1:32" s="7" customFormat="1" ht="21" customHeight="1">
      <c r="A83" s="16" t="s">
        <v>18</v>
      </c>
      <c r="B83" s="13">
        <f>SUM(B84:B87)</f>
        <v>2982.5</v>
      </c>
      <c r="C83" s="13">
        <f>SUM(C84:C87)</f>
        <v>0</v>
      </c>
      <c r="D83" s="13">
        <f>SUM(D84:D87)</f>
        <v>0</v>
      </c>
      <c r="E83" s="13">
        <f>SUM(E84:E87)</f>
        <v>0</v>
      </c>
      <c r="F83" s="13">
        <f t="shared" si="6"/>
        <v>0</v>
      </c>
      <c r="G83" s="13" t="e">
        <f t="shared" si="7"/>
        <v>#DIV/0!</v>
      </c>
      <c r="H83" s="13">
        <f>SUM(H84:H87)</f>
        <v>0</v>
      </c>
      <c r="I83" s="13">
        <f aca="true" t="shared" si="38" ref="I83:AE83">SUM(I84:I87)</f>
        <v>0</v>
      </c>
      <c r="J83" s="13">
        <f t="shared" si="38"/>
        <v>0</v>
      </c>
      <c r="K83" s="13">
        <f t="shared" si="38"/>
        <v>0</v>
      </c>
      <c r="L83" s="13">
        <f t="shared" si="38"/>
        <v>0</v>
      </c>
      <c r="M83" s="13">
        <f t="shared" si="38"/>
        <v>0</v>
      </c>
      <c r="N83" s="13">
        <f t="shared" si="38"/>
        <v>0</v>
      </c>
      <c r="O83" s="13">
        <f t="shared" si="38"/>
        <v>0</v>
      </c>
      <c r="P83" s="13">
        <f t="shared" si="38"/>
        <v>0</v>
      </c>
      <c r="Q83" s="13">
        <f t="shared" si="38"/>
        <v>0</v>
      </c>
      <c r="R83" s="13">
        <f t="shared" si="38"/>
        <v>0</v>
      </c>
      <c r="S83" s="13">
        <f t="shared" si="38"/>
        <v>0</v>
      </c>
      <c r="T83" s="13">
        <f t="shared" si="38"/>
        <v>0</v>
      </c>
      <c r="U83" s="13">
        <f t="shared" si="38"/>
        <v>0</v>
      </c>
      <c r="V83" s="13">
        <f t="shared" si="38"/>
        <v>0</v>
      </c>
      <c r="W83" s="13">
        <f t="shared" si="38"/>
        <v>0</v>
      </c>
      <c r="X83" s="13">
        <f t="shared" si="38"/>
        <v>2982.5</v>
      </c>
      <c r="Y83" s="13">
        <f t="shared" si="38"/>
        <v>0</v>
      </c>
      <c r="Z83" s="13">
        <f t="shared" si="38"/>
        <v>0</v>
      </c>
      <c r="AA83" s="13">
        <f t="shared" si="38"/>
        <v>0</v>
      </c>
      <c r="AB83" s="13">
        <f t="shared" si="38"/>
        <v>0</v>
      </c>
      <c r="AC83" s="13">
        <f t="shared" si="38"/>
        <v>0</v>
      </c>
      <c r="AD83" s="13">
        <f t="shared" si="38"/>
        <v>0</v>
      </c>
      <c r="AE83" s="13">
        <f t="shared" si="38"/>
        <v>0</v>
      </c>
      <c r="AF83" s="57"/>
    </row>
    <row r="84" spans="1:32" s="7" customFormat="1" ht="20.25" customHeight="1">
      <c r="A84" s="19" t="s">
        <v>16</v>
      </c>
      <c r="B84" s="14"/>
      <c r="C84" s="14">
        <f>H84</f>
        <v>0</v>
      </c>
      <c r="D84" s="14">
        <f>E84</f>
        <v>0</v>
      </c>
      <c r="E84" s="14">
        <f>I84+K84+M84+O84+Q84+S84+U84+W84+Y84+AA84+AC84+AE84</f>
        <v>0</v>
      </c>
      <c r="F84" s="14"/>
      <c r="G84" s="14"/>
      <c r="H84" s="13"/>
      <c r="I84" s="13"/>
      <c r="J84" s="13"/>
      <c r="K84" s="13"/>
      <c r="L84" s="13"/>
      <c r="M84" s="13"/>
      <c r="N84" s="13"/>
      <c r="O84" s="13"/>
      <c r="P84" s="13"/>
      <c r="Q84" s="13"/>
      <c r="R84" s="13"/>
      <c r="S84" s="13"/>
      <c r="T84" s="13"/>
      <c r="U84" s="13"/>
      <c r="V84" s="13"/>
      <c r="W84" s="13"/>
      <c r="X84" s="13"/>
      <c r="Y84" s="13"/>
      <c r="Z84" s="13"/>
      <c r="AA84" s="13"/>
      <c r="AB84" s="13"/>
      <c r="AC84" s="13"/>
      <c r="AD84" s="13"/>
      <c r="AE84" s="13"/>
      <c r="AF84" s="57"/>
    </row>
    <row r="85" spans="1:32" s="7" customFormat="1" ht="21" customHeight="1">
      <c r="A85" s="19" t="s">
        <v>14</v>
      </c>
      <c r="B85" s="14"/>
      <c r="C85" s="14">
        <f>H85</f>
        <v>0</v>
      </c>
      <c r="D85" s="14">
        <f>E85</f>
        <v>0</v>
      </c>
      <c r="E85" s="14">
        <f>I85+K85+M85+O85+Q85+S85+U85+W85+Y85+AA85+AC85+AE85</f>
        <v>0</v>
      </c>
      <c r="F85" s="14"/>
      <c r="G85" s="14"/>
      <c r="H85" s="13"/>
      <c r="I85" s="13"/>
      <c r="J85" s="13"/>
      <c r="K85" s="13"/>
      <c r="L85" s="13"/>
      <c r="M85" s="13"/>
      <c r="N85" s="13"/>
      <c r="O85" s="13"/>
      <c r="P85" s="13"/>
      <c r="Q85" s="13"/>
      <c r="R85" s="13"/>
      <c r="S85" s="13"/>
      <c r="T85" s="13"/>
      <c r="U85" s="13"/>
      <c r="V85" s="13"/>
      <c r="W85" s="13"/>
      <c r="X85" s="13"/>
      <c r="Y85" s="13"/>
      <c r="Z85" s="13"/>
      <c r="AA85" s="13"/>
      <c r="AB85" s="13"/>
      <c r="AC85" s="13"/>
      <c r="AD85" s="13"/>
      <c r="AE85" s="13"/>
      <c r="AF85" s="57"/>
    </row>
    <row r="86" spans="1:32" s="7" customFormat="1" ht="20.25" customHeight="1">
      <c r="A86" s="19" t="s">
        <v>15</v>
      </c>
      <c r="B86" s="15">
        <f>H86+J86+L86+N86+P86+R86+T86+V86+X86+Z86+AB86+AD86</f>
        <v>2982.5</v>
      </c>
      <c r="C86" s="15">
        <f>H86</f>
        <v>0</v>
      </c>
      <c r="D86" s="15">
        <f>E86</f>
        <v>0</v>
      </c>
      <c r="E86" s="15">
        <f>I86+K86+M86+O86+Q86+S86+U86+W86+Y86+AA86+AC86+AE86</f>
        <v>0</v>
      </c>
      <c r="F86" s="15">
        <f t="shared" si="6"/>
        <v>0</v>
      </c>
      <c r="G86" s="15" t="e">
        <f t="shared" si="7"/>
        <v>#DIV/0!</v>
      </c>
      <c r="H86" s="13"/>
      <c r="I86" s="13"/>
      <c r="J86" s="13"/>
      <c r="K86" s="13"/>
      <c r="L86" s="13"/>
      <c r="M86" s="13"/>
      <c r="N86" s="13"/>
      <c r="O86" s="13"/>
      <c r="P86" s="13"/>
      <c r="Q86" s="13"/>
      <c r="R86" s="13"/>
      <c r="S86" s="13"/>
      <c r="T86" s="13"/>
      <c r="U86" s="13"/>
      <c r="V86" s="13"/>
      <c r="W86" s="13"/>
      <c r="X86" s="15">
        <v>2982.5</v>
      </c>
      <c r="Y86" s="15"/>
      <c r="Z86" s="13"/>
      <c r="AA86" s="13"/>
      <c r="AB86" s="13"/>
      <c r="AC86" s="13"/>
      <c r="AD86" s="13"/>
      <c r="AE86" s="13"/>
      <c r="AF86" s="57"/>
    </row>
    <row r="87" spans="1:32" s="7" customFormat="1" ht="18.75" customHeight="1">
      <c r="A87" s="19" t="s">
        <v>17</v>
      </c>
      <c r="B87" s="14"/>
      <c r="C87" s="14">
        <f>H87</f>
        <v>0</v>
      </c>
      <c r="D87" s="14">
        <f>E87</f>
        <v>0</v>
      </c>
      <c r="E87" s="14">
        <f>I87+K87+M87+O87+Q87+S87+U87+W87+Y87+AA87+AC87+AE87</f>
        <v>0</v>
      </c>
      <c r="F87" s="14"/>
      <c r="G87" s="14"/>
      <c r="H87" s="13"/>
      <c r="I87" s="13"/>
      <c r="J87" s="13"/>
      <c r="K87" s="13"/>
      <c r="L87" s="13"/>
      <c r="M87" s="13"/>
      <c r="N87" s="13"/>
      <c r="O87" s="13"/>
      <c r="P87" s="13"/>
      <c r="Q87" s="13"/>
      <c r="R87" s="13"/>
      <c r="S87" s="13"/>
      <c r="T87" s="13"/>
      <c r="U87" s="13"/>
      <c r="V87" s="13"/>
      <c r="W87" s="13"/>
      <c r="X87" s="13"/>
      <c r="Y87" s="13"/>
      <c r="Z87" s="13"/>
      <c r="AA87" s="13"/>
      <c r="AB87" s="13"/>
      <c r="AC87" s="13"/>
      <c r="AD87" s="13"/>
      <c r="AE87" s="13"/>
      <c r="AF87" s="58"/>
    </row>
    <row r="88" spans="1:32" s="7" customFormat="1" ht="0.75" customHeight="1" hidden="1">
      <c r="A88" s="30" t="s">
        <v>19</v>
      </c>
      <c r="B88" s="13">
        <f>B89</f>
        <v>0</v>
      </c>
      <c r="C88" s="13"/>
      <c r="D88" s="13"/>
      <c r="E88" s="13"/>
      <c r="F88" s="13" t="e">
        <f aca="true" t="shared" si="39" ref="F88:F114">E88/B88%</f>
        <v>#DIV/0!</v>
      </c>
      <c r="G88" s="13" t="e">
        <f aca="true" t="shared" si="40" ref="G88:G114">E88/C88%</f>
        <v>#DIV/0!</v>
      </c>
      <c r="H88" s="13">
        <f>H89</f>
        <v>0</v>
      </c>
      <c r="I88" s="13"/>
      <c r="J88" s="13">
        <f>J89</f>
        <v>0</v>
      </c>
      <c r="K88" s="13"/>
      <c r="L88" s="13">
        <f>L89</f>
        <v>0</v>
      </c>
      <c r="M88" s="13"/>
      <c r="N88" s="13">
        <f>N89</f>
        <v>0</v>
      </c>
      <c r="O88" s="13"/>
      <c r="P88" s="13">
        <f>P89</f>
        <v>0</v>
      </c>
      <c r="Q88" s="13"/>
      <c r="R88" s="13">
        <f>R89</f>
        <v>0</v>
      </c>
      <c r="S88" s="13"/>
      <c r="T88" s="13">
        <f>T89</f>
        <v>0</v>
      </c>
      <c r="U88" s="13"/>
      <c r="V88" s="13">
        <f>V89</f>
        <v>0</v>
      </c>
      <c r="W88" s="13"/>
      <c r="X88" s="13">
        <f>X89</f>
        <v>0</v>
      </c>
      <c r="Y88" s="13"/>
      <c r="Z88" s="13">
        <f>Z89</f>
        <v>0</v>
      </c>
      <c r="AA88" s="13"/>
      <c r="AB88" s="13">
        <f>AB89</f>
        <v>0</v>
      </c>
      <c r="AC88" s="13"/>
      <c r="AD88" s="13">
        <f>AD89</f>
        <v>0</v>
      </c>
      <c r="AE88" s="13">
        <f>AE89</f>
        <v>0</v>
      </c>
      <c r="AF88" s="36"/>
    </row>
    <row r="89" spans="1:32" s="7" customFormat="1" ht="18" hidden="1">
      <c r="A89" s="16" t="s">
        <v>18</v>
      </c>
      <c r="B89" s="14">
        <f>SUM(B90:B93)</f>
        <v>0</v>
      </c>
      <c r="C89" s="14"/>
      <c r="D89" s="14"/>
      <c r="E89" s="14"/>
      <c r="F89" s="14" t="e">
        <f t="shared" si="39"/>
        <v>#DIV/0!</v>
      </c>
      <c r="G89" s="14" t="e">
        <f t="shared" si="40"/>
        <v>#DIV/0!</v>
      </c>
      <c r="H89" s="14">
        <f>SUM(H90:H93)</f>
        <v>0</v>
      </c>
      <c r="I89" s="14"/>
      <c r="J89" s="13"/>
      <c r="K89" s="13"/>
      <c r="L89" s="13"/>
      <c r="M89" s="13"/>
      <c r="N89" s="13"/>
      <c r="O89" s="13"/>
      <c r="P89" s="13"/>
      <c r="Q89" s="13"/>
      <c r="R89" s="13"/>
      <c r="S89" s="13"/>
      <c r="T89" s="13"/>
      <c r="U89" s="13"/>
      <c r="V89" s="13"/>
      <c r="W89" s="13"/>
      <c r="X89" s="13"/>
      <c r="Y89" s="13"/>
      <c r="Z89" s="13"/>
      <c r="AA89" s="13"/>
      <c r="AB89" s="13"/>
      <c r="AC89" s="13"/>
      <c r="AD89" s="13"/>
      <c r="AE89" s="13"/>
      <c r="AF89" s="36"/>
    </row>
    <row r="90" spans="1:32" s="7" customFormat="1" ht="18" hidden="1">
      <c r="A90" s="19" t="s">
        <v>16</v>
      </c>
      <c r="B90" s="14"/>
      <c r="C90" s="14"/>
      <c r="D90" s="14"/>
      <c r="E90" s="14"/>
      <c r="F90" s="14" t="e">
        <f t="shared" si="39"/>
        <v>#DIV/0!</v>
      </c>
      <c r="G90" s="14" t="e">
        <f t="shared" si="40"/>
        <v>#DIV/0!</v>
      </c>
      <c r="H90" s="13"/>
      <c r="I90" s="13"/>
      <c r="J90" s="13"/>
      <c r="K90" s="13"/>
      <c r="L90" s="13"/>
      <c r="M90" s="13"/>
      <c r="N90" s="13"/>
      <c r="O90" s="13"/>
      <c r="P90" s="13"/>
      <c r="Q90" s="13"/>
      <c r="R90" s="13"/>
      <c r="S90" s="13"/>
      <c r="T90" s="13"/>
      <c r="U90" s="13"/>
      <c r="V90" s="13"/>
      <c r="W90" s="13"/>
      <c r="X90" s="13"/>
      <c r="Y90" s="13"/>
      <c r="Z90" s="13"/>
      <c r="AA90" s="13"/>
      <c r="AB90" s="13"/>
      <c r="AC90" s="13"/>
      <c r="AD90" s="13"/>
      <c r="AE90" s="13"/>
      <c r="AF90" s="36"/>
    </row>
    <row r="91" spans="1:32" s="7" customFormat="1" ht="18" hidden="1">
      <c r="A91" s="19" t="s">
        <v>14</v>
      </c>
      <c r="B91" s="14"/>
      <c r="C91" s="14"/>
      <c r="D91" s="14"/>
      <c r="E91" s="14"/>
      <c r="F91" s="14" t="e">
        <f t="shared" si="39"/>
        <v>#DIV/0!</v>
      </c>
      <c r="G91" s="14" t="e">
        <f t="shared" si="40"/>
        <v>#DIV/0!</v>
      </c>
      <c r="H91" s="13"/>
      <c r="I91" s="13"/>
      <c r="J91" s="13"/>
      <c r="K91" s="13"/>
      <c r="L91" s="13"/>
      <c r="M91" s="13"/>
      <c r="N91" s="13"/>
      <c r="O91" s="13"/>
      <c r="P91" s="13"/>
      <c r="Q91" s="13"/>
      <c r="R91" s="13"/>
      <c r="S91" s="13"/>
      <c r="T91" s="13"/>
      <c r="U91" s="13"/>
      <c r="V91" s="13"/>
      <c r="W91" s="13"/>
      <c r="X91" s="13"/>
      <c r="Y91" s="13"/>
      <c r="Z91" s="13"/>
      <c r="AA91" s="13"/>
      <c r="AB91" s="13"/>
      <c r="AC91" s="13"/>
      <c r="AD91" s="13"/>
      <c r="AE91" s="13"/>
      <c r="AF91" s="36"/>
    </row>
    <row r="92" spans="1:32" s="7" customFormat="1" ht="18" hidden="1">
      <c r="A92" s="19" t="s">
        <v>15</v>
      </c>
      <c r="B92" s="15">
        <f>H92+J92+L92+N92+P92+R92+T92+V92+X92+Z92+AB92+AD92</f>
        <v>0</v>
      </c>
      <c r="C92" s="15"/>
      <c r="D92" s="15"/>
      <c r="E92" s="15"/>
      <c r="F92" s="15" t="e">
        <f t="shared" si="39"/>
        <v>#DIV/0!</v>
      </c>
      <c r="G92" s="15" t="e">
        <f t="shared" si="40"/>
        <v>#DIV/0!</v>
      </c>
      <c r="H92" s="13"/>
      <c r="I92" s="13"/>
      <c r="J92" s="13"/>
      <c r="K92" s="13"/>
      <c r="L92" s="13"/>
      <c r="M92" s="13"/>
      <c r="N92" s="13"/>
      <c r="O92" s="13"/>
      <c r="P92" s="13"/>
      <c r="Q92" s="13"/>
      <c r="R92" s="13"/>
      <c r="S92" s="13"/>
      <c r="T92" s="13"/>
      <c r="U92" s="13"/>
      <c r="V92" s="13"/>
      <c r="W92" s="13"/>
      <c r="X92" s="15"/>
      <c r="Y92" s="15"/>
      <c r="Z92" s="13"/>
      <c r="AA92" s="13"/>
      <c r="AB92" s="13"/>
      <c r="AC92" s="13"/>
      <c r="AD92" s="13"/>
      <c r="AE92" s="13"/>
      <c r="AF92" s="36"/>
    </row>
    <row r="93" spans="1:32" s="7" customFormat="1" ht="6" customHeight="1" hidden="1">
      <c r="A93" s="19" t="s">
        <v>17</v>
      </c>
      <c r="B93" s="14"/>
      <c r="C93" s="14"/>
      <c r="D93" s="14"/>
      <c r="E93" s="14"/>
      <c r="F93" s="14" t="e">
        <f t="shared" si="39"/>
        <v>#DIV/0!</v>
      </c>
      <c r="G93" s="14" t="e">
        <f t="shared" si="40"/>
        <v>#DIV/0!</v>
      </c>
      <c r="H93" s="13"/>
      <c r="I93" s="13"/>
      <c r="J93" s="13"/>
      <c r="K93" s="13"/>
      <c r="L93" s="13"/>
      <c r="M93" s="13"/>
      <c r="N93" s="13"/>
      <c r="O93" s="13"/>
      <c r="P93" s="13"/>
      <c r="Q93" s="13"/>
      <c r="R93" s="13"/>
      <c r="S93" s="13"/>
      <c r="T93" s="13"/>
      <c r="U93" s="13"/>
      <c r="V93" s="13"/>
      <c r="W93" s="13"/>
      <c r="X93" s="13"/>
      <c r="Y93" s="13"/>
      <c r="Z93" s="13"/>
      <c r="AA93" s="13"/>
      <c r="AB93" s="13"/>
      <c r="AC93" s="13"/>
      <c r="AD93" s="13"/>
      <c r="AE93" s="13"/>
      <c r="AF93" s="36"/>
    </row>
    <row r="94" spans="1:32" s="6" customFormat="1" ht="78" customHeight="1">
      <c r="A94" s="31" t="s">
        <v>42</v>
      </c>
      <c r="B94" s="15">
        <f aca="true" t="shared" si="41" ref="B94:AE94">B95</f>
        <v>4875</v>
      </c>
      <c r="C94" s="15">
        <f t="shared" si="41"/>
        <v>0</v>
      </c>
      <c r="D94" s="15">
        <f t="shared" si="41"/>
        <v>0</v>
      </c>
      <c r="E94" s="15">
        <f t="shared" si="41"/>
        <v>0</v>
      </c>
      <c r="F94" s="15">
        <f t="shared" si="39"/>
        <v>0</v>
      </c>
      <c r="G94" s="15" t="e">
        <f t="shared" si="40"/>
        <v>#DIV/0!</v>
      </c>
      <c r="H94" s="15">
        <f t="shared" si="41"/>
        <v>0</v>
      </c>
      <c r="I94" s="15">
        <f t="shared" si="41"/>
        <v>0</v>
      </c>
      <c r="J94" s="15">
        <f t="shared" si="41"/>
        <v>0</v>
      </c>
      <c r="K94" s="15">
        <f t="shared" si="41"/>
        <v>0</v>
      </c>
      <c r="L94" s="15">
        <f t="shared" si="41"/>
        <v>0</v>
      </c>
      <c r="M94" s="15">
        <f t="shared" si="41"/>
        <v>0</v>
      </c>
      <c r="N94" s="15">
        <f t="shared" si="41"/>
        <v>0</v>
      </c>
      <c r="O94" s="15">
        <f t="shared" si="41"/>
        <v>0</v>
      </c>
      <c r="P94" s="15">
        <f t="shared" si="41"/>
        <v>0</v>
      </c>
      <c r="Q94" s="15">
        <f t="shared" si="41"/>
        <v>0</v>
      </c>
      <c r="R94" s="15">
        <f t="shared" si="41"/>
        <v>0</v>
      </c>
      <c r="S94" s="15">
        <f t="shared" si="41"/>
        <v>0</v>
      </c>
      <c r="T94" s="15">
        <f t="shared" si="41"/>
        <v>0</v>
      </c>
      <c r="U94" s="15">
        <f t="shared" si="41"/>
        <v>0</v>
      </c>
      <c r="V94" s="15">
        <f t="shared" si="41"/>
        <v>4875</v>
      </c>
      <c r="W94" s="15">
        <f t="shared" si="41"/>
        <v>0</v>
      </c>
      <c r="X94" s="15">
        <f t="shared" si="41"/>
        <v>0</v>
      </c>
      <c r="Y94" s="15">
        <f t="shared" si="41"/>
        <v>0</v>
      </c>
      <c r="Z94" s="15">
        <f t="shared" si="41"/>
        <v>0</v>
      </c>
      <c r="AA94" s="15">
        <f t="shared" si="41"/>
        <v>0</v>
      </c>
      <c r="AB94" s="15">
        <f t="shared" si="41"/>
        <v>0</v>
      </c>
      <c r="AC94" s="15">
        <f t="shared" si="41"/>
        <v>0</v>
      </c>
      <c r="AD94" s="15">
        <f t="shared" si="41"/>
        <v>0</v>
      </c>
      <c r="AE94" s="15">
        <f t="shared" si="41"/>
        <v>0</v>
      </c>
      <c r="AF94" s="56" t="s">
        <v>68</v>
      </c>
    </row>
    <row r="95" spans="1:32" s="7" customFormat="1" ht="21" customHeight="1">
      <c r="A95" s="16" t="s">
        <v>18</v>
      </c>
      <c r="B95" s="13">
        <f>SUM(B96:B99)</f>
        <v>4875</v>
      </c>
      <c r="C95" s="13">
        <f>SUM(C96:C99)</f>
        <v>0</v>
      </c>
      <c r="D95" s="13">
        <f>SUM(D96:D99)</f>
        <v>0</v>
      </c>
      <c r="E95" s="13">
        <f>SUM(E96:E99)</f>
        <v>0</v>
      </c>
      <c r="F95" s="13">
        <f t="shared" si="39"/>
        <v>0</v>
      </c>
      <c r="G95" s="13" t="e">
        <f t="shared" si="40"/>
        <v>#DIV/0!</v>
      </c>
      <c r="H95" s="13">
        <f>SUM(H96:H99)</f>
        <v>0</v>
      </c>
      <c r="I95" s="13">
        <f aca="true" t="shared" si="42" ref="I95:AE95">SUM(I96:I99)</f>
        <v>0</v>
      </c>
      <c r="J95" s="13">
        <f t="shared" si="42"/>
        <v>0</v>
      </c>
      <c r="K95" s="13">
        <f t="shared" si="42"/>
        <v>0</v>
      </c>
      <c r="L95" s="13">
        <f t="shared" si="42"/>
        <v>0</v>
      </c>
      <c r="M95" s="13">
        <f t="shared" si="42"/>
        <v>0</v>
      </c>
      <c r="N95" s="13">
        <f t="shared" si="42"/>
        <v>0</v>
      </c>
      <c r="O95" s="13">
        <f t="shared" si="42"/>
        <v>0</v>
      </c>
      <c r="P95" s="13">
        <f t="shared" si="42"/>
        <v>0</v>
      </c>
      <c r="Q95" s="13">
        <f t="shared" si="42"/>
        <v>0</v>
      </c>
      <c r="R95" s="13">
        <f t="shared" si="42"/>
        <v>0</v>
      </c>
      <c r="S95" s="13">
        <f t="shared" si="42"/>
        <v>0</v>
      </c>
      <c r="T95" s="13">
        <f t="shared" si="42"/>
        <v>0</v>
      </c>
      <c r="U95" s="13">
        <f t="shared" si="42"/>
        <v>0</v>
      </c>
      <c r="V95" s="13">
        <f t="shared" si="42"/>
        <v>4875</v>
      </c>
      <c r="W95" s="13">
        <f t="shared" si="42"/>
        <v>0</v>
      </c>
      <c r="X95" s="13">
        <f t="shared" si="42"/>
        <v>0</v>
      </c>
      <c r="Y95" s="13">
        <f t="shared" si="42"/>
        <v>0</v>
      </c>
      <c r="Z95" s="13">
        <f t="shared" si="42"/>
        <v>0</v>
      </c>
      <c r="AA95" s="13">
        <f t="shared" si="42"/>
        <v>0</v>
      </c>
      <c r="AB95" s="13">
        <f t="shared" si="42"/>
        <v>0</v>
      </c>
      <c r="AC95" s="13">
        <f t="shared" si="42"/>
        <v>0</v>
      </c>
      <c r="AD95" s="13">
        <f t="shared" si="42"/>
        <v>0</v>
      </c>
      <c r="AE95" s="13">
        <f t="shared" si="42"/>
        <v>0</v>
      </c>
      <c r="AF95" s="57"/>
    </row>
    <row r="96" spans="1:32" s="7" customFormat="1" ht="20.25" customHeight="1">
      <c r="A96" s="19" t="s">
        <v>16</v>
      </c>
      <c r="B96" s="14"/>
      <c r="C96" s="14">
        <f>H96</f>
        <v>0</v>
      </c>
      <c r="D96" s="14">
        <f>E96</f>
        <v>0</v>
      </c>
      <c r="E96" s="14">
        <f>I96+K96+M96+O96+Q96+S96+U96+W96+Y96+AA96+AC96+AE96</f>
        <v>0</v>
      </c>
      <c r="F96" s="14"/>
      <c r="G96" s="14"/>
      <c r="H96" s="13"/>
      <c r="I96" s="13"/>
      <c r="J96" s="13"/>
      <c r="K96" s="13"/>
      <c r="L96" s="13"/>
      <c r="M96" s="13"/>
      <c r="N96" s="13"/>
      <c r="O96" s="13"/>
      <c r="P96" s="13"/>
      <c r="Q96" s="13"/>
      <c r="R96" s="13"/>
      <c r="S96" s="13"/>
      <c r="T96" s="13"/>
      <c r="U96" s="13"/>
      <c r="V96" s="13"/>
      <c r="W96" s="13"/>
      <c r="X96" s="13"/>
      <c r="Y96" s="13"/>
      <c r="Z96" s="13"/>
      <c r="AA96" s="13"/>
      <c r="AB96" s="13"/>
      <c r="AC96" s="13"/>
      <c r="AD96" s="13"/>
      <c r="AE96" s="13"/>
      <c r="AF96" s="57"/>
    </row>
    <row r="97" spans="1:32" s="7" customFormat="1" ht="21" customHeight="1">
      <c r="A97" s="19" t="s">
        <v>14</v>
      </c>
      <c r="B97" s="14"/>
      <c r="C97" s="14">
        <f>H97</f>
        <v>0</v>
      </c>
      <c r="D97" s="14">
        <f>E97</f>
        <v>0</v>
      </c>
      <c r="E97" s="14">
        <f>I97+K97+M97+O97+Q97+S97+U97+W97+Y97+AA97+AC97+AE97</f>
        <v>0</v>
      </c>
      <c r="F97" s="14"/>
      <c r="G97" s="14"/>
      <c r="H97" s="13"/>
      <c r="I97" s="13"/>
      <c r="J97" s="13"/>
      <c r="K97" s="13"/>
      <c r="L97" s="13"/>
      <c r="M97" s="13"/>
      <c r="N97" s="13"/>
      <c r="O97" s="13"/>
      <c r="P97" s="13"/>
      <c r="Q97" s="13"/>
      <c r="R97" s="13"/>
      <c r="S97" s="13"/>
      <c r="T97" s="13"/>
      <c r="U97" s="13"/>
      <c r="V97" s="13"/>
      <c r="W97" s="13"/>
      <c r="X97" s="13"/>
      <c r="Y97" s="13"/>
      <c r="Z97" s="13"/>
      <c r="AA97" s="13"/>
      <c r="AB97" s="13"/>
      <c r="AC97" s="13"/>
      <c r="AD97" s="13"/>
      <c r="AE97" s="13"/>
      <c r="AF97" s="57"/>
    </row>
    <row r="98" spans="1:32" s="7" customFormat="1" ht="20.25" customHeight="1">
      <c r="A98" s="19" t="s">
        <v>15</v>
      </c>
      <c r="B98" s="15">
        <f>H98+J98+L98+N98+P98+R98+T98+V98+X98+Z98+AB98+AD98</f>
        <v>4875</v>
      </c>
      <c r="C98" s="15">
        <f>H98</f>
        <v>0</v>
      </c>
      <c r="D98" s="15">
        <f>E98</f>
        <v>0</v>
      </c>
      <c r="E98" s="15">
        <f>I98+K98+M98+O98+Q98+S98+U98+W98+Y98+AA98+AC98+AE98</f>
        <v>0</v>
      </c>
      <c r="F98" s="15">
        <f t="shared" si="39"/>
        <v>0</v>
      </c>
      <c r="G98" s="15" t="e">
        <f t="shared" si="40"/>
        <v>#DIV/0!</v>
      </c>
      <c r="H98" s="13"/>
      <c r="I98" s="13"/>
      <c r="J98" s="13"/>
      <c r="K98" s="13"/>
      <c r="L98" s="13"/>
      <c r="M98" s="13"/>
      <c r="N98" s="13"/>
      <c r="O98" s="13"/>
      <c r="P98" s="13"/>
      <c r="Q98" s="13"/>
      <c r="R98" s="13"/>
      <c r="S98" s="13"/>
      <c r="T98" s="13"/>
      <c r="U98" s="13"/>
      <c r="V98" s="15">
        <v>4875</v>
      </c>
      <c r="W98" s="15"/>
      <c r="X98" s="15"/>
      <c r="Y98" s="15"/>
      <c r="Z98" s="13"/>
      <c r="AA98" s="13"/>
      <c r="AB98" s="13"/>
      <c r="AC98" s="13"/>
      <c r="AD98" s="13"/>
      <c r="AE98" s="13"/>
      <c r="AF98" s="57"/>
    </row>
    <row r="99" spans="1:32" s="7" customFormat="1" ht="18.75" customHeight="1">
      <c r="A99" s="19" t="s">
        <v>17</v>
      </c>
      <c r="B99" s="14"/>
      <c r="C99" s="14">
        <f>H99</f>
        <v>0</v>
      </c>
      <c r="D99" s="14">
        <f>E99</f>
        <v>0</v>
      </c>
      <c r="E99" s="14">
        <f>I99+K99+M99+O99+Q99+S99+U99+W99+Y99+AA99+AC99+AE99</f>
        <v>0</v>
      </c>
      <c r="F99" s="14"/>
      <c r="G99" s="14"/>
      <c r="H99" s="13"/>
      <c r="I99" s="13"/>
      <c r="J99" s="13"/>
      <c r="K99" s="13"/>
      <c r="L99" s="13"/>
      <c r="M99" s="13"/>
      <c r="N99" s="13"/>
      <c r="O99" s="13"/>
      <c r="P99" s="13"/>
      <c r="Q99" s="13"/>
      <c r="R99" s="13"/>
      <c r="S99" s="13"/>
      <c r="T99" s="13"/>
      <c r="U99" s="13"/>
      <c r="V99" s="13"/>
      <c r="W99" s="13"/>
      <c r="X99" s="13"/>
      <c r="Y99" s="13"/>
      <c r="Z99" s="13"/>
      <c r="AA99" s="13"/>
      <c r="AB99" s="13"/>
      <c r="AC99" s="13"/>
      <c r="AD99" s="13"/>
      <c r="AE99" s="13"/>
      <c r="AF99" s="58"/>
    </row>
    <row r="100" spans="1:32" s="6" customFormat="1" ht="76.5" customHeight="1">
      <c r="A100" s="31" t="s">
        <v>43</v>
      </c>
      <c r="B100" s="15">
        <f aca="true" t="shared" si="43" ref="B100:AE100">B101</f>
        <v>304</v>
      </c>
      <c r="C100" s="15">
        <f t="shared" si="43"/>
        <v>0</v>
      </c>
      <c r="D100" s="15">
        <f t="shared" si="43"/>
        <v>0</v>
      </c>
      <c r="E100" s="15">
        <f t="shared" si="43"/>
        <v>0</v>
      </c>
      <c r="F100" s="15">
        <f t="shared" si="39"/>
        <v>0</v>
      </c>
      <c r="G100" s="15" t="e">
        <f t="shared" si="40"/>
        <v>#DIV/0!</v>
      </c>
      <c r="H100" s="15">
        <f t="shared" si="43"/>
        <v>0</v>
      </c>
      <c r="I100" s="15">
        <f t="shared" si="43"/>
        <v>0</v>
      </c>
      <c r="J100" s="15">
        <f t="shared" si="43"/>
        <v>0</v>
      </c>
      <c r="K100" s="15">
        <f t="shared" si="43"/>
        <v>0</v>
      </c>
      <c r="L100" s="15">
        <f t="shared" si="43"/>
        <v>0</v>
      </c>
      <c r="M100" s="15">
        <f t="shared" si="43"/>
        <v>0</v>
      </c>
      <c r="N100" s="15">
        <f t="shared" si="43"/>
        <v>0</v>
      </c>
      <c r="O100" s="15">
        <f t="shared" si="43"/>
        <v>0</v>
      </c>
      <c r="P100" s="15">
        <f t="shared" si="43"/>
        <v>0</v>
      </c>
      <c r="Q100" s="15">
        <f t="shared" si="43"/>
        <v>0</v>
      </c>
      <c r="R100" s="15">
        <f t="shared" si="43"/>
        <v>0</v>
      </c>
      <c r="S100" s="15">
        <f t="shared" si="43"/>
        <v>0</v>
      </c>
      <c r="T100" s="15">
        <f t="shared" si="43"/>
        <v>0</v>
      </c>
      <c r="U100" s="15">
        <f t="shared" si="43"/>
        <v>0</v>
      </c>
      <c r="V100" s="15">
        <f t="shared" si="43"/>
        <v>0</v>
      </c>
      <c r="W100" s="15">
        <f t="shared" si="43"/>
        <v>0</v>
      </c>
      <c r="X100" s="15">
        <f t="shared" si="43"/>
        <v>304</v>
      </c>
      <c r="Y100" s="15">
        <f t="shared" si="43"/>
        <v>0</v>
      </c>
      <c r="Z100" s="15">
        <f t="shared" si="43"/>
        <v>0</v>
      </c>
      <c r="AA100" s="15">
        <f t="shared" si="43"/>
        <v>0</v>
      </c>
      <c r="AB100" s="15">
        <f t="shared" si="43"/>
        <v>0</v>
      </c>
      <c r="AC100" s="15">
        <f t="shared" si="43"/>
        <v>0</v>
      </c>
      <c r="AD100" s="15">
        <f t="shared" si="43"/>
        <v>0</v>
      </c>
      <c r="AE100" s="15">
        <f t="shared" si="43"/>
        <v>0</v>
      </c>
      <c r="AF100" s="56" t="s">
        <v>69</v>
      </c>
    </row>
    <row r="101" spans="1:32" s="7" customFormat="1" ht="18.75" customHeight="1">
      <c r="A101" s="16" t="s">
        <v>18</v>
      </c>
      <c r="B101" s="13">
        <f>SUM(B102:B105)</f>
        <v>304</v>
      </c>
      <c r="C101" s="13">
        <f>SUM(C102:C105)</f>
        <v>0</v>
      </c>
      <c r="D101" s="13">
        <f>SUM(D102:D105)</f>
        <v>0</v>
      </c>
      <c r="E101" s="13">
        <f>SUM(E102:E105)</f>
        <v>0</v>
      </c>
      <c r="F101" s="13">
        <f t="shared" si="39"/>
        <v>0</v>
      </c>
      <c r="G101" s="13" t="e">
        <f t="shared" si="40"/>
        <v>#DIV/0!</v>
      </c>
      <c r="H101" s="13">
        <f aca="true" t="shared" si="44" ref="H101:AE101">SUM(H102:H105)</f>
        <v>0</v>
      </c>
      <c r="I101" s="13">
        <f t="shared" si="44"/>
        <v>0</v>
      </c>
      <c r="J101" s="13">
        <f t="shared" si="44"/>
        <v>0</v>
      </c>
      <c r="K101" s="13">
        <f t="shared" si="44"/>
        <v>0</v>
      </c>
      <c r="L101" s="13">
        <f t="shared" si="44"/>
        <v>0</v>
      </c>
      <c r="M101" s="13">
        <f t="shared" si="44"/>
        <v>0</v>
      </c>
      <c r="N101" s="13">
        <f t="shared" si="44"/>
        <v>0</v>
      </c>
      <c r="O101" s="13">
        <f t="shared" si="44"/>
        <v>0</v>
      </c>
      <c r="P101" s="13">
        <f t="shared" si="44"/>
        <v>0</v>
      </c>
      <c r="Q101" s="13">
        <f t="shared" si="44"/>
        <v>0</v>
      </c>
      <c r="R101" s="13">
        <f t="shared" si="44"/>
        <v>0</v>
      </c>
      <c r="S101" s="13">
        <f t="shared" si="44"/>
        <v>0</v>
      </c>
      <c r="T101" s="13">
        <f t="shared" si="44"/>
        <v>0</v>
      </c>
      <c r="U101" s="13">
        <f t="shared" si="44"/>
        <v>0</v>
      </c>
      <c r="V101" s="13">
        <f t="shared" si="44"/>
        <v>0</v>
      </c>
      <c r="W101" s="13">
        <f t="shared" si="44"/>
        <v>0</v>
      </c>
      <c r="X101" s="13">
        <f t="shared" si="44"/>
        <v>304</v>
      </c>
      <c r="Y101" s="13">
        <f t="shared" si="44"/>
        <v>0</v>
      </c>
      <c r="Z101" s="13">
        <f t="shared" si="44"/>
        <v>0</v>
      </c>
      <c r="AA101" s="13">
        <f t="shared" si="44"/>
        <v>0</v>
      </c>
      <c r="AB101" s="13">
        <f t="shared" si="44"/>
        <v>0</v>
      </c>
      <c r="AC101" s="13">
        <f t="shared" si="44"/>
        <v>0</v>
      </c>
      <c r="AD101" s="13">
        <f t="shared" si="44"/>
        <v>0</v>
      </c>
      <c r="AE101" s="13">
        <f t="shared" si="44"/>
        <v>0</v>
      </c>
      <c r="AF101" s="57"/>
    </row>
    <row r="102" spans="1:32" s="7" customFormat="1" ht="18.75" customHeight="1">
      <c r="A102" s="19" t="s">
        <v>16</v>
      </c>
      <c r="B102" s="14"/>
      <c r="C102" s="14">
        <f>H102</f>
        <v>0</v>
      </c>
      <c r="D102" s="14">
        <f>E102</f>
        <v>0</v>
      </c>
      <c r="E102" s="14">
        <f>I102+K102+M102+O102+Q102+S102+U102+W102+Y102+AA102+AC102+AE102</f>
        <v>0</v>
      </c>
      <c r="F102" s="14"/>
      <c r="G102" s="14"/>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57"/>
    </row>
    <row r="103" spans="1:32" s="7" customFormat="1" ht="18.75" customHeight="1">
      <c r="A103" s="19" t="s">
        <v>14</v>
      </c>
      <c r="B103" s="14"/>
      <c r="C103" s="14">
        <f>H103</f>
        <v>0</v>
      </c>
      <c r="D103" s="14">
        <f>E103</f>
        <v>0</v>
      </c>
      <c r="E103" s="14">
        <f>I103+K103+M103+O103+Q103+S103+U103+W103+Y103+AA103+AC103+AE103</f>
        <v>0</v>
      </c>
      <c r="F103" s="14"/>
      <c r="G103" s="14"/>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57"/>
    </row>
    <row r="104" spans="1:32" s="7" customFormat="1" ht="18.75" customHeight="1">
      <c r="A104" s="19" t="s">
        <v>15</v>
      </c>
      <c r="B104" s="15">
        <f>H104+J104+L104+N104+P104+R104+T104+V104+X104+Z104+AB104+AD104</f>
        <v>304</v>
      </c>
      <c r="C104" s="15">
        <f>H104</f>
        <v>0</v>
      </c>
      <c r="D104" s="15">
        <f>E104</f>
        <v>0</v>
      </c>
      <c r="E104" s="15">
        <f>I104+K104+M104+O104+Q104+S104+U104+W104+Y104+AA104+AC104+AE104</f>
        <v>0</v>
      </c>
      <c r="F104" s="15">
        <f t="shared" si="39"/>
        <v>0</v>
      </c>
      <c r="G104" s="15" t="e">
        <f t="shared" si="40"/>
        <v>#DIV/0!</v>
      </c>
      <c r="H104" s="13"/>
      <c r="I104" s="13"/>
      <c r="J104" s="13"/>
      <c r="K104" s="13"/>
      <c r="L104" s="13"/>
      <c r="M104" s="13"/>
      <c r="N104" s="13"/>
      <c r="O104" s="13"/>
      <c r="P104" s="13"/>
      <c r="Q104" s="13"/>
      <c r="R104" s="13"/>
      <c r="S104" s="13"/>
      <c r="T104" s="13"/>
      <c r="U104" s="13"/>
      <c r="V104" s="13"/>
      <c r="W104" s="13"/>
      <c r="X104" s="15">
        <v>304</v>
      </c>
      <c r="Y104" s="15"/>
      <c r="Z104" s="13"/>
      <c r="AA104" s="13"/>
      <c r="AB104" s="13"/>
      <c r="AC104" s="13"/>
      <c r="AD104" s="13"/>
      <c r="AE104" s="13"/>
      <c r="AF104" s="57"/>
    </row>
    <row r="105" spans="1:32" s="7" customFormat="1" ht="18.75" customHeight="1">
      <c r="A105" s="19" t="s">
        <v>17</v>
      </c>
      <c r="B105" s="14"/>
      <c r="C105" s="14">
        <f>H105</f>
        <v>0</v>
      </c>
      <c r="D105" s="14">
        <f>E105</f>
        <v>0</v>
      </c>
      <c r="E105" s="14">
        <f>I105+K105+M105+O105+Q105+S105+U105+W105+Y105+AA105+AC105+AE105</f>
        <v>0</v>
      </c>
      <c r="F105" s="14"/>
      <c r="G105" s="14"/>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58"/>
    </row>
    <row r="106" spans="1:32" s="7" customFormat="1" ht="17.25">
      <c r="A106" s="16" t="s">
        <v>26</v>
      </c>
      <c r="B106" s="13">
        <f>SUM(B107:B110)</f>
        <v>115160</v>
      </c>
      <c r="C106" s="13">
        <f>SUM(C107:C110)</f>
        <v>7390.499999999999</v>
      </c>
      <c r="D106" s="13">
        <f>SUM(D107:D110)</f>
        <v>5856.1</v>
      </c>
      <c r="E106" s="13">
        <f>SUM(E107:E110)</f>
        <v>5856.1</v>
      </c>
      <c r="F106" s="13">
        <f t="shared" si="39"/>
        <v>5.085185828412644</v>
      </c>
      <c r="G106" s="13">
        <f t="shared" si="40"/>
        <v>79.23821121710306</v>
      </c>
      <c r="H106" s="13">
        <f>H71+H77+H83+H95+H101</f>
        <v>380.46999999999997</v>
      </c>
      <c r="I106" s="13">
        <f>I71+I77+I83+I95+I101</f>
        <v>372.3</v>
      </c>
      <c r="J106" s="13">
        <f>J71+J77+J83+J95+J101</f>
        <v>407.86</v>
      </c>
      <c r="K106" s="13">
        <f aca="true" t="shared" si="45" ref="K106:AD106">K71+K77+K83+K95+K101</f>
        <v>0</v>
      </c>
      <c r="L106" s="13">
        <f t="shared" si="45"/>
        <v>409.75</v>
      </c>
      <c r="M106" s="13">
        <f t="shared" si="45"/>
        <v>0</v>
      </c>
      <c r="N106" s="13">
        <f t="shared" si="45"/>
        <v>410.07</v>
      </c>
      <c r="O106" s="13">
        <f t="shared" si="45"/>
        <v>0</v>
      </c>
      <c r="P106" s="13">
        <f t="shared" si="45"/>
        <v>410.7</v>
      </c>
      <c r="Q106" s="13">
        <f t="shared" si="45"/>
        <v>0</v>
      </c>
      <c r="R106" s="13">
        <f t="shared" si="45"/>
        <v>410.07</v>
      </c>
      <c r="S106" s="13">
        <f t="shared" si="45"/>
        <v>0</v>
      </c>
      <c r="T106" s="13">
        <f t="shared" si="45"/>
        <v>410.7</v>
      </c>
      <c r="U106" s="13">
        <f t="shared" si="45"/>
        <v>0</v>
      </c>
      <c r="V106" s="13">
        <f t="shared" si="45"/>
        <v>5286.17</v>
      </c>
      <c r="W106" s="13">
        <f t="shared" si="45"/>
        <v>0</v>
      </c>
      <c r="X106" s="13">
        <f t="shared" si="45"/>
        <v>3696.57</v>
      </c>
      <c r="Y106" s="13">
        <f t="shared" si="45"/>
        <v>0</v>
      </c>
      <c r="Z106" s="13">
        <f t="shared" si="45"/>
        <v>410.7</v>
      </c>
      <c r="AA106" s="13">
        <f t="shared" si="45"/>
        <v>0</v>
      </c>
      <c r="AB106" s="13">
        <f t="shared" si="45"/>
        <v>410.07</v>
      </c>
      <c r="AC106" s="13">
        <f t="shared" si="45"/>
        <v>0</v>
      </c>
      <c r="AD106" s="13">
        <f t="shared" si="45"/>
        <v>410.77</v>
      </c>
      <c r="AE106" s="13">
        <f>AE71+AE77+AE83+AE95+AE101</f>
        <v>0</v>
      </c>
      <c r="AF106" s="36"/>
    </row>
    <row r="107" spans="1:32" s="7" customFormat="1" ht="18">
      <c r="A107" s="19" t="s">
        <v>16</v>
      </c>
      <c r="B107" s="15">
        <f>H107+J107+L107+N107+P107+R107+T107+V107+X107+Z107+AB107+AD107</f>
        <v>0</v>
      </c>
      <c r="C107" s="15">
        <f>H107</f>
        <v>0</v>
      </c>
      <c r="D107" s="15">
        <f>E107</f>
        <v>0</v>
      </c>
      <c r="E107" s="15">
        <f>I107+K107+M107+O107+Q107+S107+U107+W107+Y107+AA107+AC107+AE107</f>
        <v>0</v>
      </c>
      <c r="F107" s="15"/>
      <c r="G107" s="15"/>
      <c r="H107" s="15">
        <f aca="true" t="shared" si="46" ref="H107:J108">H72+H78+H84</f>
        <v>0</v>
      </c>
      <c r="I107" s="15">
        <f t="shared" si="46"/>
        <v>0</v>
      </c>
      <c r="J107" s="15">
        <f t="shared" si="46"/>
        <v>0</v>
      </c>
      <c r="K107" s="15">
        <f aca="true" t="shared" si="47" ref="K107:AE107">K72+K78+K84</f>
        <v>0</v>
      </c>
      <c r="L107" s="15">
        <f t="shared" si="47"/>
        <v>0</v>
      </c>
      <c r="M107" s="15">
        <f t="shared" si="47"/>
        <v>0</v>
      </c>
      <c r="N107" s="15">
        <f t="shared" si="47"/>
        <v>0</v>
      </c>
      <c r="O107" s="15">
        <f t="shared" si="47"/>
        <v>0</v>
      </c>
      <c r="P107" s="15">
        <f t="shared" si="47"/>
        <v>0</v>
      </c>
      <c r="Q107" s="15">
        <f t="shared" si="47"/>
        <v>0</v>
      </c>
      <c r="R107" s="15">
        <f t="shared" si="47"/>
        <v>0</v>
      </c>
      <c r="S107" s="15">
        <f t="shared" si="47"/>
        <v>0</v>
      </c>
      <c r="T107" s="15">
        <f t="shared" si="47"/>
        <v>0</v>
      </c>
      <c r="U107" s="15">
        <f t="shared" si="47"/>
        <v>0</v>
      </c>
      <c r="V107" s="15">
        <f t="shared" si="47"/>
        <v>0</v>
      </c>
      <c r="W107" s="15">
        <f t="shared" si="47"/>
        <v>0</v>
      </c>
      <c r="X107" s="15">
        <f t="shared" si="47"/>
        <v>0</v>
      </c>
      <c r="Y107" s="15">
        <f t="shared" si="47"/>
        <v>0</v>
      </c>
      <c r="Z107" s="15">
        <f t="shared" si="47"/>
        <v>0</v>
      </c>
      <c r="AA107" s="15">
        <f t="shared" si="47"/>
        <v>0</v>
      </c>
      <c r="AB107" s="15">
        <f t="shared" si="47"/>
        <v>0</v>
      </c>
      <c r="AC107" s="15">
        <f t="shared" si="47"/>
        <v>0</v>
      </c>
      <c r="AD107" s="15">
        <f t="shared" si="47"/>
        <v>0</v>
      </c>
      <c r="AE107" s="15">
        <f t="shared" si="47"/>
        <v>0</v>
      </c>
      <c r="AF107" s="36"/>
    </row>
    <row r="108" spans="1:32" s="7" customFormat="1" ht="18">
      <c r="A108" s="19" t="s">
        <v>14</v>
      </c>
      <c r="B108" s="15">
        <f>H108+J108+L108+N108+P108+R108+T108+V108+X108+Z108+AB108+AD108</f>
        <v>0</v>
      </c>
      <c r="C108" s="15">
        <f>H108</f>
        <v>0</v>
      </c>
      <c r="D108" s="15">
        <f>E108</f>
        <v>0</v>
      </c>
      <c r="E108" s="15">
        <f>I108+K108+M108+O108+Q108+S108+U108+W108+Y108+AA108+AC108+AE108</f>
        <v>0</v>
      </c>
      <c r="F108" s="15"/>
      <c r="G108" s="15"/>
      <c r="H108" s="15">
        <f t="shared" si="46"/>
        <v>0</v>
      </c>
      <c r="I108" s="15">
        <f t="shared" si="46"/>
        <v>0</v>
      </c>
      <c r="J108" s="15">
        <f t="shared" si="46"/>
        <v>0</v>
      </c>
      <c r="K108" s="15">
        <f aca="true" t="shared" si="48" ref="K108:AE108">K73+K79+K85</f>
        <v>0</v>
      </c>
      <c r="L108" s="15">
        <f t="shared" si="48"/>
        <v>0</v>
      </c>
      <c r="M108" s="15">
        <f t="shared" si="48"/>
        <v>0</v>
      </c>
      <c r="N108" s="15">
        <f t="shared" si="48"/>
        <v>0</v>
      </c>
      <c r="O108" s="15">
        <f t="shared" si="48"/>
        <v>0</v>
      </c>
      <c r="P108" s="15">
        <f t="shared" si="48"/>
        <v>0</v>
      </c>
      <c r="Q108" s="15">
        <f t="shared" si="48"/>
        <v>0</v>
      </c>
      <c r="R108" s="15">
        <f t="shared" si="48"/>
        <v>0</v>
      </c>
      <c r="S108" s="15">
        <f t="shared" si="48"/>
        <v>0</v>
      </c>
      <c r="T108" s="15">
        <f t="shared" si="48"/>
        <v>0</v>
      </c>
      <c r="U108" s="15">
        <f t="shared" si="48"/>
        <v>0</v>
      </c>
      <c r="V108" s="15">
        <f t="shared" si="48"/>
        <v>0</v>
      </c>
      <c r="W108" s="15">
        <f t="shared" si="48"/>
        <v>0</v>
      </c>
      <c r="X108" s="15">
        <f t="shared" si="48"/>
        <v>0</v>
      </c>
      <c r="Y108" s="15">
        <f t="shared" si="48"/>
        <v>0</v>
      </c>
      <c r="Z108" s="15">
        <f t="shared" si="48"/>
        <v>0</v>
      </c>
      <c r="AA108" s="15">
        <f t="shared" si="48"/>
        <v>0</v>
      </c>
      <c r="AB108" s="15">
        <f t="shared" si="48"/>
        <v>0</v>
      </c>
      <c r="AC108" s="15">
        <f t="shared" si="48"/>
        <v>0</v>
      </c>
      <c r="AD108" s="15">
        <f t="shared" si="48"/>
        <v>0</v>
      </c>
      <c r="AE108" s="15">
        <f t="shared" si="48"/>
        <v>0</v>
      </c>
      <c r="AF108" s="36"/>
    </row>
    <row r="109" spans="1:32" s="7" customFormat="1" ht="18">
      <c r="A109" s="19" t="s">
        <v>15</v>
      </c>
      <c r="B109" s="15">
        <f>H109+J109+L109+N109+P109+R109+T109+V109+X109+Z109+AB109+AD109</f>
        <v>115160</v>
      </c>
      <c r="C109" s="15">
        <f>H109</f>
        <v>7390.499999999999</v>
      </c>
      <c r="D109" s="15">
        <f>E109</f>
        <v>5856.1</v>
      </c>
      <c r="E109" s="15">
        <f>I109+K109+M109+O109+Q109+S109+U109+W109+Y109+AA109+AC109+AE109</f>
        <v>5856.1</v>
      </c>
      <c r="F109" s="15">
        <f t="shared" si="39"/>
        <v>5.085185828412644</v>
      </c>
      <c r="G109" s="15">
        <f t="shared" si="40"/>
        <v>79.23821121710306</v>
      </c>
      <c r="H109" s="15">
        <f>H62</f>
        <v>7390.499999999999</v>
      </c>
      <c r="I109" s="15">
        <f>I62</f>
        <v>5856.1</v>
      </c>
      <c r="J109" s="15">
        <f>J62</f>
        <v>10307.890000000001</v>
      </c>
      <c r="K109" s="15">
        <f aca="true" t="shared" si="49" ref="K109:AE109">K62</f>
        <v>0</v>
      </c>
      <c r="L109" s="15">
        <f t="shared" si="49"/>
        <v>13906.82</v>
      </c>
      <c r="M109" s="15">
        <f t="shared" si="49"/>
        <v>0</v>
      </c>
      <c r="N109" s="15">
        <f t="shared" si="49"/>
        <v>12413.01</v>
      </c>
      <c r="O109" s="15">
        <f t="shared" si="49"/>
        <v>0</v>
      </c>
      <c r="P109" s="15">
        <f t="shared" si="49"/>
        <v>11567.86</v>
      </c>
      <c r="Q109" s="15">
        <f t="shared" si="49"/>
        <v>0</v>
      </c>
      <c r="R109" s="15">
        <f t="shared" si="49"/>
        <v>8845.49</v>
      </c>
      <c r="S109" s="15">
        <f t="shared" si="49"/>
        <v>0</v>
      </c>
      <c r="T109" s="15">
        <f t="shared" si="49"/>
        <v>10046.140000000001</v>
      </c>
      <c r="U109" s="15">
        <f t="shared" si="49"/>
        <v>0</v>
      </c>
      <c r="V109" s="15">
        <f t="shared" si="49"/>
        <v>10741.619999999999</v>
      </c>
      <c r="W109" s="15">
        <f t="shared" si="49"/>
        <v>0</v>
      </c>
      <c r="X109" s="15">
        <f t="shared" si="49"/>
        <v>8430.59</v>
      </c>
      <c r="Y109" s="15">
        <f t="shared" si="49"/>
        <v>0</v>
      </c>
      <c r="Z109" s="15">
        <f t="shared" si="49"/>
        <v>6473.78</v>
      </c>
      <c r="AA109" s="15">
        <f t="shared" si="49"/>
        <v>0</v>
      </c>
      <c r="AB109" s="15">
        <f t="shared" si="49"/>
        <v>6663.920000000001</v>
      </c>
      <c r="AC109" s="15">
        <f t="shared" si="49"/>
        <v>0</v>
      </c>
      <c r="AD109" s="15">
        <f t="shared" si="49"/>
        <v>8372.380000000001</v>
      </c>
      <c r="AE109" s="15">
        <f t="shared" si="49"/>
        <v>0</v>
      </c>
      <c r="AF109" s="36"/>
    </row>
    <row r="110" spans="1:32" s="7" customFormat="1" ht="18">
      <c r="A110" s="19" t="s">
        <v>17</v>
      </c>
      <c r="B110" s="15">
        <f>H110+J110+L110+N110+P110+R110+T110+V110+X110+Z110+AB110+AD110</f>
        <v>0</v>
      </c>
      <c r="C110" s="15">
        <f>H110</f>
        <v>0</v>
      </c>
      <c r="D110" s="15">
        <f>E110</f>
        <v>0</v>
      </c>
      <c r="E110" s="15">
        <f>I110+K110+M110+O110+Q110+S110+U110+W110+Y110+AA110+AC110+AE110</f>
        <v>0</v>
      </c>
      <c r="F110" s="15"/>
      <c r="G110" s="15"/>
      <c r="H110" s="15">
        <f>H75+H81+H87</f>
        <v>0</v>
      </c>
      <c r="I110" s="15">
        <f>I75+I81+I87</f>
        <v>0</v>
      </c>
      <c r="J110" s="15">
        <f>J75+J81+J87</f>
        <v>0</v>
      </c>
      <c r="K110" s="15">
        <f aca="true" t="shared" si="50" ref="K110:AE110">K75+K81+K87</f>
        <v>0</v>
      </c>
      <c r="L110" s="15">
        <f t="shared" si="50"/>
        <v>0</v>
      </c>
      <c r="M110" s="15">
        <f t="shared" si="50"/>
        <v>0</v>
      </c>
      <c r="N110" s="15">
        <f t="shared" si="50"/>
        <v>0</v>
      </c>
      <c r="O110" s="15">
        <f t="shared" si="50"/>
        <v>0</v>
      </c>
      <c r="P110" s="15">
        <f t="shared" si="50"/>
        <v>0</v>
      </c>
      <c r="Q110" s="15">
        <f t="shared" si="50"/>
        <v>0</v>
      </c>
      <c r="R110" s="15">
        <f t="shared" si="50"/>
        <v>0</v>
      </c>
      <c r="S110" s="15">
        <f t="shared" si="50"/>
        <v>0</v>
      </c>
      <c r="T110" s="15">
        <f t="shared" si="50"/>
        <v>0</v>
      </c>
      <c r="U110" s="15">
        <f t="shared" si="50"/>
        <v>0</v>
      </c>
      <c r="V110" s="15">
        <f t="shared" si="50"/>
        <v>0</v>
      </c>
      <c r="W110" s="15">
        <f t="shared" si="50"/>
        <v>0</v>
      </c>
      <c r="X110" s="15">
        <f t="shared" si="50"/>
        <v>0</v>
      </c>
      <c r="Y110" s="15">
        <f t="shared" si="50"/>
        <v>0</v>
      </c>
      <c r="Z110" s="15">
        <f t="shared" si="50"/>
        <v>0</v>
      </c>
      <c r="AA110" s="15">
        <f t="shared" si="50"/>
        <v>0</v>
      </c>
      <c r="AB110" s="15">
        <f t="shared" si="50"/>
        <v>0</v>
      </c>
      <c r="AC110" s="15">
        <f t="shared" si="50"/>
        <v>0</v>
      </c>
      <c r="AD110" s="15">
        <f t="shared" si="50"/>
        <v>0</v>
      </c>
      <c r="AE110" s="15">
        <f t="shared" si="50"/>
        <v>0</v>
      </c>
      <c r="AF110" s="36"/>
    </row>
    <row r="111" spans="1:32" ht="17.25">
      <c r="A111" s="16" t="s">
        <v>21</v>
      </c>
      <c r="B111" s="12">
        <f>B112+B113+B114+B115</f>
        <v>206457.8</v>
      </c>
      <c r="C111" s="12">
        <f>C112+C113+C114+C115</f>
        <v>9242.65</v>
      </c>
      <c r="D111" s="12">
        <f>D112+D113+D114+D115</f>
        <v>7665.25</v>
      </c>
      <c r="E111" s="12">
        <f>E112+E113+E114+E115</f>
        <v>7665.25</v>
      </c>
      <c r="F111" s="12">
        <f t="shared" si="39"/>
        <v>3.712744202447183</v>
      </c>
      <c r="G111" s="12">
        <f t="shared" si="40"/>
        <v>82.93346605140302</v>
      </c>
      <c r="H111" s="12">
        <f>H112+H113+H114+H115</f>
        <v>9242.65</v>
      </c>
      <c r="I111" s="12">
        <f aca="true" t="shared" si="51" ref="I111:AE111">I112+I113+I114+I115</f>
        <v>7665.25</v>
      </c>
      <c r="J111" s="12">
        <f t="shared" si="51"/>
        <v>11940.43</v>
      </c>
      <c r="K111" s="12">
        <f t="shared" si="51"/>
        <v>0</v>
      </c>
      <c r="L111" s="12">
        <f t="shared" si="51"/>
        <v>15446.6</v>
      </c>
      <c r="M111" s="12">
        <f t="shared" si="51"/>
        <v>0</v>
      </c>
      <c r="N111" s="12">
        <f t="shared" si="51"/>
        <v>14045.55</v>
      </c>
      <c r="O111" s="12">
        <f t="shared" si="51"/>
        <v>0</v>
      </c>
      <c r="P111" s="12">
        <f t="shared" si="51"/>
        <v>13147.710000000001</v>
      </c>
      <c r="Q111" s="12">
        <f t="shared" si="51"/>
        <v>0</v>
      </c>
      <c r="R111" s="12">
        <f t="shared" si="51"/>
        <v>10336.41</v>
      </c>
      <c r="S111" s="12">
        <f t="shared" si="51"/>
        <v>0</v>
      </c>
      <c r="T111" s="12">
        <f t="shared" si="51"/>
        <v>11506.140000000001</v>
      </c>
      <c r="U111" s="12">
        <f t="shared" si="51"/>
        <v>0</v>
      </c>
      <c r="V111" s="12">
        <f t="shared" si="51"/>
        <v>54229.96000000001</v>
      </c>
      <c r="W111" s="12">
        <f t="shared" si="51"/>
        <v>0</v>
      </c>
      <c r="X111" s="12">
        <f t="shared" si="51"/>
        <v>33941.32</v>
      </c>
      <c r="Y111" s="12">
        <f t="shared" si="51"/>
        <v>0</v>
      </c>
      <c r="Z111" s="12">
        <f t="shared" si="51"/>
        <v>11176.429999999998</v>
      </c>
      <c r="AA111" s="12">
        <f t="shared" si="51"/>
        <v>0</v>
      </c>
      <c r="AB111" s="12">
        <f t="shared" si="51"/>
        <v>11492.36</v>
      </c>
      <c r="AC111" s="12">
        <f t="shared" si="51"/>
        <v>0</v>
      </c>
      <c r="AD111" s="12">
        <f t="shared" si="51"/>
        <v>9952.240000000002</v>
      </c>
      <c r="AE111" s="12">
        <f t="shared" si="51"/>
        <v>0</v>
      </c>
      <c r="AF111" s="35"/>
    </row>
    <row r="112" spans="1:32" s="7" customFormat="1" ht="18">
      <c r="A112" s="19" t="s">
        <v>16</v>
      </c>
      <c r="B112" s="12">
        <f>B60+B25+B18</f>
        <v>0</v>
      </c>
      <c r="C112" s="12">
        <f>C60+C25+C18</f>
        <v>0</v>
      </c>
      <c r="D112" s="12">
        <f>D60+D25+D18</f>
        <v>0</v>
      </c>
      <c r="E112" s="12">
        <f>E60+E25+E18</f>
        <v>0</v>
      </c>
      <c r="F112" s="12"/>
      <c r="G112" s="12"/>
      <c r="H112" s="12">
        <f>H60+H25+H18</f>
        <v>0</v>
      </c>
      <c r="I112" s="12">
        <f aca="true" t="shared" si="52" ref="I112:AE112">I60+I25+I18</f>
        <v>0</v>
      </c>
      <c r="J112" s="12">
        <f t="shared" si="52"/>
        <v>0</v>
      </c>
      <c r="K112" s="12">
        <f t="shared" si="52"/>
        <v>0</v>
      </c>
      <c r="L112" s="12">
        <f t="shared" si="52"/>
        <v>0</v>
      </c>
      <c r="M112" s="12">
        <f t="shared" si="52"/>
        <v>0</v>
      </c>
      <c r="N112" s="12">
        <f t="shared" si="52"/>
        <v>0</v>
      </c>
      <c r="O112" s="12">
        <f t="shared" si="52"/>
        <v>0</v>
      </c>
      <c r="P112" s="12">
        <f t="shared" si="52"/>
        <v>0</v>
      </c>
      <c r="Q112" s="12">
        <f t="shared" si="52"/>
        <v>0</v>
      </c>
      <c r="R112" s="12">
        <f t="shared" si="52"/>
        <v>0</v>
      </c>
      <c r="S112" s="12">
        <f t="shared" si="52"/>
        <v>0</v>
      </c>
      <c r="T112" s="12">
        <f t="shared" si="52"/>
        <v>0</v>
      </c>
      <c r="U112" s="12">
        <f t="shared" si="52"/>
        <v>0</v>
      </c>
      <c r="V112" s="12">
        <f t="shared" si="52"/>
        <v>0</v>
      </c>
      <c r="W112" s="12">
        <f t="shared" si="52"/>
        <v>0</v>
      </c>
      <c r="X112" s="12">
        <f t="shared" si="52"/>
        <v>0</v>
      </c>
      <c r="Y112" s="12">
        <f t="shared" si="52"/>
        <v>0</v>
      </c>
      <c r="Z112" s="12">
        <f t="shared" si="52"/>
        <v>0</v>
      </c>
      <c r="AA112" s="12">
        <f t="shared" si="52"/>
        <v>0</v>
      </c>
      <c r="AB112" s="12">
        <f t="shared" si="52"/>
        <v>0</v>
      </c>
      <c r="AC112" s="12">
        <f t="shared" si="52"/>
        <v>0</v>
      </c>
      <c r="AD112" s="12">
        <f t="shared" si="52"/>
        <v>0</v>
      </c>
      <c r="AE112" s="12">
        <f t="shared" si="52"/>
        <v>0</v>
      </c>
      <c r="AF112" s="36"/>
    </row>
    <row r="113" spans="1:32" s="7" customFormat="1" ht="18">
      <c r="A113" s="19" t="s">
        <v>14</v>
      </c>
      <c r="B113" s="14">
        <f>B61+B26+B14</f>
        <v>60325.600000000006</v>
      </c>
      <c r="C113" s="14">
        <f>C61+C26+C14</f>
        <v>0</v>
      </c>
      <c r="D113" s="14">
        <f>D61+D26+D14</f>
        <v>0</v>
      </c>
      <c r="E113" s="14">
        <f>E61+E26+E14</f>
        <v>0</v>
      </c>
      <c r="F113" s="14">
        <f t="shared" si="39"/>
        <v>0</v>
      </c>
      <c r="G113" s="14" t="e">
        <f t="shared" si="40"/>
        <v>#DIV/0!</v>
      </c>
      <c r="H113" s="14">
        <f>H61+H26+H14</f>
        <v>0</v>
      </c>
      <c r="I113" s="14">
        <f aca="true" t="shared" si="53" ref="I113:AE113">I61+I26+I14</f>
        <v>0</v>
      </c>
      <c r="J113" s="14">
        <f t="shared" si="53"/>
        <v>0</v>
      </c>
      <c r="K113" s="14">
        <f t="shared" si="53"/>
        <v>0</v>
      </c>
      <c r="L113" s="14">
        <f t="shared" si="53"/>
        <v>0</v>
      </c>
      <c r="M113" s="14">
        <f t="shared" si="53"/>
        <v>0</v>
      </c>
      <c r="N113" s="14">
        <f t="shared" si="53"/>
        <v>0</v>
      </c>
      <c r="O113" s="14">
        <f t="shared" si="53"/>
        <v>0</v>
      </c>
      <c r="P113" s="14">
        <f t="shared" si="53"/>
        <v>0</v>
      </c>
      <c r="Q113" s="14">
        <f t="shared" si="53"/>
        <v>0</v>
      </c>
      <c r="R113" s="14">
        <f t="shared" si="53"/>
        <v>0</v>
      </c>
      <c r="S113" s="14">
        <f t="shared" si="53"/>
        <v>0</v>
      </c>
      <c r="T113" s="14">
        <f t="shared" si="53"/>
        <v>0</v>
      </c>
      <c r="U113" s="14">
        <f t="shared" si="53"/>
        <v>0</v>
      </c>
      <c r="V113" s="14">
        <f t="shared" si="53"/>
        <v>37578.87</v>
      </c>
      <c r="W113" s="14">
        <f t="shared" si="53"/>
        <v>0</v>
      </c>
      <c r="X113" s="14">
        <f t="shared" si="53"/>
        <v>22746.73</v>
      </c>
      <c r="Y113" s="14">
        <f t="shared" si="53"/>
        <v>0</v>
      </c>
      <c r="Z113" s="14">
        <f t="shared" si="53"/>
        <v>0</v>
      </c>
      <c r="AA113" s="14">
        <f t="shared" si="53"/>
        <v>0</v>
      </c>
      <c r="AB113" s="14">
        <f t="shared" si="53"/>
        <v>0</v>
      </c>
      <c r="AC113" s="14">
        <f t="shared" si="53"/>
        <v>0</v>
      </c>
      <c r="AD113" s="14">
        <f t="shared" si="53"/>
        <v>0</v>
      </c>
      <c r="AE113" s="14">
        <f t="shared" si="53"/>
        <v>0</v>
      </c>
      <c r="AF113" s="36"/>
    </row>
    <row r="114" spans="1:32" s="7" customFormat="1" ht="18">
      <c r="A114" s="19" t="s">
        <v>15</v>
      </c>
      <c r="B114" s="14">
        <f aca="true" t="shared" si="54" ref="B114:E115">B62+B27+B20</f>
        <v>146132.19999999998</v>
      </c>
      <c r="C114" s="14">
        <f t="shared" si="54"/>
        <v>9242.65</v>
      </c>
      <c r="D114" s="14">
        <f t="shared" si="54"/>
        <v>7665.25</v>
      </c>
      <c r="E114" s="14">
        <f t="shared" si="54"/>
        <v>7665.25</v>
      </c>
      <c r="F114" s="14">
        <f t="shared" si="39"/>
        <v>5.245421611390235</v>
      </c>
      <c r="G114" s="14">
        <f t="shared" si="40"/>
        <v>82.93346605140302</v>
      </c>
      <c r="H114" s="14">
        <f>H62+H27+H20</f>
        <v>9242.65</v>
      </c>
      <c r="I114" s="14">
        <f aca="true" t="shared" si="55" ref="I114:AE114">I62+I27+I20</f>
        <v>7665.25</v>
      </c>
      <c r="J114" s="14">
        <f t="shared" si="55"/>
        <v>11940.43</v>
      </c>
      <c r="K114" s="14">
        <f t="shared" si="55"/>
        <v>0</v>
      </c>
      <c r="L114" s="14">
        <f t="shared" si="55"/>
        <v>15446.6</v>
      </c>
      <c r="M114" s="14">
        <f t="shared" si="55"/>
        <v>0</v>
      </c>
      <c r="N114" s="14">
        <f t="shared" si="55"/>
        <v>14045.55</v>
      </c>
      <c r="O114" s="14">
        <f t="shared" si="55"/>
        <v>0</v>
      </c>
      <c r="P114" s="14">
        <f t="shared" si="55"/>
        <v>13147.710000000001</v>
      </c>
      <c r="Q114" s="14">
        <f t="shared" si="55"/>
        <v>0</v>
      </c>
      <c r="R114" s="14">
        <f t="shared" si="55"/>
        <v>10336.41</v>
      </c>
      <c r="S114" s="14">
        <f t="shared" si="55"/>
        <v>0</v>
      </c>
      <c r="T114" s="14">
        <f t="shared" si="55"/>
        <v>11506.140000000001</v>
      </c>
      <c r="U114" s="14">
        <f t="shared" si="55"/>
        <v>0</v>
      </c>
      <c r="V114" s="14">
        <f t="shared" si="55"/>
        <v>16651.09</v>
      </c>
      <c r="W114" s="14">
        <f t="shared" si="55"/>
        <v>0</v>
      </c>
      <c r="X114" s="14">
        <f t="shared" si="55"/>
        <v>11194.59</v>
      </c>
      <c r="Y114" s="14">
        <f t="shared" si="55"/>
        <v>0</v>
      </c>
      <c r="Z114" s="14">
        <f t="shared" si="55"/>
        <v>11176.429999999998</v>
      </c>
      <c r="AA114" s="14">
        <f t="shared" si="55"/>
        <v>0</v>
      </c>
      <c r="AB114" s="14">
        <f t="shared" si="55"/>
        <v>11492.36</v>
      </c>
      <c r="AC114" s="14">
        <f t="shared" si="55"/>
        <v>0</v>
      </c>
      <c r="AD114" s="14">
        <f t="shared" si="55"/>
        <v>9952.240000000002</v>
      </c>
      <c r="AE114" s="14">
        <f t="shared" si="55"/>
        <v>0</v>
      </c>
      <c r="AF114" s="36"/>
    </row>
    <row r="115" spans="1:32" s="7" customFormat="1" ht="18">
      <c r="A115" s="19" t="s">
        <v>17</v>
      </c>
      <c r="B115" s="12">
        <f t="shared" si="54"/>
        <v>0</v>
      </c>
      <c r="C115" s="12">
        <f t="shared" si="54"/>
        <v>0</v>
      </c>
      <c r="D115" s="12">
        <f t="shared" si="54"/>
        <v>0</v>
      </c>
      <c r="E115" s="12">
        <f t="shared" si="54"/>
        <v>0</v>
      </c>
      <c r="F115" s="12"/>
      <c r="G115" s="12"/>
      <c r="H115" s="12">
        <f>H63+H28+H21</f>
        <v>0</v>
      </c>
      <c r="I115" s="12">
        <f aca="true" t="shared" si="56" ref="I115:AE115">I63+I28+I21</f>
        <v>0</v>
      </c>
      <c r="J115" s="12">
        <f t="shared" si="56"/>
        <v>0</v>
      </c>
      <c r="K115" s="12">
        <f t="shared" si="56"/>
        <v>0</v>
      </c>
      <c r="L115" s="12">
        <f t="shared" si="56"/>
        <v>0</v>
      </c>
      <c r="M115" s="12">
        <f t="shared" si="56"/>
        <v>0</v>
      </c>
      <c r="N115" s="12">
        <f t="shared" si="56"/>
        <v>0</v>
      </c>
      <c r="O115" s="12">
        <f t="shared" si="56"/>
        <v>0</v>
      </c>
      <c r="P115" s="12">
        <f t="shared" si="56"/>
        <v>0</v>
      </c>
      <c r="Q115" s="12">
        <f t="shared" si="56"/>
        <v>0</v>
      </c>
      <c r="R115" s="12">
        <f t="shared" si="56"/>
        <v>0</v>
      </c>
      <c r="S115" s="12">
        <f t="shared" si="56"/>
        <v>0</v>
      </c>
      <c r="T115" s="12">
        <f t="shared" si="56"/>
        <v>0</v>
      </c>
      <c r="U115" s="12">
        <f t="shared" si="56"/>
        <v>0</v>
      </c>
      <c r="V115" s="12">
        <f t="shared" si="56"/>
        <v>0</v>
      </c>
      <c r="W115" s="12">
        <f t="shared" si="56"/>
        <v>0</v>
      </c>
      <c r="X115" s="12">
        <f t="shared" si="56"/>
        <v>0</v>
      </c>
      <c r="Y115" s="12">
        <f t="shared" si="56"/>
        <v>0</v>
      </c>
      <c r="Z115" s="12">
        <f t="shared" si="56"/>
        <v>0</v>
      </c>
      <c r="AA115" s="12">
        <f t="shared" si="56"/>
        <v>0</v>
      </c>
      <c r="AB115" s="12">
        <f t="shared" si="56"/>
        <v>0</v>
      </c>
      <c r="AC115" s="12">
        <f t="shared" si="56"/>
        <v>0</v>
      </c>
      <c r="AD115" s="12">
        <f t="shared" si="56"/>
        <v>0</v>
      </c>
      <c r="AE115" s="12">
        <f t="shared" si="56"/>
        <v>0</v>
      </c>
      <c r="AF115" s="36"/>
    </row>
    <row r="116" spans="2:7" ht="22.5" customHeight="1">
      <c r="B116" s="9"/>
      <c r="C116" s="9"/>
      <c r="D116" s="9"/>
      <c r="E116" s="9"/>
      <c r="F116" s="9"/>
      <c r="G116" s="9"/>
    </row>
    <row r="117" spans="1:42" ht="41.25" customHeight="1">
      <c r="A117" s="1"/>
      <c r="B117" s="40"/>
      <c r="C117" s="40"/>
      <c r="D117" s="40"/>
      <c r="E117" s="40"/>
      <c r="F117" s="40"/>
      <c r="G117" s="40"/>
      <c r="H117" s="40"/>
      <c r="I117" s="40"/>
      <c r="J117" s="40"/>
      <c r="K117" s="40"/>
      <c r="L117" s="40"/>
      <c r="M117" s="9"/>
      <c r="N117" s="18"/>
      <c r="O117" s="18"/>
      <c r="R117" s="17"/>
      <c r="S117" s="17"/>
      <c r="T117" s="39"/>
      <c r="U117" s="39"/>
      <c r="V117" s="39"/>
      <c r="W117" s="39"/>
      <c r="X117" s="39"/>
      <c r="Y117" s="11"/>
      <c r="Z117" s="1"/>
      <c r="AA117" s="1"/>
      <c r="AB117" s="1"/>
      <c r="AC117" s="1"/>
      <c r="AD117" s="1"/>
      <c r="AE117" s="1"/>
      <c r="AF117" s="3"/>
      <c r="AG117" s="3"/>
      <c r="AH117" s="3"/>
      <c r="AI117" s="3"/>
      <c r="AJ117" s="3"/>
      <c r="AK117" s="3"/>
      <c r="AL117" s="3"/>
      <c r="AM117" s="3"/>
      <c r="AN117" s="3"/>
      <c r="AO117" s="3"/>
      <c r="AP117" s="2"/>
    </row>
    <row r="118" spans="8:42" ht="15.75" customHeight="1">
      <c r="H118" s="11"/>
      <c r="I118" s="11"/>
      <c r="J118" s="11"/>
      <c r="K118" s="11"/>
      <c r="L118" s="18"/>
      <c r="M118" s="18"/>
      <c r="N118" s="17"/>
      <c r="O118" s="17"/>
      <c r="P118" s="17"/>
      <c r="Q118" s="17"/>
      <c r="R118" s="17"/>
      <c r="S118" s="17"/>
      <c r="T118" s="8"/>
      <c r="U118" s="8"/>
      <c r="V118" s="8"/>
      <c r="W118" s="8"/>
      <c r="X118" s="8"/>
      <c r="Y118" s="8"/>
      <c r="Z118" s="1"/>
      <c r="AA118" s="1"/>
      <c r="AB118" s="1"/>
      <c r="AC118" s="1"/>
      <c r="AD118" s="1"/>
      <c r="AE118" s="1"/>
      <c r="AF118" s="3"/>
      <c r="AG118" s="3"/>
      <c r="AH118" s="3"/>
      <c r="AI118" s="3"/>
      <c r="AJ118" s="3"/>
      <c r="AK118" s="3"/>
      <c r="AL118" s="3"/>
      <c r="AM118" s="3"/>
      <c r="AN118" s="3"/>
      <c r="AO118" s="3"/>
      <c r="AP118" s="2"/>
    </row>
    <row r="119" spans="8:42" ht="10.5" customHeight="1">
      <c r="H119" s="2"/>
      <c r="I119" s="2"/>
      <c r="J119" s="2"/>
      <c r="K119" s="2"/>
      <c r="L119" s="3"/>
      <c r="M119" s="3"/>
      <c r="N119" s="3"/>
      <c r="O119" s="3"/>
      <c r="P119" s="3"/>
      <c r="Q119" s="3"/>
      <c r="R119" s="3"/>
      <c r="S119" s="3"/>
      <c r="T119" s="1"/>
      <c r="U119" s="1"/>
      <c r="V119" s="1"/>
      <c r="W119" s="1"/>
      <c r="X119" s="1"/>
      <c r="Y119" s="1"/>
      <c r="Z119" s="1"/>
      <c r="AA119" s="1"/>
      <c r="AB119" s="1"/>
      <c r="AC119" s="1"/>
      <c r="AD119" s="1"/>
      <c r="AE119" s="1"/>
      <c r="AF119" s="3"/>
      <c r="AG119" s="3"/>
      <c r="AH119" s="3"/>
      <c r="AI119" s="3"/>
      <c r="AJ119" s="3"/>
      <c r="AK119" s="3"/>
      <c r="AL119" s="3"/>
      <c r="AM119" s="3"/>
      <c r="AN119" s="3"/>
      <c r="AO119" s="3"/>
      <c r="AP119" s="2"/>
    </row>
    <row r="120" spans="1:42" ht="75" customHeight="1">
      <c r="A120" s="41"/>
      <c r="B120" s="41"/>
      <c r="C120" s="26"/>
      <c r="D120" s="26"/>
      <c r="E120" s="26"/>
      <c r="F120" s="26"/>
      <c r="G120" s="26"/>
      <c r="H120" s="3"/>
      <c r="I120" s="3"/>
      <c r="J120" s="3"/>
      <c r="K120" s="3"/>
      <c r="L120" s="3"/>
      <c r="M120" s="3"/>
      <c r="N120" s="3"/>
      <c r="O120" s="3"/>
      <c r="P120" s="3"/>
      <c r="Q120" s="3"/>
      <c r="R120" s="3"/>
      <c r="S120" s="3"/>
      <c r="T120" s="1"/>
      <c r="U120" s="1"/>
      <c r="V120" s="1"/>
      <c r="W120" s="1"/>
      <c r="X120" s="1"/>
      <c r="Y120" s="1"/>
      <c r="Z120" s="1"/>
      <c r="AA120" s="1"/>
      <c r="AB120" s="1"/>
      <c r="AC120" s="1"/>
      <c r="AD120" s="1"/>
      <c r="AE120" s="1"/>
      <c r="AF120" s="3"/>
      <c r="AG120" s="3"/>
      <c r="AH120" s="3"/>
      <c r="AI120" s="3"/>
      <c r="AJ120" s="3"/>
      <c r="AK120" s="3"/>
      <c r="AL120" s="3"/>
      <c r="AM120" s="3"/>
      <c r="AN120" s="3"/>
      <c r="AO120" s="3"/>
      <c r="AP120" s="2"/>
    </row>
    <row r="121" spans="2:7" ht="19.5" customHeight="1">
      <c r="B121" s="9"/>
      <c r="C121" s="9"/>
      <c r="D121" s="9"/>
      <c r="E121" s="9"/>
      <c r="F121" s="9"/>
      <c r="G121" s="9"/>
    </row>
    <row r="122" ht="48.75" customHeight="1"/>
    <row r="123" spans="2:7" ht="18">
      <c r="B123" s="9"/>
      <c r="C123" s="9"/>
      <c r="D123" s="9"/>
      <c r="E123" s="9"/>
      <c r="F123" s="9"/>
      <c r="G123" s="9"/>
    </row>
  </sheetData>
  <sheetProtection/>
  <mergeCells count="41">
    <mergeCell ref="AF100:AF105"/>
    <mergeCell ref="AF64:AF69"/>
    <mergeCell ref="AF11:AF16"/>
    <mergeCell ref="AF70:AF75"/>
    <mergeCell ref="AF76:AF81"/>
    <mergeCell ref="AF82:AF87"/>
    <mergeCell ref="AF94:AF99"/>
    <mergeCell ref="AF6:AF7"/>
    <mergeCell ref="AF29:AF34"/>
    <mergeCell ref="AF35:AF40"/>
    <mergeCell ref="AF41:AF46"/>
    <mergeCell ref="AF47:AF52"/>
    <mergeCell ref="AF53:AF58"/>
    <mergeCell ref="AB6:AC6"/>
    <mergeCell ref="AD6:AE6"/>
    <mergeCell ref="J6:K6"/>
    <mergeCell ref="L6:M6"/>
    <mergeCell ref="N6:O6"/>
    <mergeCell ref="P6:Q6"/>
    <mergeCell ref="R6:S6"/>
    <mergeCell ref="T6:U6"/>
    <mergeCell ref="A22:AD22"/>
    <mergeCell ref="B117:L117"/>
    <mergeCell ref="T117:X117"/>
    <mergeCell ref="A120:B120"/>
    <mergeCell ref="C6:C7"/>
    <mergeCell ref="D6:D7"/>
    <mergeCell ref="E6:E7"/>
    <mergeCell ref="V6:W6"/>
    <mergeCell ref="X6:Y6"/>
    <mergeCell ref="Z6:AA6"/>
    <mergeCell ref="A1:AD1"/>
    <mergeCell ref="A2:AD2"/>
    <mergeCell ref="A3:AD3"/>
    <mergeCell ref="A4:AD4"/>
    <mergeCell ref="A9:AD9"/>
    <mergeCell ref="A10:AD10"/>
    <mergeCell ref="A6:A7"/>
    <mergeCell ref="B6:B7"/>
    <mergeCell ref="F6:G6"/>
    <mergeCell ref="H6:I6"/>
  </mergeCells>
  <printOptions horizontalCentered="1"/>
  <pageMargins left="0" right="0" top="0" bottom="0" header="0" footer="0"/>
  <pageSetup fitToHeight="0" fitToWidth="2"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AP123"/>
  <sheetViews>
    <sheetView showGridLines="0" view="pageBreakPreview" zoomScale="70" zoomScaleNormal="70" zoomScaleSheetLayoutView="70" zoomScalePageLayoutView="0" workbookViewId="0" topLeftCell="A4">
      <pane xSplit="7" ySplit="4" topLeftCell="AC56" activePane="bottomRight" state="frozen"/>
      <selection pane="topLeft" activeCell="AA111" sqref="AA111"/>
      <selection pane="topRight" activeCell="AA111" sqref="AA111"/>
      <selection pane="bottomLeft" activeCell="AA111" sqref="AA111"/>
      <selection pane="bottomRight" activeCell="AA111" sqref="AA111"/>
    </sheetView>
  </sheetViews>
  <sheetFormatPr defaultColWidth="9.140625" defaultRowHeight="12.75"/>
  <cols>
    <col min="1" max="1" width="39.140625" style="2" customWidth="1"/>
    <col min="2" max="7" width="14.8515625" style="2" customWidth="1"/>
    <col min="8" max="9" width="16.8515625" style="1" customWidth="1"/>
    <col min="10" max="19" width="14.7109375" style="1" customWidth="1"/>
    <col min="20" max="31" width="14.7109375" style="3" customWidth="1"/>
    <col min="32" max="32" width="72.28125" style="1" customWidth="1"/>
    <col min="33" max="16384" width="9.140625" style="1" customWidth="1"/>
  </cols>
  <sheetData>
    <row r="1" spans="1:31" ht="29.25" customHeight="1">
      <c r="A1" s="39" t="s">
        <v>47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1"/>
    </row>
    <row r="2" spans="1:31" ht="42" customHeight="1">
      <c r="A2" s="42" t="s">
        <v>70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1"/>
    </row>
    <row r="3" spans="1:31" ht="20.2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1"/>
    </row>
    <row r="4" spans="1:31" ht="27.75" customHeight="1">
      <c r="A4" s="49" t="s">
        <v>48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
    </row>
    <row r="5" spans="1:31" s="4"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3"/>
      <c r="AE5" s="23" t="s">
        <v>13</v>
      </c>
    </row>
    <row r="6" spans="1:32" s="5" customFormat="1" ht="33" customHeight="1">
      <c r="A6" s="51" t="s">
        <v>5</v>
      </c>
      <c r="B6" s="52" t="s">
        <v>27</v>
      </c>
      <c r="C6" s="55" t="s">
        <v>71</v>
      </c>
      <c r="D6" s="55" t="s">
        <v>72</v>
      </c>
      <c r="E6" s="55" t="s">
        <v>73</v>
      </c>
      <c r="F6" s="53" t="s">
        <v>52</v>
      </c>
      <c r="G6" s="53"/>
      <c r="H6" s="52" t="s">
        <v>0</v>
      </c>
      <c r="I6" s="52"/>
      <c r="J6" s="52" t="s">
        <v>1</v>
      </c>
      <c r="K6" s="52"/>
      <c r="L6" s="52" t="s">
        <v>2</v>
      </c>
      <c r="M6" s="52"/>
      <c r="N6" s="52" t="s">
        <v>3</v>
      </c>
      <c r="O6" s="52"/>
      <c r="P6" s="52" t="s">
        <v>4</v>
      </c>
      <c r="Q6" s="52"/>
      <c r="R6" s="52" t="s">
        <v>6</v>
      </c>
      <c r="S6" s="52"/>
      <c r="T6" s="52" t="s">
        <v>7</v>
      </c>
      <c r="U6" s="52"/>
      <c r="V6" s="52" t="s">
        <v>8</v>
      </c>
      <c r="W6" s="52"/>
      <c r="X6" s="52" t="s">
        <v>9</v>
      </c>
      <c r="Y6" s="52"/>
      <c r="Z6" s="52" t="s">
        <v>10</v>
      </c>
      <c r="AA6" s="52"/>
      <c r="AB6" s="52" t="s">
        <v>11</v>
      </c>
      <c r="AC6" s="52"/>
      <c r="AD6" s="52" t="s">
        <v>12</v>
      </c>
      <c r="AE6" s="52"/>
      <c r="AF6" s="53" t="s">
        <v>58</v>
      </c>
    </row>
    <row r="7" spans="1:32" s="5" customFormat="1" ht="59.25" customHeight="1">
      <c r="A7" s="51"/>
      <c r="B7" s="52"/>
      <c r="C7" s="55"/>
      <c r="D7" s="55"/>
      <c r="E7" s="55"/>
      <c r="F7" s="37" t="s">
        <v>53</v>
      </c>
      <c r="G7" s="37" t="s">
        <v>54</v>
      </c>
      <c r="H7" s="37" t="s">
        <v>55</v>
      </c>
      <c r="I7" s="37" t="s">
        <v>56</v>
      </c>
      <c r="J7" s="37" t="s">
        <v>55</v>
      </c>
      <c r="K7" s="37" t="s">
        <v>56</v>
      </c>
      <c r="L7" s="37" t="s">
        <v>55</v>
      </c>
      <c r="M7" s="37" t="s">
        <v>56</v>
      </c>
      <c r="N7" s="37" t="s">
        <v>55</v>
      </c>
      <c r="O7" s="37" t="s">
        <v>56</v>
      </c>
      <c r="P7" s="37" t="s">
        <v>55</v>
      </c>
      <c r="Q7" s="37" t="s">
        <v>56</v>
      </c>
      <c r="R7" s="37" t="s">
        <v>55</v>
      </c>
      <c r="S7" s="37" t="s">
        <v>56</v>
      </c>
      <c r="T7" s="37" t="s">
        <v>55</v>
      </c>
      <c r="U7" s="37" t="s">
        <v>56</v>
      </c>
      <c r="V7" s="37" t="s">
        <v>55</v>
      </c>
      <c r="W7" s="37" t="s">
        <v>56</v>
      </c>
      <c r="X7" s="37" t="s">
        <v>55</v>
      </c>
      <c r="Y7" s="37" t="s">
        <v>56</v>
      </c>
      <c r="Z7" s="37" t="s">
        <v>55</v>
      </c>
      <c r="AA7" s="37" t="s">
        <v>56</v>
      </c>
      <c r="AB7" s="37" t="s">
        <v>55</v>
      </c>
      <c r="AC7" s="37" t="s">
        <v>56</v>
      </c>
      <c r="AD7" s="37" t="s">
        <v>55</v>
      </c>
      <c r="AE7" s="37" t="s">
        <v>56</v>
      </c>
      <c r="AF7" s="53"/>
    </row>
    <row r="8" spans="1:32" s="6" customFormat="1" ht="17.25">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c r="Y8" s="21">
        <v>25</v>
      </c>
      <c r="Z8" s="21">
        <v>26</v>
      </c>
      <c r="AA8" s="21">
        <v>27</v>
      </c>
      <c r="AB8" s="21">
        <v>28</v>
      </c>
      <c r="AC8" s="21">
        <v>29</v>
      </c>
      <c r="AD8" s="21">
        <v>30</v>
      </c>
      <c r="AE8" s="21">
        <v>31</v>
      </c>
      <c r="AF8" s="21">
        <v>32</v>
      </c>
    </row>
    <row r="9" spans="1:32" s="6" customFormat="1" ht="17.25">
      <c r="A9" s="50" t="s">
        <v>22</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35"/>
      <c r="AF9" s="35"/>
    </row>
    <row r="10" spans="1:32" s="6" customFormat="1" ht="17.25">
      <c r="A10" s="50" t="s">
        <v>23</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35"/>
      <c r="AF10" s="35"/>
    </row>
    <row r="11" spans="1:32" s="7" customFormat="1" ht="84" customHeight="1">
      <c r="A11" s="13" t="s">
        <v>30</v>
      </c>
      <c r="B11" s="13">
        <f aca="true" t="shared" si="0" ref="B11:AE11">B12</f>
        <v>18664.999999999996</v>
      </c>
      <c r="C11" s="13">
        <f t="shared" si="0"/>
        <v>3421.64</v>
      </c>
      <c r="D11" s="13">
        <f t="shared" si="0"/>
        <v>3366.91</v>
      </c>
      <c r="E11" s="13">
        <f t="shared" si="0"/>
        <v>3366.91</v>
      </c>
      <c r="F11" s="13">
        <f>E11/B11%</f>
        <v>18.03862844896866</v>
      </c>
      <c r="G11" s="13">
        <f>E11/C11%</f>
        <v>98.40047462620264</v>
      </c>
      <c r="H11" s="13">
        <f t="shared" si="0"/>
        <v>1789.1</v>
      </c>
      <c r="I11" s="13">
        <f t="shared" si="0"/>
        <v>1746.1</v>
      </c>
      <c r="J11" s="13">
        <f t="shared" si="0"/>
        <v>1632.54</v>
      </c>
      <c r="K11" s="13">
        <f t="shared" si="0"/>
        <v>1620.81</v>
      </c>
      <c r="L11" s="13">
        <f t="shared" si="0"/>
        <v>1474.53</v>
      </c>
      <c r="M11" s="13">
        <f t="shared" si="0"/>
        <v>0</v>
      </c>
      <c r="N11" s="13">
        <f t="shared" si="0"/>
        <v>1632.54</v>
      </c>
      <c r="O11" s="13">
        <f t="shared" si="0"/>
        <v>0</v>
      </c>
      <c r="P11" s="13">
        <f t="shared" si="0"/>
        <v>1579.85</v>
      </c>
      <c r="Q11" s="13">
        <f t="shared" si="0"/>
        <v>0</v>
      </c>
      <c r="R11" s="13">
        <f t="shared" si="0"/>
        <v>1490.92</v>
      </c>
      <c r="S11" s="13">
        <f t="shared" si="0"/>
        <v>0</v>
      </c>
      <c r="T11" s="13">
        <f t="shared" si="0"/>
        <v>1460</v>
      </c>
      <c r="U11" s="13">
        <f t="shared" si="0"/>
        <v>0</v>
      </c>
      <c r="V11" s="13">
        <f t="shared" si="0"/>
        <v>1508.12</v>
      </c>
      <c r="W11" s="13">
        <f t="shared" si="0"/>
        <v>0</v>
      </c>
      <c r="X11" s="13">
        <f t="shared" si="0"/>
        <v>1506.15</v>
      </c>
      <c r="Y11" s="13">
        <f t="shared" si="0"/>
        <v>0</v>
      </c>
      <c r="Z11" s="13">
        <f t="shared" si="0"/>
        <v>1442.8</v>
      </c>
      <c r="AA11" s="13">
        <f t="shared" si="0"/>
        <v>0</v>
      </c>
      <c r="AB11" s="13">
        <f t="shared" si="0"/>
        <v>1568.59</v>
      </c>
      <c r="AC11" s="13">
        <f t="shared" si="0"/>
        <v>0</v>
      </c>
      <c r="AD11" s="13">
        <f t="shared" si="0"/>
        <v>1579.86</v>
      </c>
      <c r="AE11" s="13">
        <f t="shared" si="0"/>
        <v>0</v>
      </c>
      <c r="AF11" s="56" t="s">
        <v>78</v>
      </c>
    </row>
    <row r="12" spans="1:32" s="7" customFormat="1" ht="17.25">
      <c r="A12" s="16" t="s">
        <v>18</v>
      </c>
      <c r="B12" s="13">
        <f>SUM(B13:B16)</f>
        <v>18664.999999999996</v>
      </c>
      <c r="C12" s="13">
        <f>SUM(C13:C16)</f>
        <v>3421.64</v>
      </c>
      <c r="D12" s="13">
        <f>SUM(D13:D16)</f>
        <v>3366.91</v>
      </c>
      <c r="E12" s="13">
        <f>SUM(E13:E16)</f>
        <v>3366.91</v>
      </c>
      <c r="F12" s="13">
        <f aca="true" t="shared" si="1" ref="F12:F20">E12/B12%</f>
        <v>18.03862844896866</v>
      </c>
      <c r="G12" s="13">
        <f aca="true" t="shared" si="2" ref="G12:G20">E12/C12%</f>
        <v>98.40047462620264</v>
      </c>
      <c r="H12" s="13">
        <f aca="true" t="shared" si="3" ref="H12:AD12">SUM(H13:H16)</f>
        <v>1789.1</v>
      </c>
      <c r="I12" s="13">
        <f>SUM(I13:I16)</f>
        <v>1746.1</v>
      </c>
      <c r="J12" s="13">
        <f t="shared" si="3"/>
        <v>1632.54</v>
      </c>
      <c r="K12" s="13">
        <f>SUM(K13:K16)</f>
        <v>1620.81</v>
      </c>
      <c r="L12" s="13">
        <f>SUM(L13:L16)</f>
        <v>1474.53</v>
      </c>
      <c r="M12" s="13">
        <f>SUM(M13:M16)</f>
        <v>0</v>
      </c>
      <c r="N12" s="13">
        <f t="shared" si="3"/>
        <v>1632.54</v>
      </c>
      <c r="O12" s="13">
        <f>SUM(O13:O16)</f>
        <v>0</v>
      </c>
      <c r="P12" s="13">
        <f t="shared" si="3"/>
        <v>1579.85</v>
      </c>
      <c r="Q12" s="13">
        <f>SUM(Q13:Q16)</f>
        <v>0</v>
      </c>
      <c r="R12" s="13">
        <f t="shared" si="3"/>
        <v>1490.92</v>
      </c>
      <c r="S12" s="13">
        <f>SUM(S13:S16)</f>
        <v>0</v>
      </c>
      <c r="T12" s="13">
        <f t="shared" si="3"/>
        <v>1460</v>
      </c>
      <c r="U12" s="13">
        <f>SUM(U13:U16)</f>
        <v>0</v>
      </c>
      <c r="V12" s="13">
        <f t="shared" si="3"/>
        <v>1508.12</v>
      </c>
      <c r="W12" s="13">
        <f>SUM(W13:W16)</f>
        <v>0</v>
      </c>
      <c r="X12" s="13">
        <f t="shared" si="3"/>
        <v>1506.15</v>
      </c>
      <c r="Y12" s="13">
        <f>SUM(Y13:Y16)</f>
        <v>0</v>
      </c>
      <c r="Z12" s="13">
        <f t="shared" si="3"/>
        <v>1442.8</v>
      </c>
      <c r="AA12" s="13">
        <f>SUM(AA13:AA16)</f>
        <v>0</v>
      </c>
      <c r="AB12" s="13">
        <f t="shared" si="3"/>
        <v>1568.59</v>
      </c>
      <c r="AC12" s="13">
        <f>SUM(AC13:AC16)</f>
        <v>0</v>
      </c>
      <c r="AD12" s="13">
        <f t="shared" si="3"/>
        <v>1579.86</v>
      </c>
      <c r="AE12" s="13">
        <f>SUM(AE13:AE16)</f>
        <v>0</v>
      </c>
      <c r="AF12" s="57"/>
    </row>
    <row r="13" spans="1:32" s="7" customFormat="1" ht="18">
      <c r="A13" s="19" t="s">
        <v>16</v>
      </c>
      <c r="B13" s="14"/>
      <c r="C13" s="14"/>
      <c r="D13" s="14"/>
      <c r="E13" s="14"/>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57"/>
    </row>
    <row r="14" spans="1:32" s="7" customFormat="1" ht="18">
      <c r="A14" s="19" t="s">
        <v>14</v>
      </c>
      <c r="B14" s="14"/>
      <c r="C14" s="14"/>
      <c r="D14" s="14"/>
      <c r="E14" s="14"/>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57"/>
    </row>
    <row r="15" spans="1:32" s="7" customFormat="1" ht="18">
      <c r="A15" s="19" t="s">
        <v>15</v>
      </c>
      <c r="B15" s="15">
        <f>H15+J15+L15+N15+P15+R15+T15+V15+X15+Z15+AB15+AD15</f>
        <v>18664.999999999996</v>
      </c>
      <c r="C15" s="15">
        <f>H15+J15</f>
        <v>3421.64</v>
      </c>
      <c r="D15" s="15">
        <f>E15</f>
        <v>3366.91</v>
      </c>
      <c r="E15" s="15">
        <f>I15+K15+M15+O15+Q15+S15+U15+W15+Y15+AA15+AC15+AE15</f>
        <v>3366.91</v>
      </c>
      <c r="F15" s="13">
        <f t="shared" si="1"/>
        <v>18.03862844896866</v>
      </c>
      <c r="G15" s="13">
        <f t="shared" si="2"/>
        <v>98.40047462620264</v>
      </c>
      <c r="H15" s="15">
        <v>1789.1</v>
      </c>
      <c r="I15" s="15">
        <v>1746.1</v>
      </c>
      <c r="J15" s="15">
        <v>1632.54</v>
      </c>
      <c r="K15" s="15">
        <v>1620.81</v>
      </c>
      <c r="L15" s="15">
        <v>1474.53</v>
      </c>
      <c r="M15" s="15"/>
      <c r="N15" s="15">
        <v>1632.54</v>
      </c>
      <c r="O15" s="15"/>
      <c r="P15" s="15">
        <v>1579.85</v>
      </c>
      <c r="Q15" s="15"/>
      <c r="R15" s="15">
        <v>1490.92</v>
      </c>
      <c r="S15" s="15"/>
      <c r="T15" s="15">
        <v>1460</v>
      </c>
      <c r="U15" s="15"/>
      <c r="V15" s="15">
        <v>1508.12</v>
      </c>
      <c r="W15" s="15"/>
      <c r="X15" s="15">
        <v>1506.15</v>
      </c>
      <c r="Y15" s="15"/>
      <c r="Z15" s="15">
        <v>1442.8</v>
      </c>
      <c r="AA15" s="15"/>
      <c r="AB15" s="15">
        <v>1568.59</v>
      </c>
      <c r="AC15" s="15"/>
      <c r="AD15" s="15">
        <v>1579.86</v>
      </c>
      <c r="AE15" s="15"/>
      <c r="AF15" s="57"/>
    </row>
    <row r="16" spans="1:32" s="7" customFormat="1" ht="18">
      <c r="A16" s="19" t="s">
        <v>17</v>
      </c>
      <c r="B16" s="14"/>
      <c r="C16" s="14"/>
      <c r="D16" s="14"/>
      <c r="E16" s="14"/>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58"/>
    </row>
    <row r="17" spans="1:32" s="7" customFormat="1" ht="17.25">
      <c r="A17" s="16" t="s">
        <v>25</v>
      </c>
      <c r="B17" s="13">
        <f>SUM(B18:B21)</f>
        <v>18664.999999999996</v>
      </c>
      <c r="C17" s="13">
        <f>SUM(C18:C21)</f>
        <v>3421.64</v>
      </c>
      <c r="D17" s="13">
        <f>SUM(D18:D21)</f>
        <v>3366.91</v>
      </c>
      <c r="E17" s="13">
        <f>SUM(E18:E21)</f>
        <v>3366.91</v>
      </c>
      <c r="F17" s="13">
        <f t="shared" si="1"/>
        <v>18.03862844896866</v>
      </c>
      <c r="G17" s="13">
        <f t="shared" si="2"/>
        <v>98.40047462620264</v>
      </c>
      <c r="H17" s="13">
        <f aca="true" t="shared" si="4" ref="H17:AD17">SUM(H18:H21)</f>
        <v>1789.1</v>
      </c>
      <c r="I17" s="13">
        <f>SUM(I18:I21)</f>
        <v>1746.1</v>
      </c>
      <c r="J17" s="13">
        <f t="shared" si="4"/>
        <v>1632.54</v>
      </c>
      <c r="K17" s="13">
        <f>SUM(K18:K21)</f>
        <v>1620.81</v>
      </c>
      <c r="L17" s="13">
        <f t="shared" si="4"/>
        <v>1474.53</v>
      </c>
      <c r="M17" s="13">
        <f>SUM(M18:M21)</f>
        <v>0</v>
      </c>
      <c r="N17" s="13">
        <f t="shared" si="4"/>
        <v>1632.54</v>
      </c>
      <c r="O17" s="13">
        <f>SUM(O18:O21)</f>
        <v>0</v>
      </c>
      <c r="P17" s="13">
        <f t="shared" si="4"/>
        <v>1579.85</v>
      </c>
      <c r="Q17" s="13">
        <f>SUM(Q18:Q21)</f>
        <v>0</v>
      </c>
      <c r="R17" s="13">
        <f t="shared" si="4"/>
        <v>1490.92</v>
      </c>
      <c r="S17" s="13">
        <f>SUM(S18:S21)</f>
        <v>0</v>
      </c>
      <c r="T17" s="13">
        <f t="shared" si="4"/>
        <v>1460</v>
      </c>
      <c r="U17" s="13">
        <f>SUM(U18:U21)</f>
        <v>0</v>
      </c>
      <c r="V17" s="13">
        <f t="shared" si="4"/>
        <v>1508.12</v>
      </c>
      <c r="W17" s="13">
        <f>SUM(W18:W21)</f>
        <v>0</v>
      </c>
      <c r="X17" s="13">
        <f t="shared" si="4"/>
        <v>1506.15</v>
      </c>
      <c r="Y17" s="13">
        <f>SUM(Y18:Y21)</f>
        <v>0</v>
      </c>
      <c r="Z17" s="13">
        <f t="shared" si="4"/>
        <v>1442.8</v>
      </c>
      <c r="AA17" s="13">
        <f>SUM(AA18:AA21)</f>
        <v>0</v>
      </c>
      <c r="AB17" s="13">
        <f t="shared" si="4"/>
        <v>1568.59</v>
      </c>
      <c r="AC17" s="13">
        <f>SUM(AC18:AC21)</f>
        <v>0</v>
      </c>
      <c r="AD17" s="13">
        <f t="shared" si="4"/>
        <v>1579.86</v>
      </c>
      <c r="AE17" s="13">
        <f>SUM(AE18:AE21)</f>
        <v>0</v>
      </c>
      <c r="AF17" s="36"/>
    </row>
    <row r="18" spans="1:32" s="7" customFormat="1" ht="18">
      <c r="A18" s="19" t="s">
        <v>16</v>
      </c>
      <c r="B18" s="15">
        <f>H18+J18+L18+N18+P18+R18+T18+V18+X18+Z18+AB18+AD18</f>
        <v>0</v>
      </c>
      <c r="C18" s="15">
        <f>H18</f>
        <v>0</v>
      </c>
      <c r="D18" s="15">
        <f>E18</f>
        <v>0</v>
      </c>
      <c r="E18" s="15">
        <f>I18+K18+M18+O18+Q18+S18+U18+W18+Y18+AA18+AC18+AE18</f>
        <v>0</v>
      </c>
      <c r="F18" s="13"/>
      <c r="G18" s="13"/>
      <c r="H18" s="14">
        <f aca="true" t="shared" si="5" ref="H18:AD21">H13</f>
        <v>0</v>
      </c>
      <c r="I18" s="14">
        <f>I13</f>
        <v>0</v>
      </c>
      <c r="J18" s="14">
        <f t="shared" si="5"/>
        <v>0</v>
      </c>
      <c r="K18" s="14">
        <f>K13</f>
        <v>0</v>
      </c>
      <c r="L18" s="14">
        <f t="shared" si="5"/>
        <v>0</v>
      </c>
      <c r="M18" s="14">
        <f>M13</f>
        <v>0</v>
      </c>
      <c r="N18" s="14">
        <f t="shared" si="5"/>
        <v>0</v>
      </c>
      <c r="O18" s="14">
        <f>O13</f>
        <v>0</v>
      </c>
      <c r="P18" s="14">
        <f t="shared" si="5"/>
        <v>0</v>
      </c>
      <c r="Q18" s="14">
        <f>Q13</f>
        <v>0</v>
      </c>
      <c r="R18" s="14">
        <f t="shared" si="5"/>
        <v>0</v>
      </c>
      <c r="S18" s="14">
        <f>S13</f>
        <v>0</v>
      </c>
      <c r="T18" s="14">
        <f t="shared" si="5"/>
        <v>0</v>
      </c>
      <c r="U18" s="14">
        <f>U13</f>
        <v>0</v>
      </c>
      <c r="V18" s="14">
        <f t="shared" si="5"/>
        <v>0</v>
      </c>
      <c r="W18" s="14">
        <f>W13</f>
        <v>0</v>
      </c>
      <c r="X18" s="14">
        <f t="shared" si="5"/>
        <v>0</v>
      </c>
      <c r="Y18" s="14">
        <f>Y13</f>
        <v>0</v>
      </c>
      <c r="Z18" s="14">
        <f t="shared" si="5"/>
        <v>0</v>
      </c>
      <c r="AA18" s="14">
        <f>AA13</f>
        <v>0</v>
      </c>
      <c r="AB18" s="14">
        <f t="shared" si="5"/>
        <v>0</v>
      </c>
      <c r="AC18" s="14">
        <f>AC13</f>
        <v>0</v>
      </c>
      <c r="AD18" s="14">
        <f t="shared" si="5"/>
        <v>0</v>
      </c>
      <c r="AE18" s="14">
        <f>AE13</f>
        <v>0</v>
      </c>
      <c r="AF18" s="36"/>
    </row>
    <row r="19" spans="1:32" s="7" customFormat="1" ht="18">
      <c r="A19" s="19" t="s">
        <v>14</v>
      </c>
      <c r="B19" s="15">
        <f>H19+J19+L19+N19+P19+R19+T19+V19+X19+Z19+AB19+AD19</f>
        <v>0</v>
      </c>
      <c r="C19" s="15">
        <f>H19</f>
        <v>0</v>
      </c>
      <c r="D19" s="15">
        <f>E19</f>
        <v>0</v>
      </c>
      <c r="E19" s="15">
        <f>I19+K19+M19+O19+Q19+S19+U19+W19+Y19+AA19+AC19+AE19</f>
        <v>0</v>
      </c>
      <c r="F19" s="13"/>
      <c r="G19" s="13"/>
      <c r="H19" s="14">
        <f t="shared" si="5"/>
        <v>0</v>
      </c>
      <c r="I19" s="14">
        <f>I14</f>
        <v>0</v>
      </c>
      <c r="J19" s="14">
        <f t="shared" si="5"/>
        <v>0</v>
      </c>
      <c r="K19" s="14">
        <f>K14</f>
        <v>0</v>
      </c>
      <c r="L19" s="14">
        <f t="shared" si="5"/>
        <v>0</v>
      </c>
      <c r="M19" s="14">
        <f>M14</f>
        <v>0</v>
      </c>
      <c r="N19" s="14">
        <f t="shared" si="5"/>
        <v>0</v>
      </c>
      <c r="O19" s="14">
        <f>O14</f>
        <v>0</v>
      </c>
      <c r="P19" s="14">
        <f t="shared" si="5"/>
        <v>0</v>
      </c>
      <c r="Q19" s="14">
        <f>Q14</f>
        <v>0</v>
      </c>
      <c r="R19" s="14">
        <f t="shared" si="5"/>
        <v>0</v>
      </c>
      <c r="S19" s="14">
        <f>S14</f>
        <v>0</v>
      </c>
      <c r="T19" s="14">
        <f t="shared" si="5"/>
        <v>0</v>
      </c>
      <c r="U19" s="14">
        <f>U14</f>
        <v>0</v>
      </c>
      <c r="V19" s="14">
        <f t="shared" si="5"/>
        <v>0</v>
      </c>
      <c r="W19" s="14">
        <f>W14</f>
        <v>0</v>
      </c>
      <c r="X19" s="14">
        <f t="shared" si="5"/>
        <v>0</v>
      </c>
      <c r="Y19" s="14">
        <f>Y14</f>
        <v>0</v>
      </c>
      <c r="Z19" s="14">
        <f t="shared" si="5"/>
        <v>0</v>
      </c>
      <c r="AA19" s="14">
        <f>AA14</f>
        <v>0</v>
      </c>
      <c r="AB19" s="14">
        <f t="shared" si="5"/>
        <v>0</v>
      </c>
      <c r="AC19" s="14">
        <f>AC14</f>
        <v>0</v>
      </c>
      <c r="AD19" s="14">
        <f t="shared" si="5"/>
        <v>0</v>
      </c>
      <c r="AE19" s="14">
        <f>AE14</f>
        <v>0</v>
      </c>
      <c r="AF19" s="36"/>
    </row>
    <row r="20" spans="1:32" s="7" customFormat="1" ht="18">
      <c r="A20" s="19" t="s">
        <v>15</v>
      </c>
      <c r="B20" s="15">
        <f>H20+J20+L20+N20+P20+R20+T20+V20+X20+Z20+AB20+AD20</f>
        <v>18664.999999999996</v>
      </c>
      <c r="C20" s="15">
        <f>H20+J20</f>
        <v>3421.64</v>
      </c>
      <c r="D20" s="15">
        <f>E20</f>
        <v>3366.91</v>
      </c>
      <c r="E20" s="15">
        <f>I20+K20+M20+O20+Q20+S20+U20+W20+Y20+AA20+AC20+AE20</f>
        <v>3366.91</v>
      </c>
      <c r="F20" s="13">
        <f t="shared" si="1"/>
        <v>18.03862844896866</v>
      </c>
      <c r="G20" s="13">
        <f t="shared" si="2"/>
        <v>98.40047462620264</v>
      </c>
      <c r="H20" s="14">
        <f t="shared" si="5"/>
        <v>1789.1</v>
      </c>
      <c r="I20" s="14">
        <f>I15</f>
        <v>1746.1</v>
      </c>
      <c r="J20" s="14">
        <f t="shared" si="5"/>
        <v>1632.54</v>
      </c>
      <c r="K20" s="14">
        <f>K15</f>
        <v>1620.81</v>
      </c>
      <c r="L20" s="14">
        <f t="shared" si="5"/>
        <v>1474.53</v>
      </c>
      <c r="M20" s="14">
        <f>M15</f>
        <v>0</v>
      </c>
      <c r="N20" s="14">
        <f t="shared" si="5"/>
        <v>1632.54</v>
      </c>
      <c r="O20" s="14">
        <f>O15</f>
        <v>0</v>
      </c>
      <c r="P20" s="14">
        <f t="shared" si="5"/>
        <v>1579.85</v>
      </c>
      <c r="Q20" s="14">
        <f>Q15</f>
        <v>0</v>
      </c>
      <c r="R20" s="14">
        <f t="shared" si="5"/>
        <v>1490.92</v>
      </c>
      <c r="S20" s="14">
        <f>S15</f>
        <v>0</v>
      </c>
      <c r="T20" s="14">
        <f t="shared" si="5"/>
        <v>1460</v>
      </c>
      <c r="U20" s="14">
        <f>U15</f>
        <v>0</v>
      </c>
      <c r="V20" s="14">
        <f t="shared" si="5"/>
        <v>1508.12</v>
      </c>
      <c r="W20" s="14">
        <f>W15</f>
        <v>0</v>
      </c>
      <c r="X20" s="14">
        <f t="shared" si="5"/>
        <v>1506.15</v>
      </c>
      <c r="Y20" s="14">
        <f>Y15</f>
        <v>0</v>
      </c>
      <c r="Z20" s="14">
        <f t="shared" si="5"/>
        <v>1442.8</v>
      </c>
      <c r="AA20" s="14">
        <f>AA15</f>
        <v>0</v>
      </c>
      <c r="AB20" s="14">
        <f t="shared" si="5"/>
        <v>1568.59</v>
      </c>
      <c r="AC20" s="14">
        <f>AC15</f>
        <v>0</v>
      </c>
      <c r="AD20" s="14">
        <f t="shared" si="5"/>
        <v>1579.86</v>
      </c>
      <c r="AE20" s="14">
        <f>AE15</f>
        <v>0</v>
      </c>
      <c r="AF20" s="36"/>
    </row>
    <row r="21" spans="1:32" s="7" customFormat="1" ht="18">
      <c r="A21" s="19" t="s">
        <v>17</v>
      </c>
      <c r="B21" s="15">
        <f>H21+J21+L21+N21+P21+R21+T21+V21+X21+Z21+AB21+AD21</f>
        <v>0</v>
      </c>
      <c r="C21" s="15">
        <f>H21</f>
        <v>0</v>
      </c>
      <c r="D21" s="15">
        <f>E21</f>
        <v>0</v>
      </c>
      <c r="E21" s="15">
        <f>I21+K21+M21+O21+Q21+S21+U21+W21+Y21+AA21+AC21+AE21</f>
        <v>0</v>
      </c>
      <c r="F21" s="13"/>
      <c r="G21" s="13"/>
      <c r="H21" s="14">
        <f t="shared" si="5"/>
        <v>0</v>
      </c>
      <c r="I21" s="14">
        <f>I16</f>
        <v>0</v>
      </c>
      <c r="J21" s="14">
        <f t="shared" si="5"/>
        <v>0</v>
      </c>
      <c r="K21" s="14">
        <f>K16</f>
        <v>0</v>
      </c>
      <c r="L21" s="14">
        <f t="shared" si="5"/>
        <v>0</v>
      </c>
      <c r="M21" s="14">
        <f>M16</f>
        <v>0</v>
      </c>
      <c r="N21" s="14">
        <f t="shared" si="5"/>
        <v>0</v>
      </c>
      <c r="O21" s="14">
        <f>O16</f>
        <v>0</v>
      </c>
      <c r="P21" s="14">
        <f t="shared" si="5"/>
        <v>0</v>
      </c>
      <c r="Q21" s="14">
        <f>Q16</f>
        <v>0</v>
      </c>
      <c r="R21" s="14">
        <f t="shared" si="5"/>
        <v>0</v>
      </c>
      <c r="S21" s="14">
        <f>S16</f>
        <v>0</v>
      </c>
      <c r="T21" s="14">
        <f t="shared" si="5"/>
        <v>0</v>
      </c>
      <c r="U21" s="14">
        <f>U16</f>
        <v>0</v>
      </c>
      <c r="V21" s="14">
        <f t="shared" si="5"/>
        <v>0</v>
      </c>
      <c r="W21" s="14">
        <f>W16</f>
        <v>0</v>
      </c>
      <c r="X21" s="14">
        <f t="shared" si="5"/>
        <v>0</v>
      </c>
      <c r="Y21" s="14">
        <f>Y16</f>
        <v>0</v>
      </c>
      <c r="Z21" s="14">
        <f t="shared" si="5"/>
        <v>0</v>
      </c>
      <c r="AA21" s="14">
        <f>AA16</f>
        <v>0</v>
      </c>
      <c r="AB21" s="14">
        <f t="shared" si="5"/>
        <v>0</v>
      </c>
      <c r="AC21" s="14">
        <f>AC16</f>
        <v>0</v>
      </c>
      <c r="AD21" s="14">
        <f t="shared" si="5"/>
        <v>0</v>
      </c>
      <c r="AE21" s="14">
        <f>AE16</f>
        <v>0</v>
      </c>
      <c r="AF21" s="36"/>
    </row>
    <row r="22" spans="1:32" s="7" customFormat="1" ht="26.25" customHeight="1">
      <c r="A22" s="54" t="s">
        <v>24</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36"/>
      <c r="AF22" s="36"/>
    </row>
    <row r="23" spans="1:32" s="7" customFormat="1" ht="108" customHeight="1">
      <c r="A23" s="27" t="s">
        <v>31</v>
      </c>
      <c r="B23" s="13">
        <f>B24</f>
        <v>72632.8</v>
      </c>
      <c r="C23" s="13">
        <f>C24</f>
        <v>100.513</v>
      </c>
      <c r="D23" s="13">
        <f>D24</f>
        <v>100.513</v>
      </c>
      <c r="E23" s="13">
        <f>E24</f>
        <v>100.513</v>
      </c>
      <c r="F23" s="13">
        <f aca="true" t="shared" si="6" ref="F23:F86">E23/B23%</f>
        <v>0.13838513729334406</v>
      </c>
      <c r="G23" s="13">
        <f aca="true" t="shared" si="7" ref="G23:G86">E23/C23%</f>
        <v>100</v>
      </c>
      <c r="H23" s="13">
        <f>H24</f>
        <v>63.05</v>
      </c>
      <c r="I23" s="13">
        <f aca="true" t="shared" si="8" ref="I23:AE23">I24</f>
        <v>63.05</v>
      </c>
      <c r="J23" s="13">
        <f t="shared" si="8"/>
        <v>37.463</v>
      </c>
      <c r="K23" s="13">
        <f t="shared" si="8"/>
        <v>37.463</v>
      </c>
      <c r="L23" s="13">
        <f t="shared" si="8"/>
        <v>65.25</v>
      </c>
      <c r="M23" s="13">
        <f t="shared" si="8"/>
        <v>0</v>
      </c>
      <c r="N23" s="13">
        <f t="shared" si="8"/>
        <v>0</v>
      </c>
      <c r="O23" s="13">
        <f t="shared" si="8"/>
        <v>0</v>
      </c>
      <c r="P23" s="13">
        <f t="shared" si="8"/>
        <v>0</v>
      </c>
      <c r="Q23" s="13">
        <f t="shared" si="8"/>
        <v>0</v>
      </c>
      <c r="R23" s="13">
        <f t="shared" si="8"/>
        <v>0</v>
      </c>
      <c r="S23" s="13">
        <f t="shared" si="8"/>
        <v>0</v>
      </c>
      <c r="T23" s="13">
        <f t="shared" si="8"/>
        <v>0</v>
      </c>
      <c r="U23" s="13">
        <f t="shared" si="8"/>
        <v>0</v>
      </c>
      <c r="V23" s="13">
        <f t="shared" si="8"/>
        <v>41980.22</v>
      </c>
      <c r="W23" s="13">
        <f t="shared" si="8"/>
        <v>0</v>
      </c>
      <c r="X23" s="13">
        <f t="shared" si="8"/>
        <v>24004.579999999998</v>
      </c>
      <c r="Y23" s="13">
        <f t="shared" si="8"/>
        <v>0</v>
      </c>
      <c r="Z23" s="13">
        <f t="shared" si="8"/>
        <v>3222.387</v>
      </c>
      <c r="AA23" s="13">
        <f t="shared" si="8"/>
        <v>0</v>
      </c>
      <c r="AB23" s="13">
        <f t="shared" si="8"/>
        <v>3259.85</v>
      </c>
      <c r="AC23" s="13">
        <f t="shared" si="8"/>
        <v>0</v>
      </c>
      <c r="AD23" s="13">
        <f t="shared" si="8"/>
        <v>0</v>
      </c>
      <c r="AE23" s="13">
        <f t="shared" si="8"/>
        <v>0</v>
      </c>
      <c r="AF23" s="36"/>
    </row>
    <row r="24" spans="1:32" s="7" customFormat="1" ht="17.25">
      <c r="A24" s="16" t="s">
        <v>18</v>
      </c>
      <c r="B24" s="13">
        <f>SUM(B25:B28)</f>
        <v>72632.8</v>
      </c>
      <c r="C24" s="13">
        <f>SUM(C25:C28)</f>
        <v>100.513</v>
      </c>
      <c r="D24" s="13">
        <f>SUM(D25:D28)</f>
        <v>100.513</v>
      </c>
      <c r="E24" s="13">
        <f>SUM(E25:E28)</f>
        <v>100.513</v>
      </c>
      <c r="F24" s="13">
        <f t="shared" si="6"/>
        <v>0.13838513729334406</v>
      </c>
      <c r="G24" s="13">
        <f t="shared" si="7"/>
        <v>100</v>
      </c>
      <c r="H24" s="13">
        <f>SUM(H25:H28)</f>
        <v>63.05</v>
      </c>
      <c r="I24" s="13">
        <f aca="true" t="shared" si="9" ref="I24:AE24">SUM(I25:I28)</f>
        <v>63.05</v>
      </c>
      <c r="J24" s="13">
        <f t="shared" si="9"/>
        <v>37.463</v>
      </c>
      <c r="K24" s="13">
        <f t="shared" si="9"/>
        <v>37.463</v>
      </c>
      <c r="L24" s="13">
        <f t="shared" si="9"/>
        <v>65.25</v>
      </c>
      <c r="M24" s="13">
        <f t="shared" si="9"/>
        <v>0</v>
      </c>
      <c r="N24" s="13">
        <f t="shared" si="9"/>
        <v>0</v>
      </c>
      <c r="O24" s="13">
        <f t="shared" si="9"/>
        <v>0</v>
      </c>
      <c r="P24" s="13">
        <f t="shared" si="9"/>
        <v>0</v>
      </c>
      <c r="Q24" s="13">
        <f t="shared" si="9"/>
        <v>0</v>
      </c>
      <c r="R24" s="13">
        <f t="shared" si="9"/>
        <v>0</v>
      </c>
      <c r="S24" s="13">
        <f t="shared" si="9"/>
        <v>0</v>
      </c>
      <c r="T24" s="13">
        <f t="shared" si="9"/>
        <v>0</v>
      </c>
      <c r="U24" s="13">
        <f t="shared" si="9"/>
        <v>0</v>
      </c>
      <c r="V24" s="13">
        <f t="shared" si="9"/>
        <v>41980.22</v>
      </c>
      <c r="W24" s="13">
        <f t="shared" si="9"/>
        <v>0</v>
      </c>
      <c r="X24" s="13">
        <f t="shared" si="9"/>
        <v>24004.579999999998</v>
      </c>
      <c r="Y24" s="13">
        <f t="shared" si="9"/>
        <v>0</v>
      </c>
      <c r="Z24" s="13">
        <f t="shared" si="9"/>
        <v>3222.387</v>
      </c>
      <c r="AA24" s="13">
        <f t="shared" si="9"/>
        <v>0</v>
      </c>
      <c r="AB24" s="13">
        <f t="shared" si="9"/>
        <v>3259.85</v>
      </c>
      <c r="AC24" s="13">
        <f t="shared" si="9"/>
        <v>0</v>
      </c>
      <c r="AD24" s="13">
        <f t="shared" si="9"/>
        <v>0</v>
      </c>
      <c r="AE24" s="13">
        <f t="shared" si="9"/>
        <v>0</v>
      </c>
      <c r="AF24" s="36"/>
    </row>
    <row r="25" spans="1:32" s="7" customFormat="1" ht="18">
      <c r="A25" s="19" t="s">
        <v>16</v>
      </c>
      <c r="B25" s="14">
        <f aca="true" t="shared" si="10" ref="B25:E28">B31+B37+B43+B49+B55</f>
        <v>0</v>
      </c>
      <c r="C25" s="14">
        <f t="shared" si="10"/>
        <v>0</v>
      </c>
      <c r="D25" s="14">
        <f t="shared" si="10"/>
        <v>0</v>
      </c>
      <c r="E25" s="14">
        <f t="shared" si="10"/>
        <v>0</v>
      </c>
      <c r="F25" s="14"/>
      <c r="G25" s="14"/>
      <c r="H25" s="14">
        <f>H31+H37+H43+H49+H55</f>
        <v>0</v>
      </c>
      <c r="I25" s="14">
        <f aca="true" t="shared" si="11" ref="I25:AE28">I31+I37+I43+I49+I55</f>
        <v>0</v>
      </c>
      <c r="J25" s="14">
        <f t="shared" si="11"/>
        <v>0</v>
      </c>
      <c r="K25" s="14">
        <f t="shared" si="11"/>
        <v>0</v>
      </c>
      <c r="L25" s="14">
        <f t="shared" si="11"/>
        <v>0</v>
      </c>
      <c r="M25" s="14">
        <f t="shared" si="11"/>
        <v>0</v>
      </c>
      <c r="N25" s="14">
        <f t="shared" si="11"/>
        <v>0</v>
      </c>
      <c r="O25" s="14">
        <f t="shared" si="11"/>
        <v>0</v>
      </c>
      <c r="P25" s="14">
        <f t="shared" si="11"/>
        <v>0</v>
      </c>
      <c r="Q25" s="14">
        <f t="shared" si="11"/>
        <v>0</v>
      </c>
      <c r="R25" s="14">
        <f t="shared" si="11"/>
        <v>0</v>
      </c>
      <c r="S25" s="14">
        <f t="shared" si="11"/>
        <v>0</v>
      </c>
      <c r="T25" s="14">
        <f t="shared" si="11"/>
        <v>0</v>
      </c>
      <c r="U25" s="14">
        <f t="shared" si="11"/>
        <v>0</v>
      </c>
      <c r="V25" s="14">
        <f t="shared" si="11"/>
        <v>0</v>
      </c>
      <c r="W25" s="14">
        <f t="shared" si="11"/>
        <v>0</v>
      </c>
      <c r="X25" s="14">
        <f t="shared" si="11"/>
        <v>0</v>
      </c>
      <c r="Y25" s="14">
        <f t="shared" si="11"/>
        <v>0</v>
      </c>
      <c r="Z25" s="14">
        <f t="shared" si="11"/>
        <v>0</v>
      </c>
      <c r="AA25" s="14">
        <f t="shared" si="11"/>
        <v>0</v>
      </c>
      <c r="AB25" s="14">
        <f t="shared" si="11"/>
        <v>0</v>
      </c>
      <c r="AC25" s="14">
        <f t="shared" si="11"/>
        <v>0</v>
      </c>
      <c r="AD25" s="14">
        <f t="shared" si="11"/>
        <v>0</v>
      </c>
      <c r="AE25" s="14">
        <f t="shared" si="11"/>
        <v>0</v>
      </c>
      <c r="AF25" s="36"/>
    </row>
    <row r="26" spans="1:32" s="7" customFormat="1" ht="18">
      <c r="A26" s="19" t="s">
        <v>14</v>
      </c>
      <c r="B26" s="15">
        <f t="shared" si="10"/>
        <v>60325.600000000006</v>
      </c>
      <c r="C26" s="15">
        <f t="shared" si="10"/>
        <v>0</v>
      </c>
      <c r="D26" s="15">
        <f t="shared" si="10"/>
        <v>0</v>
      </c>
      <c r="E26" s="15">
        <f t="shared" si="10"/>
        <v>0</v>
      </c>
      <c r="F26" s="15">
        <f t="shared" si="6"/>
        <v>0</v>
      </c>
      <c r="G26" s="15" t="e">
        <f t="shared" si="7"/>
        <v>#DIV/0!</v>
      </c>
      <c r="H26" s="14">
        <f>H32+H38+H44+H50+H56</f>
        <v>0</v>
      </c>
      <c r="I26" s="14">
        <f t="shared" si="11"/>
        <v>0</v>
      </c>
      <c r="J26" s="14">
        <f t="shared" si="11"/>
        <v>0</v>
      </c>
      <c r="K26" s="14">
        <f t="shared" si="11"/>
        <v>0</v>
      </c>
      <c r="L26" s="14">
        <f t="shared" si="11"/>
        <v>0</v>
      </c>
      <c r="M26" s="14">
        <f t="shared" si="11"/>
        <v>0</v>
      </c>
      <c r="N26" s="14">
        <f t="shared" si="11"/>
        <v>0</v>
      </c>
      <c r="O26" s="14">
        <f t="shared" si="11"/>
        <v>0</v>
      </c>
      <c r="P26" s="14">
        <f t="shared" si="11"/>
        <v>0</v>
      </c>
      <c r="Q26" s="14">
        <f t="shared" si="11"/>
        <v>0</v>
      </c>
      <c r="R26" s="14">
        <f t="shared" si="11"/>
        <v>0</v>
      </c>
      <c r="S26" s="14">
        <f t="shared" si="11"/>
        <v>0</v>
      </c>
      <c r="T26" s="14">
        <f t="shared" si="11"/>
        <v>0</v>
      </c>
      <c r="U26" s="14">
        <f t="shared" si="11"/>
        <v>0</v>
      </c>
      <c r="V26" s="14">
        <f t="shared" si="11"/>
        <v>37578.87</v>
      </c>
      <c r="W26" s="14">
        <f t="shared" si="11"/>
        <v>0</v>
      </c>
      <c r="X26" s="14">
        <f t="shared" si="11"/>
        <v>22746.73</v>
      </c>
      <c r="Y26" s="14">
        <f t="shared" si="11"/>
        <v>0</v>
      </c>
      <c r="Z26" s="14">
        <f t="shared" si="11"/>
        <v>0</v>
      </c>
      <c r="AA26" s="14">
        <f t="shared" si="11"/>
        <v>0</v>
      </c>
      <c r="AB26" s="14">
        <f t="shared" si="11"/>
        <v>0</v>
      </c>
      <c r="AC26" s="14">
        <f t="shared" si="11"/>
        <v>0</v>
      </c>
      <c r="AD26" s="14">
        <f t="shared" si="11"/>
        <v>0</v>
      </c>
      <c r="AE26" s="14">
        <f t="shared" si="11"/>
        <v>0</v>
      </c>
      <c r="AF26" s="36"/>
    </row>
    <row r="27" spans="1:32" s="7" customFormat="1" ht="18">
      <c r="A27" s="19" t="s">
        <v>15</v>
      </c>
      <c r="B27" s="15">
        <f t="shared" si="10"/>
        <v>12307.2</v>
      </c>
      <c r="C27" s="15">
        <f t="shared" si="10"/>
        <v>100.513</v>
      </c>
      <c r="D27" s="15">
        <f t="shared" si="10"/>
        <v>100.513</v>
      </c>
      <c r="E27" s="15">
        <f t="shared" si="10"/>
        <v>100.513</v>
      </c>
      <c r="F27" s="15">
        <f t="shared" si="6"/>
        <v>0.8167007930317213</v>
      </c>
      <c r="G27" s="15">
        <f t="shared" si="7"/>
        <v>100</v>
      </c>
      <c r="H27" s="14">
        <f>H33+H39+H45+H51+H57</f>
        <v>63.05</v>
      </c>
      <c r="I27" s="14">
        <f t="shared" si="11"/>
        <v>63.05</v>
      </c>
      <c r="J27" s="14">
        <f t="shared" si="11"/>
        <v>37.463</v>
      </c>
      <c r="K27" s="14">
        <f t="shared" si="11"/>
        <v>37.463</v>
      </c>
      <c r="L27" s="14">
        <f t="shared" si="11"/>
        <v>65.25</v>
      </c>
      <c r="M27" s="14">
        <f t="shared" si="11"/>
        <v>0</v>
      </c>
      <c r="N27" s="14">
        <f t="shared" si="11"/>
        <v>0</v>
      </c>
      <c r="O27" s="14">
        <f t="shared" si="11"/>
        <v>0</v>
      </c>
      <c r="P27" s="14">
        <f t="shared" si="11"/>
        <v>0</v>
      </c>
      <c r="Q27" s="14">
        <f t="shared" si="11"/>
        <v>0</v>
      </c>
      <c r="R27" s="14">
        <f t="shared" si="11"/>
        <v>0</v>
      </c>
      <c r="S27" s="14">
        <f t="shared" si="11"/>
        <v>0</v>
      </c>
      <c r="T27" s="14">
        <f t="shared" si="11"/>
        <v>0</v>
      </c>
      <c r="U27" s="14">
        <f t="shared" si="11"/>
        <v>0</v>
      </c>
      <c r="V27" s="14">
        <f t="shared" si="11"/>
        <v>4401.35</v>
      </c>
      <c r="W27" s="14">
        <f t="shared" si="11"/>
        <v>0</v>
      </c>
      <c r="X27" s="14">
        <f t="shared" si="11"/>
        <v>1257.8500000000001</v>
      </c>
      <c r="Y27" s="14">
        <f t="shared" si="11"/>
        <v>0</v>
      </c>
      <c r="Z27" s="14">
        <f t="shared" si="11"/>
        <v>3222.387</v>
      </c>
      <c r="AA27" s="14">
        <f t="shared" si="11"/>
        <v>0</v>
      </c>
      <c r="AB27" s="14">
        <f t="shared" si="11"/>
        <v>3259.85</v>
      </c>
      <c r="AC27" s="14">
        <f t="shared" si="11"/>
        <v>0</v>
      </c>
      <c r="AD27" s="14">
        <f t="shared" si="11"/>
        <v>0</v>
      </c>
      <c r="AE27" s="14">
        <f t="shared" si="11"/>
        <v>0</v>
      </c>
      <c r="AF27" s="36"/>
    </row>
    <row r="28" spans="1:32" s="7" customFormat="1" ht="18">
      <c r="A28" s="19" t="s">
        <v>17</v>
      </c>
      <c r="B28" s="14">
        <f t="shared" si="10"/>
        <v>0</v>
      </c>
      <c r="C28" s="14">
        <f t="shared" si="10"/>
        <v>0</v>
      </c>
      <c r="D28" s="14">
        <f t="shared" si="10"/>
        <v>0</v>
      </c>
      <c r="E28" s="14">
        <f t="shared" si="10"/>
        <v>0</v>
      </c>
      <c r="F28" s="14"/>
      <c r="G28" s="14"/>
      <c r="H28" s="14">
        <f>H34+H40+H46+H52+H58</f>
        <v>0</v>
      </c>
      <c r="I28" s="14">
        <f t="shared" si="11"/>
        <v>0</v>
      </c>
      <c r="J28" s="14">
        <f t="shared" si="11"/>
        <v>0</v>
      </c>
      <c r="K28" s="14">
        <f t="shared" si="11"/>
        <v>0</v>
      </c>
      <c r="L28" s="14">
        <f t="shared" si="11"/>
        <v>0</v>
      </c>
      <c r="M28" s="14">
        <f t="shared" si="11"/>
        <v>0</v>
      </c>
      <c r="N28" s="14">
        <f t="shared" si="11"/>
        <v>0</v>
      </c>
      <c r="O28" s="14">
        <f t="shared" si="11"/>
        <v>0</v>
      </c>
      <c r="P28" s="14">
        <f t="shared" si="11"/>
        <v>0</v>
      </c>
      <c r="Q28" s="14">
        <f t="shared" si="11"/>
        <v>0</v>
      </c>
      <c r="R28" s="14">
        <f t="shared" si="11"/>
        <v>0</v>
      </c>
      <c r="S28" s="14">
        <f t="shared" si="11"/>
        <v>0</v>
      </c>
      <c r="T28" s="14">
        <f t="shared" si="11"/>
        <v>0</v>
      </c>
      <c r="U28" s="14">
        <f t="shared" si="11"/>
        <v>0</v>
      </c>
      <c r="V28" s="14">
        <f t="shared" si="11"/>
        <v>0</v>
      </c>
      <c r="W28" s="14">
        <f t="shared" si="11"/>
        <v>0</v>
      </c>
      <c r="X28" s="14">
        <f t="shared" si="11"/>
        <v>0</v>
      </c>
      <c r="Y28" s="14">
        <f t="shared" si="11"/>
        <v>0</v>
      </c>
      <c r="Z28" s="14">
        <f t="shared" si="11"/>
        <v>0</v>
      </c>
      <c r="AA28" s="14">
        <f t="shared" si="11"/>
        <v>0</v>
      </c>
      <c r="AB28" s="14">
        <f t="shared" si="11"/>
        <v>0</v>
      </c>
      <c r="AC28" s="14">
        <f t="shared" si="11"/>
        <v>0</v>
      </c>
      <c r="AD28" s="14">
        <f t="shared" si="11"/>
        <v>0</v>
      </c>
      <c r="AE28" s="14">
        <f t="shared" si="11"/>
        <v>0</v>
      </c>
      <c r="AF28" s="36"/>
    </row>
    <row r="29" spans="1:32" s="7" customFormat="1" ht="78" customHeight="1">
      <c r="A29" s="19" t="s">
        <v>32</v>
      </c>
      <c r="B29" s="15">
        <f>B30</f>
        <v>63500.700000000004</v>
      </c>
      <c r="C29" s="15">
        <f>C30</f>
        <v>0</v>
      </c>
      <c r="D29" s="15">
        <f>D30</f>
        <v>0</v>
      </c>
      <c r="E29" s="15">
        <f>E30</f>
        <v>0</v>
      </c>
      <c r="F29" s="15">
        <f t="shared" si="6"/>
        <v>0</v>
      </c>
      <c r="G29" s="15" t="e">
        <f t="shared" si="7"/>
        <v>#DIV/0!</v>
      </c>
      <c r="H29" s="15">
        <f aca="true" t="shared" si="12" ref="H29:AE29">H30</f>
        <v>0</v>
      </c>
      <c r="I29" s="15">
        <f t="shared" si="12"/>
        <v>0</v>
      </c>
      <c r="J29" s="15">
        <f t="shared" si="12"/>
        <v>0</v>
      </c>
      <c r="K29" s="15">
        <f t="shared" si="12"/>
        <v>0</v>
      </c>
      <c r="L29" s="15">
        <f t="shared" si="12"/>
        <v>0</v>
      </c>
      <c r="M29" s="15">
        <f t="shared" si="12"/>
        <v>0</v>
      </c>
      <c r="N29" s="15">
        <f t="shared" si="12"/>
        <v>0</v>
      </c>
      <c r="O29" s="15">
        <f t="shared" si="12"/>
        <v>0</v>
      </c>
      <c r="P29" s="15">
        <f t="shared" si="12"/>
        <v>0</v>
      </c>
      <c r="Q29" s="15">
        <f t="shared" si="12"/>
        <v>0</v>
      </c>
      <c r="R29" s="15">
        <f t="shared" si="12"/>
        <v>0</v>
      </c>
      <c r="S29" s="15">
        <f t="shared" si="12"/>
        <v>0</v>
      </c>
      <c r="T29" s="15">
        <f t="shared" si="12"/>
        <v>0</v>
      </c>
      <c r="U29" s="15">
        <f t="shared" si="12"/>
        <v>0</v>
      </c>
      <c r="V29" s="15">
        <f t="shared" si="12"/>
        <v>39556.76</v>
      </c>
      <c r="W29" s="15">
        <f t="shared" si="12"/>
        <v>0</v>
      </c>
      <c r="X29" s="15">
        <f t="shared" si="12"/>
        <v>23943.94</v>
      </c>
      <c r="Y29" s="15">
        <f t="shared" si="12"/>
        <v>0</v>
      </c>
      <c r="Z29" s="15">
        <f t="shared" si="12"/>
        <v>0</v>
      </c>
      <c r="AA29" s="15">
        <f t="shared" si="12"/>
        <v>0</v>
      </c>
      <c r="AB29" s="15">
        <f t="shared" si="12"/>
        <v>0</v>
      </c>
      <c r="AC29" s="15">
        <f t="shared" si="12"/>
        <v>0</v>
      </c>
      <c r="AD29" s="15">
        <f t="shared" si="12"/>
        <v>0</v>
      </c>
      <c r="AE29" s="15">
        <f t="shared" si="12"/>
        <v>0</v>
      </c>
      <c r="AF29" s="56" t="s">
        <v>75</v>
      </c>
    </row>
    <row r="30" spans="1:32" s="7" customFormat="1" ht="17.25">
      <c r="A30" s="16" t="s">
        <v>18</v>
      </c>
      <c r="B30" s="13">
        <f>SUM(B31:B34)</f>
        <v>63500.700000000004</v>
      </c>
      <c r="C30" s="13">
        <f>SUM(C31:C34)</f>
        <v>0</v>
      </c>
      <c r="D30" s="13">
        <f>SUM(D31:D34)</f>
        <v>0</v>
      </c>
      <c r="E30" s="13">
        <f>SUM(E31:E34)</f>
        <v>0</v>
      </c>
      <c r="F30" s="13">
        <f t="shared" si="6"/>
        <v>0</v>
      </c>
      <c r="G30" s="13" t="e">
        <f t="shared" si="7"/>
        <v>#DIV/0!</v>
      </c>
      <c r="H30" s="13">
        <f>SUM(H31:H34)</f>
        <v>0</v>
      </c>
      <c r="I30" s="13">
        <f aca="true" t="shared" si="13" ref="I30:AE30">SUM(I31:I34)</f>
        <v>0</v>
      </c>
      <c r="J30" s="13">
        <f t="shared" si="13"/>
        <v>0</v>
      </c>
      <c r="K30" s="13">
        <f t="shared" si="13"/>
        <v>0</v>
      </c>
      <c r="L30" s="13">
        <f t="shared" si="13"/>
        <v>0</v>
      </c>
      <c r="M30" s="13">
        <f t="shared" si="13"/>
        <v>0</v>
      </c>
      <c r="N30" s="13">
        <f t="shared" si="13"/>
        <v>0</v>
      </c>
      <c r="O30" s="13">
        <f t="shared" si="13"/>
        <v>0</v>
      </c>
      <c r="P30" s="13">
        <f t="shared" si="13"/>
        <v>0</v>
      </c>
      <c r="Q30" s="13">
        <f t="shared" si="13"/>
        <v>0</v>
      </c>
      <c r="R30" s="13">
        <f t="shared" si="13"/>
        <v>0</v>
      </c>
      <c r="S30" s="13">
        <f t="shared" si="13"/>
        <v>0</v>
      </c>
      <c r="T30" s="13">
        <f t="shared" si="13"/>
        <v>0</v>
      </c>
      <c r="U30" s="13">
        <f t="shared" si="13"/>
        <v>0</v>
      </c>
      <c r="V30" s="13">
        <f t="shared" si="13"/>
        <v>39556.76</v>
      </c>
      <c r="W30" s="13">
        <f t="shared" si="13"/>
        <v>0</v>
      </c>
      <c r="X30" s="13">
        <f t="shared" si="13"/>
        <v>23943.94</v>
      </c>
      <c r="Y30" s="13">
        <f t="shared" si="13"/>
        <v>0</v>
      </c>
      <c r="Z30" s="13">
        <f t="shared" si="13"/>
        <v>0</v>
      </c>
      <c r="AA30" s="13">
        <f t="shared" si="13"/>
        <v>0</v>
      </c>
      <c r="AB30" s="13">
        <f t="shared" si="13"/>
        <v>0</v>
      </c>
      <c r="AC30" s="13">
        <f t="shared" si="13"/>
        <v>0</v>
      </c>
      <c r="AD30" s="13">
        <f t="shared" si="13"/>
        <v>0</v>
      </c>
      <c r="AE30" s="13">
        <f t="shared" si="13"/>
        <v>0</v>
      </c>
      <c r="AF30" s="57"/>
    </row>
    <row r="31" spans="1:32" s="7" customFormat="1" ht="18">
      <c r="A31" s="19" t="s">
        <v>16</v>
      </c>
      <c r="B31" s="14"/>
      <c r="C31" s="14">
        <f>H31+J31</f>
        <v>0</v>
      </c>
      <c r="D31" s="14">
        <f>E31</f>
        <v>0</v>
      </c>
      <c r="E31" s="14">
        <f>I31+K31+M31+O31+Q31+S31+U31+W31+Y31+AA31+AC31+AE31</f>
        <v>0</v>
      </c>
      <c r="F31" s="14"/>
      <c r="G31" s="14"/>
      <c r="H31" s="13"/>
      <c r="I31" s="13"/>
      <c r="J31" s="13"/>
      <c r="K31" s="13"/>
      <c r="L31" s="13"/>
      <c r="M31" s="13"/>
      <c r="N31" s="13"/>
      <c r="O31" s="13"/>
      <c r="P31" s="13"/>
      <c r="Q31" s="13"/>
      <c r="R31" s="13"/>
      <c r="S31" s="13"/>
      <c r="T31" s="13"/>
      <c r="U31" s="13"/>
      <c r="V31" s="15"/>
      <c r="W31" s="15"/>
      <c r="X31" s="15"/>
      <c r="Y31" s="15"/>
      <c r="Z31" s="15"/>
      <c r="AA31" s="15"/>
      <c r="AB31" s="15"/>
      <c r="AC31" s="15"/>
      <c r="AD31" s="15"/>
      <c r="AE31" s="15"/>
      <c r="AF31" s="57"/>
    </row>
    <row r="32" spans="1:32" s="7" customFormat="1" ht="18">
      <c r="A32" s="19" t="s">
        <v>14</v>
      </c>
      <c r="B32" s="15">
        <f>H32+J32+L32+N32+P32+R32+T32+V32+X32+Z32+AB32+AD32</f>
        <v>60325.600000000006</v>
      </c>
      <c r="C32" s="15">
        <f>H32+J32</f>
        <v>0</v>
      </c>
      <c r="D32" s="15">
        <f>E32</f>
        <v>0</v>
      </c>
      <c r="E32" s="15">
        <f>I32+K32+M32+O32+Q32+S32+U32+W32+Y32+AA32+AC32+AE32</f>
        <v>0</v>
      </c>
      <c r="F32" s="15">
        <f t="shared" si="6"/>
        <v>0</v>
      </c>
      <c r="G32" s="15" t="e">
        <f t="shared" si="7"/>
        <v>#DIV/0!</v>
      </c>
      <c r="H32" s="13"/>
      <c r="I32" s="13"/>
      <c r="J32" s="13"/>
      <c r="K32" s="13"/>
      <c r="L32" s="13"/>
      <c r="M32" s="13"/>
      <c r="N32" s="13"/>
      <c r="O32" s="13"/>
      <c r="P32" s="13"/>
      <c r="Q32" s="13"/>
      <c r="R32" s="13"/>
      <c r="S32" s="13"/>
      <c r="T32" s="13"/>
      <c r="U32" s="13"/>
      <c r="V32" s="15">
        <v>37578.87</v>
      </c>
      <c r="W32" s="15"/>
      <c r="X32" s="15">
        <v>22746.73</v>
      </c>
      <c r="Y32" s="15"/>
      <c r="Z32" s="15"/>
      <c r="AA32" s="15"/>
      <c r="AB32" s="15"/>
      <c r="AC32" s="15"/>
      <c r="AD32" s="15"/>
      <c r="AE32" s="15"/>
      <c r="AF32" s="57"/>
    </row>
    <row r="33" spans="1:32" s="7" customFormat="1" ht="18">
      <c r="A33" s="19" t="s">
        <v>15</v>
      </c>
      <c r="B33" s="15">
        <f>H33+J33+L33+N33+P33+R33+T33+V33+X33+Z33+AB33+AD33</f>
        <v>3175.1000000000004</v>
      </c>
      <c r="C33" s="15">
        <f>H33+J33</f>
        <v>0</v>
      </c>
      <c r="D33" s="15">
        <f>E33</f>
        <v>0</v>
      </c>
      <c r="E33" s="15">
        <f>I33+K33+M33+O33+Q33+S33+U33+W33+Y33+AA33+AC33+AE33</f>
        <v>0</v>
      </c>
      <c r="F33" s="15">
        <f t="shared" si="6"/>
        <v>0</v>
      </c>
      <c r="G33" s="15" t="e">
        <f t="shared" si="7"/>
        <v>#DIV/0!</v>
      </c>
      <c r="H33" s="15"/>
      <c r="I33" s="15"/>
      <c r="J33" s="15"/>
      <c r="K33" s="15"/>
      <c r="L33" s="15"/>
      <c r="M33" s="15"/>
      <c r="N33" s="15"/>
      <c r="O33" s="15"/>
      <c r="P33" s="15"/>
      <c r="Q33" s="15"/>
      <c r="R33" s="15"/>
      <c r="S33" s="15"/>
      <c r="T33" s="15"/>
      <c r="U33" s="15"/>
      <c r="V33" s="15">
        <v>1977.89</v>
      </c>
      <c r="W33" s="15"/>
      <c r="X33" s="15">
        <v>1197.21</v>
      </c>
      <c r="Y33" s="15"/>
      <c r="Z33" s="15"/>
      <c r="AA33" s="15"/>
      <c r="AB33" s="15"/>
      <c r="AC33" s="36"/>
      <c r="AD33" s="15"/>
      <c r="AE33" s="15"/>
      <c r="AF33" s="57"/>
    </row>
    <row r="34" spans="1:32" s="7" customFormat="1" ht="18">
      <c r="A34" s="19" t="s">
        <v>17</v>
      </c>
      <c r="B34" s="14"/>
      <c r="C34" s="14">
        <f>H34+J34</f>
        <v>0</v>
      </c>
      <c r="D34" s="14">
        <f>E34</f>
        <v>0</v>
      </c>
      <c r="E34" s="14">
        <f>I34+K34+M34+O34+Q34+S34+U34+W34+Y34+AA34+AC34+AE34</f>
        <v>0</v>
      </c>
      <c r="F34" s="14"/>
      <c r="G34" s="14"/>
      <c r="H34" s="13"/>
      <c r="I34" s="13"/>
      <c r="J34" s="13"/>
      <c r="K34" s="13"/>
      <c r="L34" s="13"/>
      <c r="M34" s="13"/>
      <c r="N34" s="13"/>
      <c r="O34" s="13"/>
      <c r="P34" s="13"/>
      <c r="Q34" s="13"/>
      <c r="R34" s="13"/>
      <c r="S34" s="13"/>
      <c r="T34" s="13"/>
      <c r="U34" s="13"/>
      <c r="V34" s="15"/>
      <c r="W34" s="15"/>
      <c r="X34" s="15"/>
      <c r="Y34" s="15"/>
      <c r="Z34" s="15"/>
      <c r="AA34" s="15"/>
      <c r="AB34" s="15"/>
      <c r="AC34" s="15"/>
      <c r="AD34" s="15"/>
      <c r="AE34" s="15"/>
      <c r="AF34" s="58"/>
    </row>
    <row r="35" spans="1:32" s="7" customFormat="1" ht="54">
      <c r="A35" s="19" t="s">
        <v>33</v>
      </c>
      <c r="B35" s="15">
        <f>B36</f>
        <v>172.1</v>
      </c>
      <c r="C35" s="15">
        <f>C36</f>
        <v>0</v>
      </c>
      <c r="D35" s="15">
        <f>D36</f>
        <v>0</v>
      </c>
      <c r="E35" s="15">
        <f>E36</f>
        <v>0</v>
      </c>
      <c r="F35" s="15">
        <f t="shared" si="6"/>
        <v>0</v>
      </c>
      <c r="G35" s="15" t="e">
        <f t="shared" si="7"/>
        <v>#DIV/0!</v>
      </c>
      <c r="H35" s="15">
        <f aca="true" t="shared" si="14" ref="H35:AE35">H36</f>
        <v>0</v>
      </c>
      <c r="I35" s="15">
        <f t="shared" si="14"/>
        <v>0</v>
      </c>
      <c r="J35" s="15">
        <f t="shared" si="14"/>
        <v>0</v>
      </c>
      <c r="K35" s="15">
        <f t="shared" si="14"/>
        <v>0</v>
      </c>
      <c r="L35" s="15">
        <f t="shared" si="14"/>
        <v>0</v>
      </c>
      <c r="M35" s="15">
        <f t="shared" si="14"/>
        <v>0</v>
      </c>
      <c r="N35" s="15">
        <f t="shared" si="14"/>
        <v>0</v>
      </c>
      <c r="O35" s="15">
        <f t="shared" si="14"/>
        <v>0</v>
      </c>
      <c r="P35" s="15">
        <f t="shared" si="14"/>
        <v>0</v>
      </c>
      <c r="Q35" s="15">
        <f t="shared" si="14"/>
        <v>0</v>
      </c>
      <c r="R35" s="15">
        <f t="shared" si="14"/>
        <v>0</v>
      </c>
      <c r="S35" s="15">
        <f t="shared" si="14"/>
        <v>0</v>
      </c>
      <c r="T35" s="15">
        <f t="shared" si="14"/>
        <v>0</v>
      </c>
      <c r="U35" s="15">
        <f t="shared" si="14"/>
        <v>0</v>
      </c>
      <c r="V35" s="15">
        <f t="shared" si="14"/>
        <v>111.46</v>
      </c>
      <c r="W35" s="15">
        <f t="shared" si="14"/>
        <v>0</v>
      </c>
      <c r="X35" s="15">
        <f t="shared" si="14"/>
        <v>60.64</v>
      </c>
      <c r="Y35" s="15">
        <f t="shared" si="14"/>
        <v>0</v>
      </c>
      <c r="Z35" s="15">
        <f t="shared" si="14"/>
        <v>0</v>
      </c>
      <c r="AA35" s="15">
        <f t="shared" si="14"/>
        <v>0</v>
      </c>
      <c r="AB35" s="15">
        <f t="shared" si="14"/>
        <v>0</v>
      </c>
      <c r="AC35" s="15">
        <f t="shared" si="14"/>
        <v>0</v>
      </c>
      <c r="AD35" s="15">
        <f t="shared" si="14"/>
        <v>0</v>
      </c>
      <c r="AE35" s="15">
        <f t="shared" si="14"/>
        <v>0</v>
      </c>
      <c r="AF35" s="56" t="s">
        <v>60</v>
      </c>
    </row>
    <row r="36" spans="1:32" s="7" customFormat="1" ht="17.25">
      <c r="A36" s="16" t="s">
        <v>18</v>
      </c>
      <c r="B36" s="13">
        <f>SUM(B37:B40)</f>
        <v>172.1</v>
      </c>
      <c r="C36" s="13">
        <f>SUM(C37:C40)</f>
        <v>0</v>
      </c>
      <c r="D36" s="13">
        <f>SUM(D37:D40)</f>
        <v>0</v>
      </c>
      <c r="E36" s="13">
        <f>SUM(E37:E40)</f>
        <v>0</v>
      </c>
      <c r="F36" s="13">
        <f t="shared" si="6"/>
        <v>0</v>
      </c>
      <c r="G36" s="13" t="e">
        <f t="shared" si="7"/>
        <v>#DIV/0!</v>
      </c>
      <c r="H36" s="13">
        <f>SUM(H37:H40)</f>
        <v>0</v>
      </c>
      <c r="I36" s="13">
        <f aca="true" t="shared" si="15" ref="I36:AE36">SUM(I37:I40)</f>
        <v>0</v>
      </c>
      <c r="J36" s="13">
        <f t="shared" si="15"/>
        <v>0</v>
      </c>
      <c r="K36" s="13">
        <f t="shared" si="15"/>
        <v>0</v>
      </c>
      <c r="L36" s="13">
        <f t="shared" si="15"/>
        <v>0</v>
      </c>
      <c r="M36" s="13">
        <f t="shared" si="15"/>
        <v>0</v>
      </c>
      <c r="N36" s="13">
        <f t="shared" si="15"/>
        <v>0</v>
      </c>
      <c r="O36" s="13">
        <f t="shared" si="15"/>
        <v>0</v>
      </c>
      <c r="P36" s="13">
        <f t="shared" si="15"/>
        <v>0</v>
      </c>
      <c r="Q36" s="13">
        <f t="shared" si="15"/>
        <v>0</v>
      </c>
      <c r="R36" s="13">
        <f t="shared" si="15"/>
        <v>0</v>
      </c>
      <c r="S36" s="13">
        <f t="shared" si="15"/>
        <v>0</v>
      </c>
      <c r="T36" s="13">
        <f t="shared" si="15"/>
        <v>0</v>
      </c>
      <c r="U36" s="13">
        <f t="shared" si="15"/>
        <v>0</v>
      </c>
      <c r="V36" s="13">
        <f t="shared" si="15"/>
        <v>111.46</v>
      </c>
      <c r="W36" s="13">
        <f t="shared" si="15"/>
        <v>0</v>
      </c>
      <c r="X36" s="13">
        <f t="shared" si="15"/>
        <v>60.64</v>
      </c>
      <c r="Y36" s="13">
        <f t="shared" si="15"/>
        <v>0</v>
      </c>
      <c r="Z36" s="13">
        <f t="shared" si="15"/>
        <v>0</v>
      </c>
      <c r="AA36" s="13">
        <f t="shared" si="15"/>
        <v>0</v>
      </c>
      <c r="AB36" s="13">
        <f t="shared" si="15"/>
        <v>0</v>
      </c>
      <c r="AC36" s="13">
        <f t="shared" si="15"/>
        <v>0</v>
      </c>
      <c r="AD36" s="13">
        <f t="shared" si="15"/>
        <v>0</v>
      </c>
      <c r="AE36" s="13">
        <f t="shared" si="15"/>
        <v>0</v>
      </c>
      <c r="AF36" s="57"/>
    </row>
    <row r="37" spans="1:32" s="7" customFormat="1" ht="18">
      <c r="A37" s="19" t="s">
        <v>16</v>
      </c>
      <c r="B37" s="14">
        <f>H37+J37+L37+N37+P37+R37+T37+V37+X37+Z37+AB37+AD37</f>
        <v>0</v>
      </c>
      <c r="C37" s="14">
        <f>H37+J37</f>
        <v>0</v>
      </c>
      <c r="D37" s="14">
        <f>E37</f>
        <v>0</v>
      </c>
      <c r="E37" s="14">
        <f>I37+K37+M37+O37+Q37+S37+U37+W37+Y37+AA37+AC37+AE37</f>
        <v>0</v>
      </c>
      <c r="F37" s="14"/>
      <c r="G37" s="14"/>
      <c r="H37" s="13"/>
      <c r="I37" s="13"/>
      <c r="J37" s="13"/>
      <c r="K37" s="13"/>
      <c r="L37" s="13"/>
      <c r="M37" s="13"/>
      <c r="N37" s="13"/>
      <c r="O37" s="13"/>
      <c r="P37" s="13"/>
      <c r="Q37" s="13"/>
      <c r="R37" s="13"/>
      <c r="S37" s="13"/>
      <c r="T37" s="13"/>
      <c r="U37" s="13"/>
      <c r="V37" s="13"/>
      <c r="W37" s="13"/>
      <c r="X37" s="13"/>
      <c r="Y37" s="13"/>
      <c r="Z37" s="13"/>
      <c r="AA37" s="13"/>
      <c r="AB37" s="13"/>
      <c r="AC37" s="13"/>
      <c r="AD37" s="13"/>
      <c r="AE37" s="13"/>
      <c r="AF37" s="57"/>
    </row>
    <row r="38" spans="1:32" s="7" customFormat="1" ht="18">
      <c r="A38" s="19" t="s">
        <v>14</v>
      </c>
      <c r="B38" s="14">
        <f>H38+J38+L38+N38+P38+R38+T38+V38+X38+Z38+AB38+AD38</f>
        <v>0</v>
      </c>
      <c r="C38" s="14">
        <f>H38+J38</f>
        <v>0</v>
      </c>
      <c r="D38" s="14">
        <f>E38</f>
        <v>0</v>
      </c>
      <c r="E38" s="14">
        <f>I38+K38+M38+O38+Q38+S38+U38+W38+Y38+AA38+AC38+AE38</f>
        <v>0</v>
      </c>
      <c r="F38" s="14"/>
      <c r="G38" s="1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57"/>
    </row>
    <row r="39" spans="1:32" s="7" customFormat="1" ht="18">
      <c r="A39" s="19" t="s">
        <v>15</v>
      </c>
      <c r="B39" s="15">
        <f>H39+J39+L39+N39+P39+R39+T39+V39+X39+Z39+AB39+AD39</f>
        <v>172.1</v>
      </c>
      <c r="C39" s="15">
        <f>H39+J39</f>
        <v>0</v>
      </c>
      <c r="D39" s="15">
        <f>E39</f>
        <v>0</v>
      </c>
      <c r="E39" s="15">
        <f>I39+K39+M39+O39+Q39+S39+U39+W39+Y39+AA39+AC39+AE39</f>
        <v>0</v>
      </c>
      <c r="F39" s="15">
        <f t="shared" si="6"/>
        <v>0</v>
      </c>
      <c r="G39" s="15" t="e">
        <f t="shared" si="7"/>
        <v>#DIV/0!</v>
      </c>
      <c r="H39" s="15"/>
      <c r="I39" s="15"/>
      <c r="J39" s="15"/>
      <c r="K39" s="15"/>
      <c r="L39" s="15"/>
      <c r="M39" s="15"/>
      <c r="N39" s="15"/>
      <c r="O39" s="15"/>
      <c r="P39" s="15"/>
      <c r="Q39" s="15"/>
      <c r="R39" s="15"/>
      <c r="S39" s="15"/>
      <c r="T39" s="15"/>
      <c r="U39" s="15"/>
      <c r="V39" s="15">
        <v>111.46</v>
      </c>
      <c r="W39" s="15"/>
      <c r="X39" s="15">
        <v>60.64</v>
      </c>
      <c r="Y39" s="15"/>
      <c r="Z39" s="15"/>
      <c r="AA39" s="15"/>
      <c r="AB39" s="15"/>
      <c r="AC39" s="15"/>
      <c r="AD39" s="15"/>
      <c r="AE39" s="15"/>
      <c r="AF39" s="57"/>
    </row>
    <row r="40" spans="1:32" s="7" customFormat="1" ht="18">
      <c r="A40" s="19" t="s">
        <v>17</v>
      </c>
      <c r="B40" s="14">
        <f>H40+J40+L40+N40+P40+R40+T40+V40+X40+Z40+AB40+AD40</f>
        <v>0</v>
      </c>
      <c r="C40" s="14">
        <f>H40+J40</f>
        <v>0</v>
      </c>
      <c r="D40" s="14">
        <f>E40</f>
        <v>0</v>
      </c>
      <c r="E40" s="14">
        <f>I40+K40+M40+O40+Q40+S40+U40+W40+Y40+AA40+AC40+AE40</f>
        <v>0</v>
      </c>
      <c r="F40" s="14"/>
      <c r="G40" s="14"/>
      <c r="H40" s="13"/>
      <c r="I40" s="13"/>
      <c r="J40" s="13"/>
      <c r="K40" s="13"/>
      <c r="L40" s="13"/>
      <c r="M40" s="13"/>
      <c r="N40" s="13"/>
      <c r="O40" s="13"/>
      <c r="P40" s="13"/>
      <c r="Q40" s="13"/>
      <c r="R40" s="13"/>
      <c r="S40" s="13"/>
      <c r="T40" s="13"/>
      <c r="U40" s="13"/>
      <c r="V40" s="13"/>
      <c r="W40" s="13"/>
      <c r="X40" s="13"/>
      <c r="Y40" s="13"/>
      <c r="Z40" s="13"/>
      <c r="AA40" s="13"/>
      <c r="AB40" s="13"/>
      <c r="AC40" s="13"/>
      <c r="AD40" s="13"/>
      <c r="AE40" s="13"/>
      <c r="AF40" s="58"/>
    </row>
    <row r="41" spans="1:32" s="7" customFormat="1" ht="108">
      <c r="A41" s="19" t="s">
        <v>34</v>
      </c>
      <c r="B41" s="15">
        <f>B42</f>
        <v>6519.700000000001</v>
      </c>
      <c r="C41" s="15">
        <f>C42</f>
        <v>37.463</v>
      </c>
      <c r="D41" s="15">
        <f>D42</f>
        <v>37.463</v>
      </c>
      <c r="E41" s="15">
        <f>E42</f>
        <v>37.463</v>
      </c>
      <c r="F41" s="15">
        <f t="shared" si="6"/>
        <v>0.5746123287881344</v>
      </c>
      <c r="G41" s="15">
        <f t="shared" si="7"/>
        <v>100</v>
      </c>
      <c r="H41" s="15">
        <f aca="true" t="shared" si="16" ref="H41:AE41">H42</f>
        <v>0</v>
      </c>
      <c r="I41" s="15">
        <f t="shared" si="16"/>
        <v>0</v>
      </c>
      <c r="J41" s="15">
        <f t="shared" si="16"/>
        <v>37.463</v>
      </c>
      <c r="K41" s="15">
        <f t="shared" si="16"/>
        <v>37.463</v>
      </c>
      <c r="L41" s="15">
        <f t="shared" si="16"/>
        <v>0</v>
      </c>
      <c r="M41" s="15">
        <f t="shared" si="16"/>
        <v>0</v>
      </c>
      <c r="N41" s="15">
        <f t="shared" si="16"/>
        <v>0</v>
      </c>
      <c r="O41" s="15">
        <f t="shared" si="16"/>
        <v>0</v>
      </c>
      <c r="P41" s="15">
        <f t="shared" si="16"/>
        <v>0</v>
      </c>
      <c r="Q41" s="15">
        <f t="shared" si="16"/>
        <v>0</v>
      </c>
      <c r="R41" s="15">
        <f t="shared" si="16"/>
        <v>0</v>
      </c>
      <c r="S41" s="15">
        <f t="shared" si="16"/>
        <v>0</v>
      </c>
      <c r="T41" s="15">
        <f t="shared" si="16"/>
        <v>0</v>
      </c>
      <c r="U41" s="15">
        <f t="shared" si="16"/>
        <v>0</v>
      </c>
      <c r="V41" s="15">
        <f t="shared" si="16"/>
        <v>0</v>
      </c>
      <c r="W41" s="15">
        <f t="shared" si="16"/>
        <v>0</v>
      </c>
      <c r="X41" s="15">
        <f t="shared" si="16"/>
        <v>0</v>
      </c>
      <c r="Y41" s="15">
        <f t="shared" si="16"/>
        <v>0</v>
      </c>
      <c r="Z41" s="15">
        <f t="shared" si="16"/>
        <v>3222.387</v>
      </c>
      <c r="AA41" s="15">
        <f t="shared" si="16"/>
        <v>0</v>
      </c>
      <c r="AB41" s="15">
        <f t="shared" si="16"/>
        <v>3259.85</v>
      </c>
      <c r="AC41" s="15">
        <f t="shared" si="16"/>
        <v>0</v>
      </c>
      <c r="AD41" s="15">
        <f t="shared" si="16"/>
        <v>0</v>
      </c>
      <c r="AE41" s="15">
        <f t="shared" si="16"/>
        <v>0</v>
      </c>
      <c r="AF41" s="56" t="s">
        <v>76</v>
      </c>
    </row>
    <row r="42" spans="1:32" s="7" customFormat="1" ht="17.25">
      <c r="A42" s="16" t="s">
        <v>18</v>
      </c>
      <c r="B42" s="13">
        <f>SUM(B43:B46)</f>
        <v>6519.700000000001</v>
      </c>
      <c r="C42" s="13">
        <f>SUM(C43:C46)</f>
        <v>37.463</v>
      </c>
      <c r="D42" s="13">
        <f>SUM(D43:D46)</f>
        <v>37.463</v>
      </c>
      <c r="E42" s="13">
        <f>SUM(E43:E46)</f>
        <v>37.463</v>
      </c>
      <c r="F42" s="13">
        <f t="shared" si="6"/>
        <v>0.5746123287881344</v>
      </c>
      <c r="G42" s="13">
        <f t="shared" si="7"/>
        <v>100</v>
      </c>
      <c r="H42" s="13">
        <f>SUM(H43:H46)</f>
        <v>0</v>
      </c>
      <c r="I42" s="13">
        <f aca="true" t="shared" si="17" ref="I42:AE42">SUM(I43:I46)</f>
        <v>0</v>
      </c>
      <c r="J42" s="13">
        <f t="shared" si="17"/>
        <v>37.463</v>
      </c>
      <c r="K42" s="13">
        <f t="shared" si="17"/>
        <v>37.463</v>
      </c>
      <c r="L42" s="13">
        <f t="shared" si="17"/>
        <v>0</v>
      </c>
      <c r="M42" s="13">
        <f t="shared" si="17"/>
        <v>0</v>
      </c>
      <c r="N42" s="13">
        <f t="shared" si="17"/>
        <v>0</v>
      </c>
      <c r="O42" s="13">
        <f t="shared" si="17"/>
        <v>0</v>
      </c>
      <c r="P42" s="13">
        <f t="shared" si="17"/>
        <v>0</v>
      </c>
      <c r="Q42" s="13">
        <f t="shared" si="17"/>
        <v>0</v>
      </c>
      <c r="R42" s="13">
        <f t="shared" si="17"/>
        <v>0</v>
      </c>
      <c r="S42" s="13">
        <f t="shared" si="17"/>
        <v>0</v>
      </c>
      <c r="T42" s="13">
        <f t="shared" si="17"/>
        <v>0</v>
      </c>
      <c r="U42" s="13">
        <f t="shared" si="17"/>
        <v>0</v>
      </c>
      <c r="V42" s="13">
        <f t="shared" si="17"/>
        <v>0</v>
      </c>
      <c r="W42" s="13">
        <f t="shared" si="17"/>
        <v>0</v>
      </c>
      <c r="X42" s="13">
        <f t="shared" si="17"/>
        <v>0</v>
      </c>
      <c r="Y42" s="13">
        <f t="shared" si="17"/>
        <v>0</v>
      </c>
      <c r="Z42" s="13">
        <f t="shared" si="17"/>
        <v>3222.387</v>
      </c>
      <c r="AA42" s="13">
        <f t="shared" si="17"/>
        <v>0</v>
      </c>
      <c r="AB42" s="13">
        <f t="shared" si="17"/>
        <v>3259.85</v>
      </c>
      <c r="AC42" s="13">
        <f t="shared" si="17"/>
        <v>0</v>
      </c>
      <c r="AD42" s="13">
        <f t="shared" si="17"/>
        <v>0</v>
      </c>
      <c r="AE42" s="13">
        <f t="shared" si="17"/>
        <v>0</v>
      </c>
      <c r="AF42" s="57"/>
    </row>
    <row r="43" spans="1:32" s="7" customFormat="1" ht="18">
      <c r="A43" s="19" t="s">
        <v>16</v>
      </c>
      <c r="B43" s="14">
        <f>H43+J43+L43+N43+P43+R43+T43+V43+X43+Z43+AB43+AD43</f>
        <v>0</v>
      </c>
      <c r="C43" s="14">
        <f>H43+J43</f>
        <v>0</v>
      </c>
      <c r="D43" s="14">
        <f>E43</f>
        <v>0</v>
      </c>
      <c r="E43" s="14">
        <f>I43+K43+M43+O43+Q43+S43+U43+W43+Y43+AA43+AC43+AE43</f>
        <v>0</v>
      </c>
      <c r="F43" s="14"/>
      <c r="G43" s="14"/>
      <c r="H43" s="13"/>
      <c r="I43" s="13"/>
      <c r="J43" s="13"/>
      <c r="K43" s="13"/>
      <c r="L43" s="13"/>
      <c r="M43" s="13"/>
      <c r="N43" s="13"/>
      <c r="O43" s="13"/>
      <c r="P43" s="13"/>
      <c r="Q43" s="13"/>
      <c r="R43" s="13"/>
      <c r="S43" s="13"/>
      <c r="T43" s="13"/>
      <c r="U43" s="13"/>
      <c r="V43" s="13"/>
      <c r="W43" s="13"/>
      <c r="X43" s="13"/>
      <c r="Y43" s="13"/>
      <c r="Z43" s="13"/>
      <c r="AA43" s="13"/>
      <c r="AB43" s="13"/>
      <c r="AC43" s="13"/>
      <c r="AD43" s="13"/>
      <c r="AE43" s="13"/>
      <c r="AF43" s="57"/>
    </row>
    <row r="44" spans="1:32" s="7" customFormat="1" ht="18">
      <c r="A44" s="19" t="s">
        <v>14</v>
      </c>
      <c r="B44" s="14">
        <f>H44+J44+L44+N44+P44+R44+T44+V44+X44+Z44+AB44+AD44</f>
        <v>0</v>
      </c>
      <c r="C44" s="14">
        <f>H44+J44</f>
        <v>0</v>
      </c>
      <c r="D44" s="14">
        <f>E44</f>
        <v>0</v>
      </c>
      <c r="E44" s="14">
        <f>I44+K44+M44+O44+Q44+S44+U44+W44+Y44+AA44+AC44+AE44</f>
        <v>0</v>
      </c>
      <c r="F44" s="14"/>
      <c r="G44" s="14"/>
      <c r="H44" s="13"/>
      <c r="I44" s="13"/>
      <c r="J44" s="13"/>
      <c r="K44" s="13"/>
      <c r="L44" s="13"/>
      <c r="M44" s="13"/>
      <c r="N44" s="13"/>
      <c r="O44" s="13"/>
      <c r="P44" s="13"/>
      <c r="Q44" s="13"/>
      <c r="R44" s="13"/>
      <c r="S44" s="13"/>
      <c r="T44" s="13"/>
      <c r="U44" s="13"/>
      <c r="V44" s="13"/>
      <c r="W44" s="13"/>
      <c r="X44" s="13"/>
      <c r="Y44" s="13"/>
      <c r="Z44" s="13"/>
      <c r="AA44" s="13"/>
      <c r="AB44" s="13"/>
      <c r="AC44" s="13"/>
      <c r="AD44" s="13"/>
      <c r="AE44" s="13"/>
      <c r="AF44" s="57"/>
    </row>
    <row r="45" spans="1:32" s="7" customFormat="1" ht="18">
      <c r="A45" s="19" t="s">
        <v>15</v>
      </c>
      <c r="B45" s="15">
        <f>H45+J45+L45+N45+P45+R45+T45+V45+X45+Z45+AB45+AD45</f>
        <v>6519.700000000001</v>
      </c>
      <c r="C45" s="15">
        <f>H45+J45</f>
        <v>37.463</v>
      </c>
      <c r="D45" s="15">
        <f>E45</f>
        <v>37.463</v>
      </c>
      <c r="E45" s="15">
        <f>I45+K45+M45+O45+Q45+S45+U45+W45+Y45+AA45+AC45+AE45</f>
        <v>37.463</v>
      </c>
      <c r="F45" s="15">
        <f t="shared" si="6"/>
        <v>0.5746123287881344</v>
      </c>
      <c r="G45" s="15">
        <f t="shared" si="7"/>
        <v>100</v>
      </c>
      <c r="H45" s="15"/>
      <c r="I45" s="15"/>
      <c r="J45" s="15">
        <v>37.463</v>
      </c>
      <c r="K45" s="15">
        <v>37.463</v>
      </c>
      <c r="L45" s="15"/>
      <c r="M45" s="15"/>
      <c r="N45" s="15"/>
      <c r="O45" s="15"/>
      <c r="P45" s="15"/>
      <c r="Q45" s="15"/>
      <c r="R45" s="15"/>
      <c r="S45" s="15"/>
      <c r="T45" s="15"/>
      <c r="U45" s="15"/>
      <c r="V45" s="15"/>
      <c r="W45" s="15"/>
      <c r="X45" s="15"/>
      <c r="Y45" s="15"/>
      <c r="Z45" s="15">
        <v>3222.387</v>
      </c>
      <c r="AA45" s="15"/>
      <c r="AB45" s="15">
        <v>3259.85</v>
      </c>
      <c r="AC45" s="15"/>
      <c r="AD45" s="15"/>
      <c r="AE45" s="15"/>
      <c r="AF45" s="57"/>
    </row>
    <row r="46" spans="1:32" s="7" customFormat="1" ht="18">
      <c r="A46" s="19" t="s">
        <v>17</v>
      </c>
      <c r="B46" s="15">
        <f>H46+J46+L46+N46+P46+R46+T46+V46+X46+Z46+AB46+AD46</f>
        <v>0</v>
      </c>
      <c r="C46" s="15">
        <f>H46+J46</f>
        <v>0</v>
      </c>
      <c r="D46" s="15">
        <f>E46</f>
        <v>0</v>
      </c>
      <c r="E46" s="15">
        <f>I46+K46+M46+O46+Q46+S46+U46+W46+Y46+AA46+AC46+AE46</f>
        <v>0</v>
      </c>
      <c r="F46" s="15"/>
      <c r="G46" s="15"/>
      <c r="H46" s="13"/>
      <c r="I46" s="13"/>
      <c r="J46" s="13"/>
      <c r="K46" s="13"/>
      <c r="L46" s="13"/>
      <c r="M46" s="13"/>
      <c r="N46" s="13"/>
      <c r="O46" s="13"/>
      <c r="P46" s="13"/>
      <c r="Q46" s="13"/>
      <c r="R46" s="13"/>
      <c r="S46" s="13"/>
      <c r="T46" s="13"/>
      <c r="U46" s="13"/>
      <c r="V46" s="13"/>
      <c r="W46" s="13"/>
      <c r="X46" s="13"/>
      <c r="Y46" s="13"/>
      <c r="Z46" s="13"/>
      <c r="AA46" s="13"/>
      <c r="AB46" s="13"/>
      <c r="AC46" s="13"/>
      <c r="AD46" s="13"/>
      <c r="AE46" s="13"/>
      <c r="AF46" s="58"/>
    </row>
    <row r="47" spans="1:32" s="7" customFormat="1" ht="72">
      <c r="A47" s="19" t="s">
        <v>35</v>
      </c>
      <c r="B47" s="15">
        <f>B48</f>
        <v>2312</v>
      </c>
      <c r="C47" s="15">
        <f>C48</f>
        <v>0</v>
      </c>
      <c r="D47" s="15">
        <f>D48</f>
        <v>0</v>
      </c>
      <c r="E47" s="15">
        <f>E48</f>
        <v>0</v>
      </c>
      <c r="F47" s="15">
        <f t="shared" si="6"/>
        <v>0</v>
      </c>
      <c r="G47" s="15" t="e">
        <f t="shared" si="7"/>
        <v>#DIV/0!</v>
      </c>
      <c r="H47" s="15">
        <f aca="true" t="shared" si="18" ref="H47:AE47">H48</f>
        <v>0</v>
      </c>
      <c r="I47" s="15">
        <f t="shared" si="18"/>
        <v>0</v>
      </c>
      <c r="J47" s="15">
        <f t="shared" si="18"/>
        <v>0</v>
      </c>
      <c r="K47" s="15">
        <f t="shared" si="18"/>
        <v>0</v>
      </c>
      <c r="L47" s="15">
        <f t="shared" si="18"/>
        <v>0</v>
      </c>
      <c r="M47" s="15">
        <f t="shared" si="18"/>
        <v>0</v>
      </c>
      <c r="N47" s="15">
        <f t="shared" si="18"/>
        <v>0</v>
      </c>
      <c r="O47" s="15">
        <f t="shared" si="18"/>
        <v>0</v>
      </c>
      <c r="P47" s="15">
        <f t="shared" si="18"/>
        <v>0</v>
      </c>
      <c r="Q47" s="15">
        <f t="shared" si="18"/>
        <v>0</v>
      </c>
      <c r="R47" s="15">
        <f t="shared" si="18"/>
        <v>0</v>
      </c>
      <c r="S47" s="15">
        <f t="shared" si="18"/>
        <v>0</v>
      </c>
      <c r="T47" s="15">
        <f t="shared" si="18"/>
        <v>0</v>
      </c>
      <c r="U47" s="15">
        <f t="shared" si="18"/>
        <v>0</v>
      </c>
      <c r="V47" s="15">
        <f t="shared" si="18"/>
        <v>2312</v>
      </c>
      <c r="W47" s="15">
        <f t="shared" si="18"/>
        <v>0</v>
      </c>
      <c r="X47" s="15">
        <f t="shared" si="18"/>
        <v>0</v>
      </c>
      <c r="Y47" s="15">
        <f t="shared" si="18"/>
        <v>0</v>
      </c>
      <c r="Z47" s="15">
        <f t="shared" si="18"/>
        <v>0</v>
      </c>
      <c r="AA47" s="15">
        <f t="shared" si="18"/>
        <v>0</v>
      </c>
      <c r="AB47" s="15">
        <f t="shared" si="18"/>
        <v>0</v>
      </c>
      <c r="AC47" s="15">
        <f t="shared" si="18"/>
        <v>0</v>
      </c>
      <c r="AD47" s="15">
        <f t="shared" si="18"/>
        <v>0</v>
      </c>
      <c r="AE47" s="15">
        <f t="shared" si="18"/>
        <v>0</v>
      </c>
      <c r="AF47" s="56" t="s">
        <v>77</v>
      </c>
    </row>
    <row r="48" spans="1:32" s="7" customFormat="1" ht="17.25">
      <c r="A48" s="16" t="s">
        <v>18</v>
      </c>
      <c r="B48" s="13">
        <f>SUM(B49:B52)</f>
        <v>2312</v>
      </c>
      <c r="C48" s="13">
        <f>SUM(C49:C52)</f>
        <v>0</v>
      </c>
      <c r="D48" s="13">
        <f>SUM(D49:D52)</f>
        <v>0</v>
      </c>
      <c r="E48" s="13">
        <f>SUM(E49:E52)</f>
        <v>0</v>
      </c>
      <c r="F48" s="13">
        <f t="shared" si="6"/>
        <v>0</v>
      </c>
      <c r="G48" s="13" t="e">
        <f t="shared" si="7"/>
        <v>#DIV/0!</v>
      </c>
      <c r="H48" s="13">
        <f>SUM(H49:H52)</f>
        <v>0</v>
      </c>
      <c r="I48" s="13">
        <f aca="true" t="shared" si="19" ref="I48:AE48">SUM(I49:I52)</f>
        <v>0</v>
      </c>
      <c r="J48" s="13">
        <f t="shared" si="19"/>
        <v>0</v>
      </c>
      <c r="K48" s="13">
        <f t="shared" si="19"/>
        <v>0</v>
      </c>
      <c r="L48" s="13">
        <f t="shared" si="19"/>
        <v>0</v>
      </c>
      <c r="M48" s="13">
        <f t="shared" si="19"/>
        <v>0</v>
      </c>
      <c r="N48" s="13">
        <f t="shared" si="19"/>
        <v>0</v>
      </c>
      <c r="O48" s="13">
        <f t="shared" si="19"/>
        <v>0</v>
      </c>
      <c r="P48" s="13">
        <f t="shared" si="19"/>
        <v>0</v>
      </c>
      <c r="Q48" s="13">
        <f t="shared" si="19"/>
        <v>0</v>
      </c>
      <c r="R48" s="13">
        <f t="shared" si="19"/>
        <v>0</v>
      </c>
      <c r="S48" s="13">
        <f t="shared" si="19"/>
        <v>0</v>
      </c>
      <c r="T48" s="13">
        <f t="shared" si="19"/>
        <v>0</v>
      </c>
      <c r="U48" s="13">
        <f t="shared" si="19"/>
        <v>0</v>
      </c>
      <c r="V48" s="13">
        <f t="shared" si="19"/>
        <v>2312</v>
      </c>
      <c r="W48" s="13">
        <f t="shared" si="19"/>
        <v>0</v>
      </c>
      <c r="X48" s="13">
        <f t="shared" si="19"/>
        <v>0</v>
      </c>
      <c r="Y48" s="13">
        <f t="shared" si="19"/>
        <v>0</v>
      </c>
      <c r="Z48" s="13">
        <f t="shared" si="19"/>
        <v>0</v>
      </c>
      <c r="AA48" s="13">
        <f t="shared" si="19"/>
        <v>0</v>
      </c>
      <c r="AB48" s="13">
        <f t="shared" si="19"/>
        <v>0</v>
      </c>
      <c r="AC48" s="13">
        <f t="shared" si="19"/>
        <v>0</v>
      </c>
      <c r="AD48" s="13">
        <f t="shared" si="19"/>
        <v>0</v>
      </c>
      <c r="AE48" s="13">
        <f t="shared" si="19"/>
        <v>0</v>
      </c>
      <c r="AF48" s="57"/>
    </row>
    <row r="49" spans="1:32" s="7" customFormat="1" ht="18">
      <c r="A49" s="19" t="s">
        <v>16</v>
      </c>
      <c r="B49" s="14">
        <f>H49+J49+L49+N49+P49+R49+T49+V49+X49+Z49+AB49+AD49</f>
        <v>0</v>
      </c>
      <c r="C49" s="14">
        <f>H49+J49</f>
        <v>0</v>
      </c>
      <c r="D49" s="14">
        <f>E49</f>
        <v>0</v>
      </c>
      <c r="E49" s="14">
        <f>I49+K49+M49+O49+Q49+S49+U49+W49+Y49+AA49+AC49+AE49</f>
        <v>0</v>
      </c>
      <c r="F49" s="14"/>
      <c r="G49" s="14"/>
      <c r="H49" s="13"/>
      <c r="I49" s="13"/>
      <c r="J49" s="13"/>
      <c r="K49" s="13"/>
      <c r="L49" s="13"/>
      <c r="M49" s="13"/>
      <c r="N49" s="13"/>
      <c r="O49" s="13"/>
      <c r="P49" s="13"/>
      <c r="Q49" s="13"/>
      <c r="R49" s="13"/>
      <c r="S49" s="13"/>
      <c r="T49" s="13"/>
      <c r="U49" s="13"/>
      <c r="V49" s="13"/>
      <c r="W49" s="13"/>
      <c r="X49" s="13"/>
      <c r="Y49" s="13"/>
      <c r="Z49" s="13"/>
      <c r="AA49" s="13"/>
      <c r="AB49" s="13"/>
      <c r="AC49" s="13"/>
      <c r="AD49" s="13"/>
      <c r="AE49" s="13"/>
      <c r="AF49" s="57"/>
    </row>
    <row r="50" spans="1:32" s="7" customFormat="1" ht="18">
      <c r="A50" s="19" t="s">
        <v>14</v>
      </c>
      <c r="B50" s="14">
        <f>H50+J50+L50+N50+P50+R50+T50+V50+X50+Z50+AB50+AD50</f>
        <v>0</v>
      </c>
      <c r="C50" s="14">
        <f>H50+J50</f>
        <v>0</v>
      </c>
      <c r="D50" s="14">
        <f>E50</f>
        <v>0</v>
      </c>
      <c r="E50" s="14">
        <f>I50+K50+M50+O50+Q50+S50+U50+W50+Y50+AA50+AC50+AE50</f>
        <v>0</v>
      </c>
      <c r="F50" s="14"/>
      <c r="G50" s="14"/>
      <c r="H50" s="13"/>
      <c r="I50" s="13"/>
      <c r="J50" s="13"/>
      <c r="K50" s="13"/>
      <c r="L50" s="13"/>
      <c r="M50" s="13"/>
      <c r="N50" s="13"/>
      <c r="O50" s="13"/>
      <c r="P50" s="13"/>
      <c r="Q50" s="13"/>
      <c r="R50" s="13"/>
      <c r="S50" s="13"/>
      <c r="T50" s="13"/>
      <c r="U50" s="13"/>
      <c r="V50" s="13"/>
      <c r="W50" s="13"/>
      <c r="X50" s="13"/>
      <c r="Y50" s="13"/>
      <c r="Z50" s="13"/>
      <c r="AA50" s="13"/>
      <c r="AB50" s="13"/>
      <c r="AC50" s="13"/>
      <c r="AD50" s="13"/>
      <c r="AE50" s="13"/>
      <c r="AF50" s="57"/>
    </row>
    <row r="51" spans="1:32" s="7" customFormat="1" ht="18">
      <c r="A51" s="19" t="s">
        <v>15</v>
      </c>
      <c r="B51" s="15">
        <f>H51+J51+L51+N51+P51+R51+T51+V51+X51+Z51+AB51+AD51</f>
        <v>2312</v>
      </c>
      <c r="C51" s="15">
        <f>H51+J51</f>
        <v>0</v>
      </c>
      <c r="D51" s="15">
        <f>E51</f>
        <v>0</v>
      </c>
      <c r="E51" s="15">
        <f>I51+K51+M51+O51+Q51+S51+U51+W51+Y51+AA51+AC51+AE51</f>
        <v>0</v>
      </c>
      <c r="F51" s="15">
        <f t="shared" si="6"/>
        <v>0</v>
      </c>
      <c r="G51" s="15" t="e">
        <f t="shared" si="7"/>
        <v>#DIV/0!</v>
      </c>
      <c r="H51" s="15"/>
      <c r="I51" s="15"/>
      <c r="J51" s="15"/>
      <c r="K51" s="15"/>
      <c r="L51" s="15"/>
      <c r="M51" s="15"/>
      <c r="N51" s="15"/>
      <c r="O51" s="15"/>
      <c r="P51" s="15"/>
      <c r="Q51" s="15"/>
      <c r="R51" s="15"/>
      <c r="S51" s="15"/>
      <c r="T51" s="15"/>
      <c r="U51" s="15"/>
      <c r="V51" s="15">
        <v>2312</v>
      </c>
      <c r="W51" s="15"/>
      <c r="X51" s="15"/>
      <c r="Y51" s="15"/>
      <c r="Z51" s="15"/>
      <c r="AA51" s="15"/>
      <c r="AB51" s="15"/>
      <c r="AC51" s="15"/>
      <c r="AD51" s="15"/>
      <c r="AE51" s="15"/>
      <c r="AF51" s="57"/>
    </row>
    <row r="52" spans="1:32" s="7" customFormat="1" ht="18">
      <c r="A52" s="19" t="s">
        <v>17</v>
      </c>
      <c r="B52" s="14">
        <f>H52+J52+L52+N52+P52+R52+T52+V52+X52+Z52+AB52+AD52</f>
        <v>0</v>
      </c>
      <c r="C52" s="14">
        <f>H52+J52</f>
        <v>0</v>
      </c>
      <c r="D52" s="14">
        <f>E52</f>
        <v>0</v>
      </c>
      <c r="E52" s="14">
        <f>I52+K52+M52+O52+Q52+S52+U52+W52+Y52+AA52+AC52+AE52</f>
        <v>0</v>
      </c>
      <c r="F52" s="14"/>
      <c r="G52" s="14"/>
      <c r="H52" s="13"/>
      <c r="I52" s="13"/>
      <c r="J52" s="13"/>
      <c r="K52" s="13"/>
      <c r="L52" s="13"/>
      <c r="M52" s="13"/>
      <c r="N52" s="13"/>
      <c r="O52" s="13"/>
      <c r="P52" s="13"/>
      <c r="Q52" s="13"/>
      <c r="R52" s="13"/>
      <c r="S52" s="13"/>
      <c r="T52" s="13"/>
      <c r="U52" s="13"/>
      <c r="V52" s="13"/>
      <c r="W52" s="13"/>
      <c r="X52" s="13"/>
      <c r="Y52" s="13"/>
      <c r="Z52" s="13"/>
      <c r="AA52" s="13"/>
      <c r="AB52" s="13"/>
      <c r="AC52" s="13"/>
      <c r="AD52" s="13"/>
      <c r="AE52" s="13"/>
      <c r="AF52" s="58"/>
    </row>
    <row r="53" spans="1:32" s="7" customFormat="1" ht="74.25" customHeight="1">
      <c r="A53" s="19" t="s">
        <v>36</v>
      </c>
      <c r="B53" s="15">
        <f>B54</f>
        <v>128.3</v>
      </c>
      <c r="C53" s="15">
        <f>C54</f>
        <v>63.05</v>
      </c>
      <c r="D53" s="15">
        <f>D54</f>
        <v>63.05</v>
      </c>
      <c r="E53" s="15">
        <f>E54</f>
        <v>63.05</v>
      </c>
      <c r="F53" s="15">
        <f t="shared" si="6"/>
        <v>49.14263445050662</v>
      </c>
      <c r="G53" s="15">
        <f t="shared" si="7"/>
        <v>100</v>
      </c>
      <c r="H53" s="15">
        <f aca="true" t="shared" si="20" ref="H53:AE53">H54</f>
        <v>63.05</v>
      </c>
      <c r="I53" s="15">
        <f t="shared" si="20"/>
        <v>63.05</v>
      </c>
      <c r="J53" s="15">
        <f t="shared" si="20"/>
        <v>0</v>
      </c>
      <c r="K53" s="15">
        <f t="shared" si="20"/>
        <v>0</v>
      </c>
      <c r="L53" s="15">
        <f t="shared" si="20"/>
        <v>65.25</v>
      </c>
      <c r="M53" s="15">
        <f t="shared" si="20"/>
        <v>0</v>
      </c>
      <c r="N53" s="15">
        <f t="shared" si="20"/>
        <v>0</v>
      </c>
      <c r="O53" s="15">
        <f t="shared" si="20"/>
        <v>0</v>
      </c>
      <c r="P53" s="15">
        <f t="shared" si="20"/>
        <v>0</v>
      </c>
      <c r="Q53" s="15">
        <f t="shared" si="20"/>
        <v>0</v>
      </c>
      <c r="R53" s="15">
        <f t="shared" si="20"/>
        <v>0</v>
      </c>
      <c r="S53" s="15">
        <f t="shared" si="20"/>
        <v>0</v>
      </c>
      <c r="T53" s="15">
        <f t="shared" si="20"/>
        <v>0</v>
      </c>
      <c r="U53" s="15">
        <f t="shared" si="20"/>
        <v>0</v>
      </c>
      <c r="V53" s="15">
        <f t="shared" si="20"/>
        <v>0</v>
      </c>
      <c r="W53" s="15">
        <f t="shared" si="20"/>
        <v>0</v>
      </c>
      <c r="X53" s="15">
        <f t="shared" si="20"/>
        <v>0</v>
      </c>
      <c r="Y53" s="15">
        <f t="shared" si="20"/>
        <v>0</v>
      </c>
      <c r="Z53" s="15">
        <f t="shared" si="20"/>
        <v>0</v>
      </c>
      <c r="AA53" s="15">
        <f t="shared" si="20"/>
        <v>0</v>
      </c>
      <c r="AB53" s="15">
        <f t="shared" si="20"/>
        <v>0</v>
      </c>
      <c r="AC53" s="15">
        <f t="shared" si="20"/>
        <v>0</v>
      </c>
      <c r="AD53" s="15">
        <f t="shared" si="20"/>
        <v>0</v>
      </c>
      <c r="AE53" s="15">
        <f t="shared" si="20"/>
        <v>0</v>
      </c>
      <c r="AF53" s="56" t="s">
        <v>62</v>
      </c>
    </row>
    <row r="54" spans="1:32" s="7" customFormat="1" ht="17.25">
      <c r="A54" s="16" t="s">
        <v>18</v>
      </c>
      <c r="B54" s="13">
        <f>SUM(B55:B58)</f>
        <v>128.3</v>
      </c>
      <c r="C54" s="13">
        <f>SUM(C55:C58)</f>
        <v>63.05</v>
      </c>
      <c r="D54" s="13">
        <f>SUM(D55:D58)</f>
        <v>63.05</v>
      </c>
      <c r="E54" s="13">
        <f>SUM(E55:E58)</f>
        <v>63.05</v>
      </c>
      <c r="F54" s="13">
        <f t="shared" si="6"/>
        <v>49.14263445050662</v>
      </c>
      <c r="G54" s="13">
        <f t="shared" si="7"/>
        <v>100</v>
      </c>
      <c r="H54" s="13">
        <f>SUM(H55:H58)</f>
        <v>63.05</v>
      </c>
      <c r="I54" s="13">
        <f aca="true" t="shared" si="21" ref="I54:AE54">SUM(I55:I58)</f>
        <v>63.05</v>
      </c>
      <c r="J54" s="13">
        <f t="shared" si="21"/>
        <v>0</v>
      </c>
      <c r="K54" s="13">
        <f t="shared" si="21"/>
        <v>0</v>
      </c>
      <c r="L54" s="13">
        <f t="shared" si="21"/>
        <v>65.25</v>
      </c>
      <c r="M54" s="13">
        <f t="shared" si="21"/>
        <v>0</v>
      </c>
      <c r="N54" s="13">
        <f t="shared" si="21"/>
        <v>0</v>
      </c>
      <c r="O54" s="13">
        <f t="shared" si="21"/>
        <v>0</v>
      </c>
      <c r="P54" s="13">
        <f t="shared" si="21"/>
        <v>0</v>
      </c>
      <c r="Q54" s="13">
        <f t="shared" si="21"/>
        <v>0</v>
      </c>
      <c r="R54" s="13">
        <f t="shared" si="21"/>
        <v>0</v>
      </c>
      <c r="S54" s="13">
        <f t="shared" si="21"/>
        <v>0</v>
      </c>
      <c r="T54" s="13">
        <f t="shared" si="21"/>
        <v>0</v>
      </c>
      <c r="U54" s="13">
        <f t="shared" si="21"/>
        <v>0</v>
      </c>
      <c r="V54" s="13">
        <f t="shared" si="21"/>
        <v>0</v>
      </c>
      <c r="W54" s="13">
        <f t="shared" si="21"/>
        <v>0</v>
      </c>
      <c r="X54" s="13">
        <f t="shared" si="21"/>
        <v>0</v>
      </c>
      <c r="Y54" s="13">
        <f t="shared" si="21"/>
        <v>0</v>
      </c>
      <c r="Z54" s="13">
        <f t="shared" si="21"/>
        <v>0</v>
      </c>
      <c r="AA54" s="13">
        <f t="shared" si="21"/>
        <v>0</v>
      </c>
      <c r="AB54" s="13">
        <f t="shared" si="21"/>
        <v>0</v>
      </c>
      <c r="AC54" s="13">
        <f t="shared" si="21"/>
        <v>0</v>
      </c>
      <c r="AD54" s="13">
        <f t="shared" si="21"/>
        <v>0</v>
      </c>
      <c r="AE54" s="13">
        <f t="shared" si="21"/>
        <v>0</v>
      </c>
      <c r="AF54" s="57"/>
    </row>
    <row r="55" spans="1:32" s="7" customFormat="1" ht="18">
      <c r="A55" s="19" t="s">
        <v>16</v>
      </c>
      <c r="B55" s="15">
        <f>H55+J55+L55+N55+P55+R55+T55+V55+X55+Z55+AB55+AD55</f>
        <v>0</v>
      </c>
      <c r="C55" s="15">
        <f>H55+J55</f>
        <v>0</v>
      </c>
      <c r="D55" s="15">
        <f>E55</f>
        <v>0</v>
      </c>
      <c r="E55" s="15">
        <f>I55+K55+M55+O55+Q55+S55+U55+W55+Y55+AA55+AC55+AE55</f>
        <v>0</v>
      </c>
      <c r="F55" s="15"/>
      <c r="G55" s="15"/>
      <c r="H55" s="13"/>
      <c r="I55" s="13"/>
      <c r="J55" s="13"/>
      <c r="K55" s="13"/>
      <c r="L55" s="13"/>
      <c r="M55" s="13"/>
      <c r="N55" s="13"/>
      <c r="O55" s="13"/>
      <c r="P55" s="13"/>
      <c r="Q55" s="13"/>
      <c r="R55" s="13"/>
      <c r="S55" s="13"/>
      <c r="T55" s="13"/>
      <c r="U55" s="13"/>
      <c r="V55" s="13"/>
      <c r="W55" s="13"/>
      <c r="X55" s="13"/>
      <c r="Y55" s="13"/>
      <c r="Z55" s="13"/>
      <c r="AA55" s="13"/>
      <c r="AB55" s="13"/>
      <c r="AC55" s="13"/>
      <c r="AD55" s="13"/>
      <c r="AE55" s="13"/>
      <c r="AF55" s="57"/>
    </row>
    <row r="56" spans="1:32" s="7" customFormat="1" ht="18">
      <c r="A56" s="19" t="s">
        <v>14</v>
      </c>
      <c r="B56" s="15">
        <f>H56+J56+L56+N56+P56+R56+T56+V56+X56+Z56+AB56+AD56</f>
        <v>0</v>
      </c>
      <c r="C56" s="15">
        <f>H56+J56</f>
        <v>0</v>
      </c>
      <c r="D56" s="15">
        <f>E56</f>
        <v>0</v>
      </c>
      <c r="E56" s="15">
        <f>I56+K56+M56+O56+Q56+S56+U56+W56+Y56+AA56+AC56+AE56</f>
        <v>0</v>
      </c>
      <c r="F56" s="15"/>
      <c r="G56" s="15"/>
      <c r="H56" s="13"/>
      <c r="I56" s="13"/>
      <c r="J56" s="13"/>
      <c r="K56" s="13"/>
      <c r="L56" s="13"/>
      <c r="M56" s="13"/>
      <c r="N56" s="13"/>
      <c r="O56" s="13"/>
      <c r="P56" s="13"/>
      <c r="Q56" s="13"/>
      <c r="R56" s="13"/>
      <c r="S56" s="13"/>
      <c r="T56" s="13"/>
      <c r="U56" s="13"/>
      <c r="V56" s="13"/>
      <c r="W56" s="13"/>
      <c r="X56" s="13"/>
      <c r="Y56" s="13"/>
      <c r="Z56" s="13"/>
      <c r="AA56" s="13"/>
      <c r="AB56" s="13"/>
      <c r="AC56" s="13"/>
      <c r="AD56" s="13"/>
      <c r="AE56" s="13"/>
      <c r="AF56" s="57"/>
    </row>
    <row r="57" spans="1:32" s="7" customFormat="1" ht="18">
      <c r="A57" s="19" t="s">
        <v>15</v>
      </c>
      <c r="B57" s="15">
        <f>H57+J57+L57+N57+P57+R57+T57+V57+X57+Z57+AB57+AD57</f>
        <v>128.3</v>
      </c>
      <c r="C57" s="15">
        <f>H57+J57</f>
        <v>63.05</v>
      </c>
      <c r="D57" s="15">
        <f>E57</f>
        <v>63.05</v>
      </c>
      <c r="E57" s="15">
        <f>I57+K57+M57+O57+Q57+S57+U57+W57+Y57+AA57+AC57+AE57</f>
        <v>63.05</v>
      </c>
      <c r="F57" s="15">
        <f t="shared" si="6"/>
        <v>49.14263445050662</v>
      </c>
      <c r="G57" s="15">
        <f t="shared" si="7"/>
        <v>100</v>
      </c>
      <c r="H57" s="15">
        <v>63.05</v>
      </c>
      <c r="I57" s="15">
        <v>63.05</v>
      </c>
      <c r="J57" s="15"/>
      <c r="K57" s="15"/>
      <c r="L57" s="15">
        <v>65.25</v>
      </c>
      <c r="M57" s="15"/>
      <c r="N57" s="15"/>
      <c r="O57" s="15"/>
      <c r="P57" s="15"/>
      <c r="Q57" s="15"/>
      <c r="R57" s="15"/>
      <c r="S57" s="15"/>
      <c r="T57" s="15"/>
      <c r="U57" s="15"/>
      <c r="V57" s="15"/>
      <c r="W57" s="15"/>
      <c r="X57" s="15"/>
      <c r="Y57" s="15"/>
      <c r="Z57" s="15"/>
      <c r="AA57" s="15"/>
      <c r="AB57" s="15"/>
      <c r="AC57" s="15"/>
      <c r="AD57" s="15"/>
      <c r="AE57" s="15"/>
      <c r="AF57" s="57"/>
    </row>
    <row r="58" spans="1:32" s="7" customFormat="1" ht="18">
      <c r="A58" s="19" t="s">
        <v>17</v>
      </c>
      <c r="B58" s="15">
        <f>H58+J58+L58+N58+P58+R58+T58+V58+X58+Z58+AB58+AD58</f>
        <v>0</v>
      </c>
      <c r="C58" s="15">
        <f>H58+J58</f>
        <v>0</v>
      </c>
      <c r="D58" s="15">
        <f>E58</f>
        <v>0</v>
      </c>
      <c r="E58" s="15">
        <f>I58+K58+M58+O58+Q58+S58+U58+W58+Y58+AA58+AC58+AE58</f>
        <v>0</v>
      </c>
      <c r="F58" s="15"/>
      <c r="G58" s="15"/>
      <c r="H58" s="13"/>
      <c r="I58" s="13"/>
      <c r="J58" s="13"/>
      <c r="K58" s="13"/>
      <c r="L58" s="13"/>
      <c r="M58" s="13"/>
      <c r="N58" s="13"/>
      <c r="O58" s="13"/>
      <c r="P58" s="13"/>
      <c r="Q58" s="13"/>
      <c r="R58" s="13"/>
      <c r="S58" s="13"/>
      <c r="T58" s="13"/>
      <c r="U58" s="13"/>
      <c r="V58" s="13"/>
      <c r="W58" s="13"/>
      <c r="X58" s="13"/>
      <c r="Y58" s="13"/>
      <c r="Z58" s="13"/>
      <c r="AA58" s="13"/>
      <c r="AB58" s="13"/>
      <c r="AC58" s="13"/>
      <c r="AD58" s="13"/>
      <c r="AE58" s="13"/>
      <c r="AF58" s="58"/>
    </row>
    <row r="59" spans="1:32" s="7" customFormat="1" ht="99.75" customHeight="1">
      <c r="A59" s="16" t="s">
        <v>37</v>
      </c>
      <c r="B59" s="28">
        <f>B60+B61+B62+B63</f>
        <v>121998.69499999999</v>
      </c>
      <c r="C59" s="28">
        <f>C60+C61+C62+C63</f>
        <v>17698.392</v>
      </c>
      <c r="D59" s="28">
        <f>D60+D61+D62+D63</f>
        <v>16014.070000000002</v>
      </c>
      <c r="E59" s="28">
        <f>E60+E61+E62+E63</f>
        <v>16014.070000000002</v>
      </c>
      <c r="F59" s="28">
        <f t="shared" si="6"/>
        <v>13.126427294980493</v>
      </c>
      <c r="G59" s="28">
        <f t="shared" si="7"/>
        <v>90.48319191935629</v>
      </c>
      <c r="H59" s="28">
        <f>H60+H61+H62+H63</f>
        <v>7390.5019999999995</v>
      </c>
      <c r="I59" s="28">
        <f aca="true" t="shared" si="22" ref="I59:AE59">I60+I61+I62+I63</f>
        <v>5856.1</v>
      </c>
      <c r="J59" s="28">
        <f t="shared" si="22"/>
        <v>10307.890000000001</v>
      </c>
      <c r="K59" s="28">
        <f t="shared" si="22"/>
        <v>10157.97</v>
      </c>
      <c r="L59" s="28">
        <f t="shared" si="22"/>
        <v>13932.041</v>
      </c>
      <c r="M59" s="28">
        <f t="shared" si="22"/>
        <v>0</v>
      </c>
      <c r="N59" s="28">
        <f t="shared" si="22"/>
        <v>12438.231</v>
      </c>
      <c r="O59" s="28">
        <f t="shared" si="22"/>
        <v>0</v>
      </c>
      <c r="P59" s="28">
        <f t="shared" si="22"/>
        <v>11593.088000000002</v>
      </c>
      <c r="Q59" s="28">
        <f t="shared" si="22"/>
        <v>0</v>
      </c>
      <c r="R59" s="28">
        <f t="shared" si="22"/>
        <v>8870.72</v>
      </c>
      <c r="S59" s="28">
        <f t="shared" si="22"/>
        <v>0</v>
      </c>
      <c r="T59" s="28">
        <f t="shared" si="22"/>
        <v>11434.637</v>
      </c>
      <c r="U59" s="28">
        <f t="shared" si="22"/>
        <v>0</v>
      </c>
      <c r="V59" s="28">
        <f t="shared" si="22"/>
        <v>10930.115</v>
      </c>
      <c r="W59" s="28">
        <f t="shared" si="22"/>
        <v>0</v>
      </c>
      <c r="X59" s="28">
        <f t="shared" si="22"/>
        <v>8619.081000000002</v>
      </c>
      <c r="Y59" s="28">
        <f t="shared" si="22"/>
        <v>0</v>
      </c>
      <c r="Z59" s="28">
        <f t="shared" si="22"/>
        <v>11068.973999999998</v>
      </c>
      <c r="AA59" s="28">
        <f t="shared" si="22"/>
        <v>0</v>
      </c>
      <c r="AB59" s="28">
        <f t="shared" si="22"/>
        <v>6852.416</v>
      </c>
      <c r="AC59" s="28">
        <f t="shared" si="22"/>
        <v>0</v>
      </c>
      <c r="AD59" s="28">
        <f t="shared" si="22"/>
        <v>8561</v>
      </c>
      <c r="AE59" s="28">
        <f t="shared" si="22"/>
        <v>0</v>
      </c>
      <c r="AF59" s="36"/>
    </row>
    <row r="60" spans="1:32" s="6" customFormat="1" ht="18">
      <c r="A60" s="19" t="s">
        <v>16</v>
      </c>
      <c r="B60" s="29">
        <f aca="true" t="shared" si="23" ref="B60:E63">B66+B72+B78+B84+B96+B102</f>
        <v>0</v>
      </c>
      <c r="C60" s="29">
        <f t="shared" si="23"/>
        <v>0</v>
      </c>
      <c r="D60" s="29">
        <f t="shared" si="23"/>
        <v>0</v>
      </c>
      <c r="E60" s="29">
        <f t="shared" si="23"/>
        <v>0</v>
      </c>
      <c r="F60" s="29" t="e">
        <f t="shared" si="6"/>
        <v>#DIV/0!</v>
      </c>
      <c r="G60" s="29" t="e">
        <f t="shared" si="7"/>
        <v>#DIV/0!</v>
      </c>
      <c r="H60" s="29">
        <f>H66+H72+H78+H84+H96+H102</f>
        <v>0</v>
      </c>
      <c r="I60" s="29">
        <f aca="true" t="shared" si="24" ref="I60:AE63">I66+I72+I78+I84+I96+I102</f>
        <v>0</v>
      </c>
      <c r="J60" s="29">
        <f t="shared" si="24"/>
        <v>0</v>
      </c>
      <c r="K60" s="29">
        <f t="shared" si="24"/>
        <v>0</v>
      </c>
      <c r="L60" s="29">
        <f t="shared" si="24"/>
        <v>0</v>
      </c>
      <c r="M60" s="29">
        <f t="shared" si="24"/>
        <v>0</v>
      </c>
      <c r="N60" s="29">
        <f t="shared" si="24"/>
        <v>0</v>
      </c>
      <c r="O60" s="29">
        <f t="shared" si="24"/>
        <v>0</v>
      </c>
      <c r="P60" s="29">
        <f t="shared" si="24"/>
        <v>0</v>
      </c>
      <c r="Q60" s="29">
        <f t="shared" si="24"/>
        <v>0</v>
      </c>
      <c r="R60" s="29">
        <f t="shared" si="24"/>
        <v>0</v>
      </c>
      <c r="S60" s="29">
        <f t="shared" si="24"/>
        <v>0</v>
      </c>
      <c r="T60" s="29">
        <f t="shared" si="24"/>
        <v>0</v>
      </c>
      <c r="U60" s="29">
        <f t="shared" si="24"/>
        <v>0</v>
      </c>
      <c r="V60" s="29">
        <f t="shared" si="24"/>
        <v>0</v>
      </c>
      <c r="W60" s="29">
        <f t="shared" si="24"/>
        <v>0</v>
      </c>
      <c r="X60" s="29">
        <f t="shared" si="24"/>
        <v>0</v>
      </c>
      <c r="Y60" s="29">
        <f t="shared" si="24"/>
        <v>0</v>
      </c>
      <c r="Z60" s="29">
        <f t="shared" si="24"/>
        <v>0</v>
      </c>
      <c r="AA60" s="29">
        <f t="shared" si="24"/>
        <v>0</v>
      </c>
      <c r="AB60" s="29">
        <f t="shared" si="24"/>
        <v>0</v>
      </c>
      <c r="AC60" s="29">
        <f t="shared" si="24"/>
        <v>0</v>
      </c>
      <c r="AD60" s="29">
        <f t="shared" si="24"/>
        <v>0</v>
      </c>
      <c r="AE60" s="29">
        <f t="shared" si="24"/>
        <v>0</v>
      </c>
      <c r="AF60" s="35"/>
    </row>
    <row r="61" spans="1:32" s="6" customFormat="1" ht="18">
      <c r="A61" s="19" t="s">
        <v>14</v>
      </c>
      <c r="B61" s="29">
        <f t="shared" si="23"/>
        <v>0</v>
      </c>
      <c r="C61" s="29">
        <f t="shared" si="23"/>
        <v>0</v>
      </c>
      <c r="D61" s="29">
        <f t="shared" si="23"/>
        <v>0</v>
      </c>
      <c r="E61" s="29">
        <f t="shared" si="23"/>
        <v>0</v>
      </c>
      <c r="F61" s="29" t="e">
        <f t="shared" si="6"/>
        <v>#DIV/0!</v>
      </c>
      <c r="G61" s="29" t="e">
        <f t="shared" si="7"/>
        <v>#DIV/0!</v>
      </c>
      <c r="H61" s="29">
        <f>H67+H73+H79+H85+H97+H103</f>
        <v>0</v>
      </c>
      <c r="I61" s="29">
        <f t="shared" si="24"/>
        <v>0</v>
      </c>
      <c r="J61" s="29">
        <f t="shared" si="24"/>
        <v>0</v>
      </c>
      <c r="K61" s="29">
        <f t="shared" si="24"/>
        <v>0</v>
      </c>
      <c r="L61" s="29">
        <f t="shared" si="24"/>
        <v>0</v>
      </c>
      <c r="M61" s="29">
        <f t="shared" si="24"/>
        <v>0</v>
      </c>
      <c r="N61" s="29">
        <f t="shared" si="24"/>
        <v>0</v>
      </c>
      <c r="O61" s="29">
        <f t="shared" si="24"/>
        <v>0</v>
      </c>
      <c r="P61" s="29">
        <f t="shared" si="24"/>
        <v>0</v>
      </c>
      <c r="Q61" s="29">
        <f t="shared" si="24"/>
        <v>0</v>
      </c>
      <c r="R61" s="29">
        <f t="shared" si="24"/>
        <v>0</v>
      </c>
      <c r="S61" s="29">
        <f t="shared" si="24"/>
        <v>0</v>
      </c>
      <c r="T61" s="29">
        <f t="shared" si="24"/>
        <v>0</v>
      </c>
      <c r="U61" s="29">
        <f t="shared" si="24"/>
        <v>0</v>
      </c>
      <c r="V61" s="29">
        <f t="shared" si="24"/>
        <v>0</v>
      </c>
      <c r="W61" s="29">
        <f t="shared" si="24"/>
        <v>0</v>
      </c>
      <c r="X61" s="29">
        <f t="shared" si="24"/>
        <v>0</v>
      </c>
      <c r="Y61" s="29">
        <f t="shared" si="24"/>
        <v>0</v>
      </c>
      <c r="Z61" s="29">
        <f t="shared" si="24"/>
        <v>0</v>
      </c>
      <c r="AA61" s="29">
        <f t="shared" si="24"/>
        <v>0</v>
      </c>
      <c r="AB61" s="29">
        <f t="shared" si="24"/>
        <v>0</v>
      </c>
      <c r="AC61" s="29">
        <f t="shared" si="24"/>
        <v>0</v>
      </c>
      <c r="AD61" s="29">
        <f t="shared" si="24"/>
        <v>0</v>
      </c>
      <c r="AE61" s="29">
        <f t="shared" si="24"/>
        <v>0</v>
      </c>
      <c r="AF61" s="35"/>
    </row>
    <row r="62" spans="1:32" s="6" customFormat="1" ht="18">
      <c r="A62" s="19" t="s">
        <v>15</v>
      </c>
      <c r="B62" s="29">
        <f t="shared" si="23"/>
        <v>121998.69499999999</v>
      </c>
      <c r="C62" s="29">
        <f t="shared" si="23"/>
        <v>17698.392</v>
      </c>
      <c r="D62" s="29">
        <f t="shared" si="23"/>
        <v>16014.070000000002</v>
      </c>
      <c r="E62" s="29">
        <f t="shared" si="23"/>
        <v>16014.070000000002</v>
      </c>
      <c r="F62" s="29">
        <f t="shared" si="6"/>
        <v>13.126427294980493</v>
      </c>
      <c r="G62" s="29">
        <f t="shared" si="7"/>
        <v>90.48319191935629</v>
      </c>
      <c r="H62" s="29">
        <f>H68+H74+H80+H86+H98+H104</f>
        <v>7390.5019999999995</v>
      </c>
      <c r="I62" s="29">
        <f t="shared" si="24"/>
        <v>5856.1</v>
      </c>
      <c r="J62" s="29">
        <f t="shared" si="24"/>
        <v>10307.890000000001</v>
      </c>
      <c r="K62" s="29">
        <f t="shared" si="24"/>
        <v>10157.97</v>
      </c>
      <c r="L62" s="29">
        <f t="shared" si="24"/>
        <v>13932.041</v>
      </c>
      <c r="M62" s="29">
        <f t="shared" si="24"/>
        <v>0</v>
      </c>
      <c r="N62" s="29">
        <f t="shared" si="24"/>
        <v>12438.231</v>
      </c>
      <c r="O62" s="29">
        <f t="shared" si="24"/>
        <v>0</v>
      </c>
      <c r="P62" s="29">
        <f t="shared" si="24"/>
        <v>11593.088000000002</v>
      </c>
      <c r="Q62" s="29">
        <f t="shared" si="24"/>
        <v>0</v>
      </c>
      <c r="R62" s="29">
        <f t="shared" si="24"/>
        <v>8870.72</v>
      </c>
      <c r="S62" s="29">
        <f t="shared" si="24"/>
        <v>0</v>
      </c>
      <c r="T62" s="29">
        <f t="shared" si="24"/>
        <v>11434.637</v>
      </c>
      <c r="U62" s="29">
        <f t="shared" si="24"/>
        <v>0</v>
      </c>
      <c r="V62" s="29">
        <f t="shared" si="24"/>
        <v>10930.115</v>
      </c>
      <c r="W62" s="29">
        <f t="shared" si="24"/>
        <v>0</v>
      </c>
      <c r="X62" s="29">
        <f t="shared" si="24"/>
        <v>8619.081000000002</v>
      </c>
      <c r="Y62" s="29">
        <f t="shared" si="24"/>
        <v>0</v>
      </c>
      <c r="Z62" s="29">
        <f t="shared" si="24"/>
        <v>11068.973999999998</v>
      </c>
      <c r="AA62" s="29">
        <f t="shared" si="24"/>
        <v>0</v>
      </c>
      <c r="AB62" s="29">
        <f t="shared" si="24"/>
        <v>6852.416</v>
      </c>
      <c r="AC62" s="29">
        <f t="shared" si="24"/>
        <v>0</v>
      </c>
      <c r="AD62" s="29">
        <f t="shared" si="24"/>
        <v>8561</v>
      </c>
      <c r="AE62" s="29">
        <f t="shared" si="24"/>
        <v>0</v>
      </c>
      <c r="AF62" s="35"/>
    </row>
    <row r="63" spans="1:32" s="6" customFormat="1" ht="18">
      <c r="A63" s="19" t="s">
        <v>17</v>
      </c>
      <c r="B63" s="29">
        <f t="shared" si="23"/>
        <v>0</v>
      </c>
      <c r="C63" s="29">
        <f t="shared" si="23"/>
        <v>0</v>
      </c>
      <c r="D63" s="29">
        <f t="shared" si="23"/>
        <v>0</v>
      </c>
      <c r="E63" s="29">
        <f t="shared" si="23"/>
        <v>0</v>
      </c>
      <c r="F63" s="29" t="e">
        <f t="shared" si="6"/>
        <v>#DIV/0!</v>
      </c>
      <c r="G63" s="29" t="e">
        <f t="shared" si="7"/>
        <v>#DIV/0!</v>
      </c>
      <c r="H63" s="29">
        <f>H69+H75+H81+H87+H99+H105</f>
        <v>0</v>
      </c>
      <c r="I63" s="29">
        <f t="shared" si="24"/>
        <v>0</v>
      </c>
      <c r="J63" s="29">
        <f t="shared" si="24"/>
        <v>0</v>
      </c>
      <c r="K63" s="29">
        <f t="shared" si="24"/>
        <v>0</v>
      </c>
      <c r="L63" s="29">
        <f t="shared" si="24"/>
        <v>0</v>
      </c>
      <c r="M63" s="29">
        <f t="shared" si="24"/>
        <v>0</v>
      </c>
      <c r="N63" s="29">
        <f t="shared" si="24"/>
        <v>0</v>
      </c>
      <c r="O63" s="29">
        <f t="shared" si="24"/>
        <v>0</v>
      </c>
      <c r="P63" s="29">
        <f t="shared" si="24"/>
        <v>0</v>
      </c>
      <c r="Q63" s="29">
        <f t="shared" si="24"/>
        <v>0</v>
      </c>
      <c r="R63" s="29">
        <f t="shared" si="24"/>
        <v>0</v>
      </c>
      <c r="S63" s="29">
        <f t="shared" si="24"/>
        <v>0</v>
      </c>
      <c r="T63" s="29">
        <f t="shared" si="24"/>
        <v>0</v>
      </c>
      <c r="U63" s="29">
        <f t="shared" si="24"/>
        <v>0</v>
      </c>
      <c r="V63" s="29">
        <f t="shared" si="24"/>
        <v>0</v>
      </c>
      <c r="W63" s="29">
        <f t="shared" si="24"/>
        <v>0</v>
      </c>
      <c r="X63" s="29">
        <f t="shared" si="24"/>
        <v>0</v>
      </c>
      <c r="Y63" s="29">
        <f t="shared" si="24"/>
        <v>0</v>
      </c>
      <c r="Z63" s="29">
        <f t="shared" si="24"/>
        <v>0</v>
      </c>
      <c r="AA63" s="29">
        <f t="shared" si="24"/>
        <v>0</v>
      </c>
      <c r="AB63" s="29">
        <f t="shared" si="24"/>
        <v>0</v>
      </c>
      <c r="AC63" s="29">
        <f t="shared" si="24"/>
        <v>0</v>
      </c>
      <c r="AD63" s="29">
        <f t="shared" si="24"/>
        <v>0</v>
      </c>
      <c r="AE63" s="29">
        <f t="shared" si="24"/>
        <v>0</v>
      </c>
      <c r="AF63" s="35"/>
    </row>
    <row r="64" spans="1:32" s="6" customFormat="1" ht="276" customHeight="1">
      <c r="A64" s="19" t="s">
        <v>38</v>
      </c>
      <c r="B64" s="15">
        <f aca="true" t="shared" si="25" ref="B64:AE64">B65</f>
        <v>104538.095</v>
      </c>
      <c r="C64" s="15">
        <f t="shared" si="25"/>
        <v>16910.062</v>
      </c>
      <c r="D64" s="15">
        <f t="shared" si="25"/>
        <v>15273.220000000001</v>
      </c>
      <c r="E64" s="15">
        <f t="shared" si="25"/>
        <v>15273.220000000001</v>
      </c>
      <c r="F64" s="15">
        <f t="shared" si="6"/>
        <v>14.610195450758885</v>
      </c>
      <c r="G64" s="15">
        <f t="shared" si="7"/>
        <v>90.32030751868325</v>
      </c>
      <c r="H64" s="15">
        <f t="shared" si="25"/>
        <v>7010.032</v>
      </c>
      <c r="I64" s="15">
        <f t="shared" si="25"/>
        <v>5483.8</v>
      </c>
      <c r="J64" s="15">
        <f t="shared" si="25"/>
        <v>9900.03</v>
      </c>
      <c r="K64" s="15">
        <f t="shared" si="25"/>
        <v>9789.42</v>
      </c>
      <c r="L64" s="15">
        <f t="shared" si="25"/>
        <v>13522.291</v>
      </c>
      <c r="M64" s="15">
        <f t="shared" si="25"/>
        <v>0</v>
      </c>
      <c r="N64" s="15">
        <f t="shared" si="25"/>
        <v>12028.161</v>
      </c>
      <c r="O64" s="15">
        <f t="shared" si="25"/>
        <v>0</v>
      </c>
      <c r="P64" s="15">
        <f t="shared" si="25"/>
        <v>11182.388</v>
      </c>
      <c r="Q64" s="15">
        <f t="shared" si="25"/>
        <v>0</v>
      </c>
      <c r="R64" s="15">
        <f t="shared" si="25"/>
        <v>8460.65</v>
      </c>
      <c r="S64" s="15">
        <f t="shared" si="25"/>
        <v>0</v>
      </c>
      <c r="T64" s="15">
        <f t="shared" si="25"/>
        <v>11023.937</v>
      </c>
      <c r="U64" s="15">
        <f t="shared" si="25"/>
        <v>0</v>
      </c>
      <c r="V64" s="15">
        <f t="shared" si="25"/>
        <v>5643.945</v>
      </c>
      <c r="W64" s="15">
        <f t="shared" si="25"/>
        <v>0</v>
      </c>
      <c r="X64" s="15">
        <f t="shared" si="25"/>
        <v>4922.511</v>
      </c>
      <c r="Y64" s="15">
        <f t="shared" si="25"/>
        <v>0</v>
      </c>
      <c r="Z64" s="15">
        <f t="shared" si="25"/>
        <v>6251.574</v>
      </c>
      <c r="AA64" s="15">
        <f t="shared" si="25"/>
        <v>0</v>
      </c>
      <c r="AB64" s="15">
        <f t="shared" si="25"/>
        <v>6442.346</v>
      </c>
      <c r="AC64" s="15">
        <f t="shared" si="25"/>
        <v>0</v>
      </c>
      <c r="AD64" s="15">
        <f t="shared" si="25"/>
        <v>8150.23</v>
      </c>
      <c r="AE64" s="15">
        <f t="shared" si="25"/>
        <v>0</v>
      </c>
      <c r="AF64" s="56" t="s">
        <v>83</v>
      </c>
    </row>
    <row r="65" spans="1:32" s="7" customFormat="1" ht="46.5" customHeight="1">
      <c r="A65" s="16" t="s">
        <v>18</v>
      </c>
      <c r="B65" s="13">
        <f>SUM(B66:B69)</f>
        <v>104538.095</v>
      </c>
      <c r="C65" s="13">
        <f>SUM(C66:C69)</f>
        <v>16910.062</v>
      </c>
      <c r="D65" s="13">
        <f>SUM(D66:D69)</f>
        <v>15273.220000000001</v>
      </c>
      <c r="E65" s="13">
        <f>SUM(E66:E69)</f>
        <v>15273.220000000001</v>
      </c>
      <c r="F65" s="13">
        <f t="shared" si="6"/>
        <v>14.610195450758885</v>
      </c>
      <c r="G65" s="13">
        <f t="shared" si="7"/>
        <v>90.32030751868325</v>
      </c>
      <c r="H65" s="13">
        <f>SUM(H66:H69)</f>
        <v>7010.032</v>
      </c>
      <c r="I65" s="13">
        <f aca="true" t="shared" si="26" ref="I65:AE65">SUM(I66:I69)</f>
        <v>5483.8</v>
      </c>
      <c r="J65" s="13">
        <f t="shared" si="26"/>
        <v>9900.03</v>
      </c>
      <c r="K65" s="13">
        <f t="shared" si="26"/>
        <v>9789.42</v>
      </c>
      <c r="L65" s="13">
        <f t="shared" si="26"/>
        <v>13522.291</v>
      </c>
      <c r="M65" s="13">
        <f t="shared" si="26"/>
        <v>0</v>
      </c>
      <c r="N65" s="13">
        <f t="shared" si="26"/>
        <v>12028.161</v>
      </c>
      <c r="O65" s="13">
        <f t="shared" si="26"/>
        <v>0</v>
      </c>
      <c r="P65" s="13">
        <f t="shared" si="26"/>
        <v>11182.388</v>
      </c>
      <c r="Q65" s="13">
        <f t="shared" si="26"/>
        <v>0</v>
      </c>
      <c r="R65" s="13">
        <f t="shared" si="26"/>
        <v>8460.65</v>
      </c>
      <c r="S65" s="13">
        <f t="shared" si="26"/>
        <v>0</v>
      </c>
      <c r="T65" s="13">
        <f t="shared" si="26"/>
        <v>11023.937</v>
      </c>
      <c r="U65" s="13">
        <f t="shared" si="26"/>
        <v>0</v>
      </c>
      <c r="V65" s="13">
        <f t="shared" si="26"/>
        <v>5643.945</v>
      </c>
      <c r="W65" s="13">
        <f t="shared" si="26"/>
        <v>0</v>
      </c>
      <c r="X65" s="13">
        <f t="shared" si="26"/>
        <v>4922.511</v>
      </c>
      <c r="Y65" s="13">
        <f t="shared" si="26"/>
        <v>0</v>
      </c>
      <c r="Z65" s="13">
        <f t="shared" si="26"/>
        <v>6251.574</v>
      </c>
      <c r="AA65" s="13">
        <f t="shared" si="26"/>
        <v>0</v>
      </c>
      <c r="AB65" s="13">
        <f t="shared" si="26"/>
        <v>6442.346</v>
      </c>
      <c r="AC65" s="13">
        <f t="shared" si="26"/>
        <v>0</v>
      </c>
      <c r="AD65" s="13">
        <f t="shared" si="26"/>
        <v>8150.23</v>
      </c>
      <c r="AE65" s="13">
        <f t="shared" si="26"/>
        <v>0</v>
      </c>
      <c r="AF65" s="57"/>
    </row>
    <row r="66" spans="1:32" s="7" customFormat="1" ht="108" customHeight="1">
      <c r="A66" s="19" t="s">
        <v>16</v>
      </c>
      <c r="B66" s="14"/>
      <c r="C66" s="14">
        <f>H66+J66</f>
        <v>0</v>
      </c>
      <c r="D66" s="14">
        <f>E66</f>
        <v>0</v>
      </c>
      <c r="E66" s="14">
        <f>I66+K66+M66+O66+Q66+S66+U66+W66+Y66+AA66+AC66+AE66</f>
        <v>0</v>
      </c>
      <c r="F66" s="14"/>
      <c r="G66" s="14"/>
      <c r="H66" s="13"/>
      <c r="I66" s="13"/>
      <c r="J66" s="13"/>
      <c r="K66" s="13"/>
      <c r="L66" s="13"/>
      <c r="M66" s="13"/>
      <c r="N66" s="13"/>
      <c r="O66" s="13"/>
      <c r="P66" s="13"/>
      <c r="Q66" s="13"/>
      <c r="R66" s="13"/>
      <c r="S66" s="13"/>
      <c r="T66" s="13"/>
      <c r="U66" s="13"/>
      <c r="V66" s="13"/>
      <c r="W66" s="13"/>
      <c r="X66" s="13"/>
      <c r="Y66" s="13"/>
      <c r="Z66" s="13"/>
      <c r="AA66" s="13"/>
      <c r="AB66" s="13"/>
      <c r="AC66" s="13"/>
      <c r="AD66" s="13"/>
      <c r="AE66" s="13"/>
      <c r="AF66" s="57"/>
    </row>
    <row r="67" spans="1:32" s="7" customFormat="1" ht="66" customHeight="1">
      <c r="A67" s="19" t="s">
        <v>14</v>
      </c>
      <c r="B67" s="14"/>
      <c r="C67" s="14">
        <f>H67+J67</f>
        <v>0</v>
      </c>
      <c r="D67" s="14">
        <f>E67</f>
        <v>0</v>
      </c>
      <c r="E67" s="14">
        <f>I67+K67+M67+O67+Q67+S67+U67+W67+Y67+AA67+AC67+AE67</f>
        <v>0</v>
      </c>
      <c r="F67" s="14"/>
      <c r="G67" s="14"/>
      <c r="H67" s="13"/>
      <c r="I67" s="13"/>
      <c r="J67" s="13"/>
      <c r="K67" s="13"/>
      <c r="L67" s="13"/>
      <c r="M67" s="13"/>
      <c r="N67" s="13"/>
      <c r="O67" s="13"/>
      <c r="P67" s="13"/>
      <c r="Q67" s="13"/>
      <c r="R67" s="13"/>
      <c r="S67" s="13"/>
      <c r="T67" s="13"/>
      <c r="U67" s="13"/>
      <c r="V67" s="13"/>
      <c r="W67" s="13"/>
      <c r="X67" s="13"/>
      <c r="Y67" s="13"/>
      <c r="Z67" s="13"/>
      <c r="AA67" s="13"/>
      <c r="AB67" s="13"/>
      <c r="AC67" s="13"/>
      <c r="AD67" s="13"/>
      <c r="AE67" s="13"/>
      <c r="AF67" s="57"/>
    </row>
    <row r="68" spans="1:32" s="7" customFormat="1" ht="54" customHeight="1">
      <c r="A68" s="19" t="s">
        <v>15</v>
      </c>
      <c r="B68" s="15">
        <f>H68+J68+L68+N68+P68+R68+T68+V68+X68+Z68+AB68+AD68</f>
        <v>104538.095</v>
      </c>
      <c r="C68" s="15">
        <f>H68+J68</f>
        <v>16910.062</v>
      </c>
      <c r="D68" s="15">
        <f>E68</f>
        <v>15273.220000000001</v>
      </c>
      <c r="E68" s="15">
        <f>I68+K68+M68+O68+Q68+S68+U68+W68+Y68+AA68+AC68+AE68</f>
        <v>15273.220000000001</v>
      </c>
      <c r="F68" s="15">
        <f t="shared" si="6"/>
        <v>14.610195450758885</v>
      </c>
      <c r="G68" s="15">
        <f t="shared" si="7"/>
        <v>90.32030751868325</v>
      </c>
      <c r="H68" s="32">
        <v>7010.032</v>
      </c>
      <c r="I68" s="32">
        <v>5483.8</v>
      </c>
      <c r="J68" s="32">
        <v>9900.03</v>
      </c>
      <c r="K68" s="32">
        <v>9789.42</v>
      </c>
      <c r="L68" s="32">
        <v>13522.291</v>
      </c>
      <c r="M68" s="32"/>
      <c r="N68" s="32">
        <v>12028.161</v>
      </c>
      <c r="O68" s="32"/>
      <c r="P68" s="32">
        <v>11182.388</v>
      </c>
      <c r="Q68" s="32"/>
      <c r="R68" s="32">
        <v>8460.65</v>
      </c>
      <c r="S68" s="32"/>
      <c r="T68" s="32">
        <v>11023.937</v>
      </c>
      <c r="U68" s="32"/>
      <c r="V68" s="32">
        <v>5643.945</v>
      </c>
      <c r="W68" s="32"/>
      <c r="X68" s="32">
        <v>4922.511</v>
      </c>
      <c r="Y68" s="32"/>
      <c r="Z68" s="32">
        <v>6251.574</v>
      </c>
      <c r="AA68" s="32"/>
      <c r="AB68" s="32">
        <v>6442.346</v>
      </c>
      <c r="AC68" s="32"/>
      <c r="AD68" s="32">
        <v>8150.23</v>
      </c>
      <c r="AE68" s="32"/>
      <c r="AF68" s="57"/>
    </row>
    <row r="69" spans="1:32" s="7" customFormat="1" ht="54" customHeight="1">
      <c r="A69" s="19" t="s">
        <v>17</v>
      </c>
      <c r="B69" s="14"/>
      <c r="C69" s="14">
        <f>H69+J69</f>
        <v>0</v>
      </c>
      <c r="D69" s="14">
        <f>E69</f>
        <v>0</v>
      </c>
      <c r="E69" s="14">
        <f>I69+K69+M69+O69+Q69+S69+U69+W69+Y69+AA69+AC69+AE69</f>
        <v>0</v>
      </c>
      <c r="F69" s="14"/>
      <c r="G69" s="14"/>
      <c r="H69" s="13"/>
      <c r="I69" s="13"/>
      <c r="J69" s="13"/>
      <c r="K69" s="13"/>
      <c r="L69" s="13"/>
      <c r="M69" s="13"/>
      <c r="N69" s="13"/>
      <c r="O69" s="13"/>
      <c r="P69" s="13"/>
      <c r="Q69" s="13"/>
      <c r="R69" s="13"/>
      <c r="S69" s="13"/>
      <c r="T69" s="13"/>
      <c r="U69" s="13"/>
      <c r="V69" s="13"/>
      <c r="W69" s="13"/>
      <c r="X69" s="13"/>
      <c r="Y69" s="13"/>
      <c r="Z69" s="13"/>
      <c r="AA69" s="13"/>
      <c r="AB69" s="13"/>
      <c r="AC69" s="13"/>
      <c r="AD69" s="13"/>
      <c r="AE69" s="13"/>
      <c r="AF69" s="58"/>
    </row>
    <row r="70" spans="1:32" s="6" customFormat="1" ht="57.75" customHeight="1">
      <c r="A70" s="19" t="s">
        <v>39</v>
      </c>
      <c r="B70" s="15">
        <f aca="true" t="shared" si="27" ref="B70:AE70">B71</f>
        <v>4320.500000000001</v>
      </c>
      <c r="C70" s="15">
        <f t="shared" si="27"/>
        <v>697.8299999999999</v>
      </c>
      <c r="D70" s="15">
        <f t="shared" si="27"/>
        <v>662.23</v>
      </c>
      <c r="E70" s="15">
        <f t="shared" si="27"/>
        <v>662.23</v>
      </c>
      <c r="F70" s="15">
        <f t="shared" si="6"/>
        <v>15.32762411757898</v>
      </c>
      <c r="G70" s="15">
        <f t="shared" si="7"/>
        <v>94.89847097430608</v>
      </c>
      <c r="H70" s="15">
        <f t="shared" si="27"/>
        <v>335.57</v>
      </c>
      <c r="I70" s="15">
        <f t="shared" si="27"/>
        <v>333.17</v>
      </c>
      <c r="J70" s="15">
        <f t="shared" si="27"/>
        <v>362.26</v>
      </c>
      <c r="K70" s="15">
        <f t="shared" si="27"/>
        <v>329.06</v>
      </c>
      <c r="L70" s="15">
        <f t="shared" si="27"/>
        <v>362.26</v>
      </c>
      <c r="M70" s="15">
        <f t="shared" si="27"/>
        <v>0</v>
      </c>
      <c r="N70" s="15">
        <f t="shared" si="27"/>
        <v>362.26</v>
      </c>
      <c r="O70" s="15">
        <f t="shared" si="27"/>
        <v>0</v>
      </c>
      <c r="P70" s="15">
        <f t="shared" si="27"/>
        <v>362.26</v>
      </c>
      <c r="Q70" s="15">
        <f t="shared" si="27"/>
        <v>0</v>
      </c>
      <c r="R70" s="15">
        <f t="shared" si="27"/>
        <v>362.26</v>
      </c>
      <c r="S70" s="15">
        <f t="shared" si="27"/>
        <v>0</v>
      </c>
      <c r="T70" s="15">
        <f t="shared" si="27"/>
        <v>362.26</v>
      </c>
      <c r="U70" s="15">
        <f t="shared" si="27"/>
        <v>0</v>
      </c>
      <c r="V70" s="15">
        <f t="shared" si="27"/>
        <v>362.26</v>
      </c>
      <c r="W70" s="15">
        <f t="shared" si="27"/>
        <v>0</v>
      </c>
      <c r="X70" s="15">
        <f t="shared" si="27"/>
        <v>362.26</v>
      </c>
      <c r="Y70" s="15">
        <f t="shared" si="27"/>
        <v>0</v>
      </c>
      <c r="Z70" s="15">
        <f t="shared" si="27"/>
        <v>362.26</v>
      </c>
      <c r="AA70" s="15">
        <f t="shared" si="27"/>
        <v>0</v>
      </c>
      <c r="AB70" s="15">
        <f t="shared" si="27"/>
        <v>362.26</v>
      </c>
      <c r="AC70" s="15">
        <f t="shared" si="27"/>
        <v>0</v>
      </c>
      <c r="AD70" s="15">
        <f t="shared" si="27"/>
        <v>362.33</v>
      </c>
      <c r="AE70" s="15">
        <f t="shared" si="27"/>
        <v>0</v>
      </c>
      <c r="AF70" s="56" t="s">
        <v>80</v>
      </c>
    </row>
    <row r="71" spans="1:32" s="7" customFormat="1" ht="17.25">
      <c r="A71" s="16" t="s">
        <v>18</v>
      </c>
      <c r="B71" s="13">
        <f>SUM(B72:B75)</f>
        <v>4320.500000000001</v>
      </c>
      <c r="C71" s="13">
        <f>SUM(C72:C75)</f>
        <v>697.8299999999999</v>
      </c>
      <c r="D71" s="13">
        <f>SUM(D72:D75)</f>
        <v>662.23</v>
      </c>
      <c r="E71" s="13">
        <f>SUM(E72:E75)</f>
        <v>662.23</v>
      </c>
      <c r="F71" s="13">
        <f t="shared" si="6"/>
        <v>15.32762411757898</v>
      </c>
      <c r="G71" s="13">
        <f t="shared" si="7"/>
        <v>94.89847097430608</v>
      </c>
      <c r="H71" s="13">
        <f>SUM(H72:H75)</f>
        <v>335.57</v>
      </c>
      <c r="I71" s="13">
        <f aca="true" t="shared" si="28" ref="I71:AE71">SUM(I72:I75)</f>
        <v>333.17</v>
      </c>
      <c r="J71" s="13">
        <f t="shared" si="28"/>
        <v>362.26</v>
      </c>
      <c r="K71" s="13">
        <f t="shared" si="28"/>
        <v>329.06</v>
      </c>
      <c r="L71" s="13">
        <f t="shared" si="28"/>
        <v>362.26</v>
      </c>
      <c r="M71" s="13">
        <f t="shared" si="28"/>
        <v>0</v>
      </c>
      <c r="N71" s="13">
        <f t="shared" si="28"/>
        <v>362.26</v>
      </c>
      <c r="O71" s="13">
        <f t="shared" si="28"/>
        <v>0</v>
      </c>
      <c r="P71" s="13">
        <f t="shared" si="28"/>
        <v>362.26</v>
      </c>
      <c r="Q71" s="13">
        <f t="shared" si="28"/>
        <v>0</v>
      </c>
      <c r="R71" s="13">
        <f t="shared" si="28"/>
        <v>362.26</v>
      </c>
      <c r="S71" s="13">
        <f t="shared" si="28"/>
        <v>0</v>
      </c>
      <c r="T71" s="13">
        <f t="shared" si="28"/>
        <v>362.26</v>
      </c>
      <c r="U71" s="13">
        <f t="shared" si="28"/>
        <v>0</v>
      </c>
      <c r="V71" s="13">
        <f t="shared" si="28"/>
        <v>362.26</v>
      </c>
      <c r="W71" s="13">
        <f t="shared" si="28"/>
        <v>0</v>
      </c>
      <c r="X71" s="13">
        <f t="shared" si="28"/>
        <v>362.26</v>
      </c>
      <c r="Y71" s="13">
        <f t="shared" si="28"/>
        <v>0</v>
      </c>
      <c r="Z71" s="13">
        <f t="shared" si="28"/>
        <v>362.26</v>
      </c>
      <c r="AA71" s="13">
        <f t="shared" si="28"/>
        <v>0</v>
      </c>
      <c r="AB71" s="13">
        <f t="shared" si="28"/>
        <v>362.26</v>
      </c>
      <c r="AC71" s="13">
        <f t="shared" si="28"/>
        <v>0</v>
      </c>
      <c r="AD71" s="13">
        <f t="shared" si="28"/>
        <v>362.33</v>
      </c>
      <c r="AE71" s="13">
        <f t="shared" si="28"/>
        <v>0</v>
      </c>
      <c r="AF71" s="57"/>
    </row>
    <row r="72" spans="1:32" s="7" customFormat="1" ht="18">
      <c r="A72" s="19" t="s">
        <v>16</v>
      </c>
      <c r="B72" s="14"/>
      <c r="C72" s="14">
        <f>H72+J72</f>
        <v>0</v>
      </c>
      <c r="D72" s="14">
        <f>E72</f>
        <v>0</v>
      </c>
      <c r="E72" s="14">
        <f>I72+K72+M72+O72+Q72+S72+U72+W72+Y72+AA72+AC72+AE72</f>
        <v>0</v>
      </c>
      <c r="F72" s="14"/>
      <c r="G72" s="14"/>
      <c r="H72" s="13"/>
      <c r="I72" s="13"/>
      <c r="J72" s="13"/>
      <c r="K72" s="13"/>
      <c r="L72" s="13"/>
      <c r="M72" s="13"/>
      <c r="N72" s="13"/>
      <c r="O72" s="13"/>
      <c r="P72" s="13"/>
      <c r="Q72" s="13"/>
      <c r="R72" s="13"/>
      <c r="S72" s="13"/>
      <c r="T72" s="13"/>
      <c r="U72" s="13"/>
      <c r="V72" s="13"/>
      <c r="W72" s="13"/>
      <c r="X72" s="13"/>
      <c r="Y72" s="13"/>
      <c r="Z72" s="13"/>
      <c r="AA72" s="13"/>
      <c r="AB72" s="13"/>
      <c r="AC72" s="13"/>
      <c r="AD72" s="13"/>
      <c r="AE72" s="13"/>
      <c r="AF72" s="57"/>
    </row>
    <row r="73" spans="1:32" s="7" customFormat="1" ht="18">
      <c r="A73" s="19" t="s">
        <v>14</v>
      </c>
      <c r="B73" s="14"/>
      <c r="C73" s="14">
        <f>H73+J73</f>
        <v>0</v>
      </c>
      <c r="D73" s="14">
        <f>E73</f>
        <v>0</v>
      </c>
      <c r="E73" s="14">
        <f>I73+K73+M73+O73+Q73+S73+U73+W73+Y73+AA73+AC73+AE73</f>
        <v>0</v>
      </c>
      <c r="F73" s="14"/>
      <c r="G73" s="14"/>
      <c r="H73" s="13"/>
      <c r="I73" s="13"/>
      <c r="J73" s="13"/>
      <c r="K73" s="13"/>
      <c r="L73" s="13"/>
      <c r="M73" s="13"/>
      <c r="N73" s="13"/>
      <c r="O73" s="13"/>
      <c r="P73" s="13"/>
      <c r="Q73" s="13"/>
      <c r="R73" s="13"/>
      <c r="S73" s="13"/>
      <c r="T73" s="13"/>
      <c r="U73" s="13"/>
      <c r="V73" s="13"/>
      <c r="W73" s="13"/>
      <c r="X73" s="13"/>
      <c r="Y73" s="13"/>
      <c r="Z73" s="13"/>
      <c r="AA73" s="13"/>
      <c r="AB73" s="13"/>
      <c r="AC73" s="13"/>
      <c r="AD73" s="13"/>
      <c r="AE73" s="13"/>
      <c r="AF73" s="57"/>
    </row>
    <row r="74" spans="1:32" s="7" customFormat="1" ht="18">
      <c r="A74" s="19" t="s">
        <v>15</v>
      </c>
      <c r="B74" s="15">
        <f>H74+J74+L74+N74+P74+R74+T74+V74+X74+Z74+AB74+AD74</f>
        <v>4320.500000000001</v>
      </c>
      <c r="C74" s="15">
        <f>H74+J74</f>
        <v>697.8299999999999</v>
      </c>
      <c r="D74" s="15">
        <f>E74</f>
        <v>662.23</v>
      </c>
      <c r="E74" s="15">
        <f>I74+K74+M74+O74+Q74+S74+U74+W74+Y74+AA74+AC74+AE74</f>
        <v>662.23</v>
      </c>
      <c r="F74" s="15">
        <f t="shared" si="6"/>
        <v>15.32762411757898</v>
      </c>
      <c r="G74" s="15">
        <f t="shared" si="7"/>
        <v>94.89847097430608</v>
      </c>
      <c r="H74" s="15">
        <v>335.57</v>
      </c>
      <c r="I74" s="15">
        <v>333.17</v>
      </c>
      <c r="J74" s="15">
        <v>362.26</v>
      </c>
      <c r="K74" s="15">
        <v>329.06</v>
      </c>
      <c r="L74" s="15">
        <v>362.26</v>
      </c>
      <c r="M74" s="15"/>
      <c r="N74" s="15">
        <v>362.26</v>
      </c>
      <c r="O74" s="15"/>
      <c r="P74" s="15">
        <v>362.26</v>
      </c>
      <c r="Q74" s="15"/>
      <c r="R74" s="15">
        <v>362.26</v>
      </c>
      <c r="S74" s="15"/>
      <c r="T74" s="15">
        <v>362.26</v>
      </c>
      <c r="U74" s="15"/>
      <c r="V74" s="15">
        <v>362.26</v>
      </c>
      <c r="W74" s="15"/>
      <c r="X74" s="15">
        <v>362.26</v>
      </c>
      <c r="Y74" s="15"/>
      <c r="Z74" s="15">
        <v>362.26</v>
      </c>
      <c r="AA74" s="15"/>
      <c r="AB74" s="15">
        <v>362.26</v>
      </c>
      <c r="AC74" s="15"/>
      <c r="AD74" s="15">
        <v>362.33</v>
      </c>
      <c r="AE74" s="15"/>
      <c r="AF74" s="57"/>
    </row>
    <row r="75" spans="1:32" s="7" customFormat="1" ht="18">
      <c r="A75" s="19" t="s">
        <v>17</v>
      </c>
      <c r="B75" s="14"/>
      <c r="C75" s="14">
        <f>H75+J75</f>
        <v>0</v>
      </c>
      <c r="D75" s="14">
        <f>E75</f>
        <v>0</v>
      </c>
      <c r="E75" s="14">
        <f>I75+K75+M75+O75+Q75+S75+U75+W75+Y75+AA75+AC75+AE75</f>
        <v>0</v>
      </c>
      <c r="F75" s="14"/>
      <c r="G75" s="14"/>
      <c r="H75" s="13"/>
      <c r="I75" s="13"/>
      <c r="J75" s="13"/>
      <c r="K75" s="13"/>
      <c r="L75" s="13"/>
      <c r="M75" s="13"/>
      <c r="N75" s="13"/>
      <c r="O75" s="13"/>
      <c r="P75" s="13"/>
      <c r="Q75" s="13"/>
      <c r="R75" s="13"/>
      <c r="S75" s="13"/>
      <c r="T75" s="13"/>
      <c r="U75" s="13"/>
      <c r="V75" s="13"/>
      <c r="W75" s="13"/>
      <c r="X75" s="13"/>
      <c r="Y75" s="13"/>
      <c r="Z75" s="13"/>
      <c r="AA75" s="13"/>
      <c r="AB75" s="13"/>
      <c r="AC75" s="13"/>
      <c r="AD75" s="13"/>
      <c r="AE75" s="13"/>
      <c r="AF75" s="58"/>
    </row>
    <row r="76" spans="1:32" s="6" customFormat="1" ht="69.75" customHeight="1">
      <c r="A76" s="31" t="s">
        <v>40</v>
      </c>
      <c r="B76" s="15">
        <f aca="true" t="shared" si="29" ref="B76:AE76">B77</f>
        <v>571.9000000000001</v>
      </c>
      <c r="C76" s="15">
        <f t="shared" si="29"/>
        <v>90.5</v>
      </c>
      <c r="D76" s="15">
        <f t="shared" si="29"/>
        <v>78.62</v>
      </c>
      <c r="E76" s="15">
        <f t="shared" si="29"/>
        <v>78.62</v>
      </c>
      <c r="F76" s="15">
        <f t="shared" si="6"/>
        <v>13.747158594159815</v>
      </c>
      <c r="G76" s="15">
        <f t="shared" si="7"/>
        <v>86.87292817679558</v>
      </c>
      <c r="H76" s="15">
        <f t="shared" si="29"/>
        <v>44.9</v>
      </c>
      <c r="I76" s="15">
        <f t="shared" si="29"/>
        <v>39.13</v>
      </c>
      <c r="J76" s="15">
        <f t="shared" si="29"/>
        <v>45.6</v>
      </c>
      <c r="K76" s="15">
        <f t="shared" si="29"/>
        <v>39.49</v>
      </c>
      <c r="L76" s="15">
        <f t="shared" si="29"/>
        <v>47.49</v>
      </c>
      <c r="M76" s="15">
        <f t="shared" si="29"/>
        <v>0</v>
      </c>
      <c r="N76" s="15">
        <f t="shared" si="29"/>
        <v>47.81</v>
      </c>
      <c r="O76" s="15">
        <f t="shared" si="29"/>
        <v>0</v>
      </c>
      <c r="P76" s="15">
        <f t="shared" si="29"/>
        <v>48.44</v>
      </c>
      <c r="Q76" s="15">
        <f t="shared" si="29"/>
        <v>0</v>
      </c>
      <c r="R76" s="15">
        <f t="shared" si="29"/>
        <v>47.81</v>
      </c>
      <c r="S76" s="15">
        <f t="shared" si="29"/>
        <v>0</v>
      </c>
      <c r="T76" s="15">
        <f t="shared" si="29"/>
        <v>48.44</v>
      </c>
      <c r="U76" s="15">
        <f t="shared" si="29"/>
        <v>0</v>
      </c>
      <c r="V76" s="15">
        <f t="shared" si="29"/>
        <v>48.91</v>
      </c>
      <c r="W76" s="15">
        <f t="shared" si="29"/>
        <v>0</v>
      </c>
      <c r="X76" s="15">
        <f t="shared" si="29"/>
        <v>47.81</v>
      </c>
      <c r="Y76" s="15">
        <f t="shared" si="29"/>
        <v>0</v>
      </c>
      <c r="Z76" s="15">
        <f t="shared" si="29"/>
        <v>48.44</v>
      </c>
      <c r="AA76" s="15">
        <f t="shared" si="29"/>
        <v>0</v>
      </c>
      <c r="AB76" s="15">
        <f t="shared" si="29"/>
        <v>47.81</v>
      </c>
      <c r="AC76" s="15">
        <f t="shared" si="29"/>
        <v>0</v>
      </c>
      <c r="AD76" s="15">
        <f t="shared" si="29"/>
        <v>48.44</v>
      </c>
      <c r="AE76" s="15">
        <f t="shared" si="29"/>
        <v>0</v>
      </c>
      <c r="AF76" s="56" t="s">
        <v>79</v>
      </c>
    </row>
    <row r="77" spans="1:32" s="7" customFormat="1" ht="17.25">
      <c r="A77" s="16" t="s">
        <v>18</v>
      </c>
      <c r="B77" s="13">
        <f>SUM(B78:B81)</f>
        <v>571.9000000000001</v>
      </c>
      <c r="C77" s="13">
        <f>SUM(C78:C81)</f>
        <v>90.5</v>
      </c>
      <c r="D77" s="13">
        <f>SUM(D78:D81)</f>
        <v>78.62</v>
      </c>
      <c r="E77" s="13">
        <f>SUM(E78:E81)</f>
        <v>78.62</v>
      </c>
      <c r="F77" s="13">
        <f t="shared" si="6"/>
        <v>13.747158594159815</v>
      </c>
      <c r="G77" s="13">
        <f t="shared" si="7"/>
        <v>86.87292817679558</v>
      </c>
      <c r="H77" s="13">
        <f>SUM(H78:H81)</f>
        <v>44.9</v>
      </c>
      <c r="I77" s="13">
        <f aca="true" t="shared" si="30" ref="I77:AE77">SUM(I78:I81)</f>
        <v>39.13</v>
      </c>
      <c r="J77" s="13">
        <f t="shared" si="30"/>
        <v>45.6</v>
      </c>
      <c r="K77" s="13">
        <f t="shared" si="30"/>
        <v>39.49</v>
      </c>
      <c r="L77" s="13">
        <f t="shared" si="30"/>
        <v>47.49</v>
      </c>
      <c r="M77" s="13">
        <f t="shared" si="30"/>
        <v>0</v>
      </c>
      <c r="N77" s="13">
        <f t="shared" si="30"/>
        <v>47.81</v>
      </c>
      <c r="O77" s="13">
        <f t="shared" si="30"/>
        <v>0</v>
      </c>
      <c r="P77" s="13">
        <f t="shared" si="30"/>
        <v>48.44</v>
      </c>
      <c r="Q77" s="13">
        <f t="shared" si="30"/>
        <v>0</v>
      </c>
      <c r="R77" s="13">
        <f t="shared" si="30"/>
        <v>47.81</v>
      </c>
      <c r="S77" s="13">
        <f t="shared" si="30"/>
        <v>0</v>
      </c>
      <c r="T77" s="13">
        <f t="shared" si="30"/>
        <v>48.44</v>
      </c>
      <c r="U77" s="13">
        <f t="shared" si="30"/>
        <v>0</v>
      </c>
      <c r="V77" s="13">
        <f t="shared" si="30"/>
        <v>48.91</v>
      </c>
      <c r="W77" s="13">
        <f t="shared" si="30"/>
        <v>0</v>
      </c>
      <c r="X77" s="13">
        <f t="shared" si="30"/>
        <v>47.81</v>
      </c>
      <c r="Y77" s="13">
        <f t="shared" si="30"/>
        <v>0</v>
      </c>
      <c r="Z77" s="13">
        <f t="shared" si="30"/>
        <v>48.44</v>
      </c>
      <c r="AA77" s="13">
        <f t="shared" si="30"/>
        <v>0</v>
      </c>
      <c r="AB77" s="13">
        <f t="shared" si="30"/>
        <v>47.81</v>
      </c>
      <c r="AC77" s="13">
        <f t="shared" si="30"/>
        <v>0</v>
      </c>
      <c r="AD77" s="13">
        <f t="shared" si="30"/>
        <v>48.44</v>
      </c>
      <c r="AE77" s="13">
        <f t="shared" si="30"/>
        <v>0</v>
      </c>
      <c r="AF77" s="57"/>
    </row>
    <row r="78" spans="1:32" s="7" customFormat="1" ht="18">
      <c r="A78" s="19" t="s">
        <v>16</v>
      </c>
      <c r="B78" s="14"/>
      <c r="C78" s="14">
        <f>H78+J78</f>
        <v>0</v>
      </c>
      <c r="D78" s="14">
        <f>E78</f>
        <v>0</v>
      </c>
      <c r="E78" s="14">
        <f>I78+K78+M78+O78+Q78+S78+U78+W78+Y78+AA78+AC78+AE78</f>
        <v>0</v>
      </c>
      <c r="F78" s="14"/>
      <c r="G78" s="14"/>
      <c r="H78" s="13"/>
      <c r="I78" s="13"/>
      <c r="J78" s="13"/>
      <c r="K78" s="13"/>
      <c r="L78" s="13"/>
      <c r="M78" s="13"/>
      <c r="N78" s="13"/>
      <c r="O78" s="13"/>
      <c r="P78" s="13"/>
      <c r="Q78" s="13"/>
      <c r="R78" s="13"/>
      <c r="S78" s="13"/>
      <c r="T78" s="13"/>
      <c r="U78" s="13"/>
      <c r="V78" s="13"/>
      <c r="W78" s="13"/>
      <c r="X78" s="13"/>
      <c r="Y78" s="13"/>
      <c r="Z78" s="13"/>
      <c r="AA78" s="13"/>
      <c r="AB78" s="13"/>
      <c r="AC78" s="13"/>
      <c r="AD78" s="13"/>
      <c r="AE78" s="13"/>
      <c r="AF78" s="57"/>
    </row>
    <row r="79" spans="1:32" s="7" customFormat="1" ht="18">
      <c r="A79" s="19" t="s">
        <v>14</v>
      </c>
      <c r="B79" s="14"/>
      <c r="C79" s="14">
        <f>H79+J79</f>
        <v>0</v>
      </c>
      <c r="D79" s="14">
        <f>E79</f>
        <v>0</v>
      </c>
      <c r="E79" s="14">
        <f>I79+K79+M79+O79+Q79+S79+U79+W79+Y79+AA79+AC79+AE79</f>
        <v>0</v>
      </c>
      <c r="F79" s="14"/>
      <c r="G79" s="14"/>
      <c r="H79" s="13"/>
      <c r="I79" s="13"/>
      <c r="J79" s="22"/>
      <c r="K79" s="22"/>
      <c r="L79" s="13"/>
      <c r="M79" s="13"/>
      <c r="N79" s="13"/>
      <c r="O79" s="13"/>
      <c r="P79" s="13"/>
      <c r="Q79" s="13"/>
      <c r="R79" s="13"/>
      <c r="S79" s="13"/>
      <c r="T79" s="13"/>
      <c r="U79" s="13"/>
      <c r="V79" s="13"/>
      <c r="W79" s="13"/>
      <c r="X79" s="13"/>
      <c r="Y79" s="13"/>
      <c r="Z79" s="13"/>
      <c r="AA79" s="13"/>
      <c r="AB79" s="13"/>
      <c r="AC79" s="13"/>
      <c r="AD79" s="13"/>
      <c r="AE79" s="13"/>
      <c r="AF79" s="57"/>
    </row>
    <row r="80" spans="1:32" s="7" customFormat="1" ht="18">
      <c r="A80" s="19" t="s">
        <v>15</v>
      </c>
      <c r="B80" s="15">
        <f>H80+J80+L80+N80+P80+R80+T80+V80+X80+Z80+AB80+AD80</f>
        <v>571.9000000000001</v>
      </c>
      <c r="C80" s="15">
        <f>H80+J80</f>
        <v>90.5</v>
      </c>
      <c r="D80" s="15">
        <f>E80</f>
        <v>78.62</v>
      </c>
      <c r="E80" s="15">
        <f>I80+K80+M80+O80+Q80+S80+U80+W80+Y80+AA80+AC80+AE80</f>
        <v>78.62</v>
      </c>
      <c r="F80" s="15">
        <f t="shared" si="6"/>
        <v>13.747158594159815</v>
      </c>
      <c r="G80" s="15">
        <f t="shared" si="7"/>
        <v>86.87292817679558</v>
      </c>
      <c r="H80" s="15">
        <v>44.9</v>
      </c>
      <c r="I80" s="15">
        <v>39.13</v>
      </c>
      <c r="J80" s="15">
        <v>45.6</v>
      </c>
      <c r="K80" s="15">
        <v>39.49</v>
      </c>
      <c r="L80" s="15">
        <v>47.49</v>
      </c>
      <c r="M80" s="15"/>
      <c r="N80" s="15">
        <v>47.81</v>
      </c>
      <c r="O80" s="15"/>
      <c r="P80" s="15">
        <v>48.44</v>
      </c>
      <c r="Q80" s="15"/>
      <c r="R80" s="15">
        <v>47.81</v>
      </c>
      <c r="S80" s="15"/>
      <c r="T80" s="15">
        <v>48.44</v>
      </c>
      <c r="U80" s="15"/>
      <c r="V80" s="15">
        <v>48.91</v>
      </c>
      <c r="W80" s="15"/>
      <c r="X80" s="15">
        <v>47.81</v>
      </c>
      <c r="Y80" s="15"/>
      <c r="Z80" s="15">
        <v>48.44</v>
      </c>
      <c r="AA80" s="15"/>
      <c r="AB80" s="15">
        <v>47.81</v>
      </c>
      <c r="AC80" s="15"/>
      <c r="AD80" s="15">
        <v>48.44</v>
      </c>
      <c r="AE80" s="15"/>
      <c r="AF80" s="57"/>
    </row>
    <row r="81" spans="1:32" s="7" customFormat="1" ht="18">
      <c r="A81" s="19" t="s">
        <v>17</v>
      </c>
      <c r="B81" s="14"/>
      <c r="C81" s="14">
        <f>H81+J81</f>
        <v>0</v>
      </c>
      <c r="D81" s="14">
        <f>E81</f>
        <v>0</v>
      </c>
      <c r="E81" s="14">
        <f>I81+K81+M81+O81+Q81+S81+U81+W81+Y81+AA81+AC81+AE81</f>
        <v>0</v>
      </c>
      <c r="F81" s="14"/>
      <c r="G81" s="14"/>
      <c r="H81" s="13"/>
      <c r="I81" s="13"/>
      <c r="J81" s="13"/>
      <c r="K81" s="13"/>
      <c r="L81" s="13"/>
      <c r="M81" s="13"/>
      <c r="N81" s="13"/>
      <c r="O81" s="13"/>
      <c r="P81" s="13"/>
      <c r="Q81" s="13"/>
      <c r="R81" s="13"/>
      <c r="S81" s="13"/>
      <c r="T81" s="13"/>
      <c r="U81" s="13"/>
      <c r="V81" s="13"/>
      <c r="W81" s="13"/>
      <c r="X81" s="13"/>
      <c r="Y81" s="13"/>
      <c r="Z81" s="13"/>
      <c r="AA81" s="13"/>
      <c r="AB81" s="13"/>
      <c r="AC81" s="13"/>
      <c r="AD81" s="13"/>
      <c r="AE81" s="13"/>
      <c r="AF81" s="58"/>
    </row>
    <row r="82" spans="1:32" s="6" customFormat="1" ht="54">
      <c r="A82" s="31" t="s">
        <v>74</v>
      </c>
      <c r="B82" s="15">
        <f aca="true" t="shared" si="31" ref="B82:AE82">B83</f>
        <v>7389.2</v>
      </c>
      <c r="C82" s="15">
        <f t="shared" si="31"/>
        <v>0</v>
      </c>
      <c r="D82" s="15">
        <f t="shared" si="31"/>
        <v>0</v>
      </c>
      <c r="E82" s="15">
        <f t="shared" si="31"/>
        <v>0</v>
      </c>
      <c r="F82" s="15">
        <f t="shared" si="6"/>
        <v>0</v>
      </c>
      <c r="G82" s="15" t="e">
        <f t="shared" si="7"/>
        <v>#DIV/0!</v>
      </c>
      <c r="H82" s="15">
        <f t="shared" si="31"/>
        <v>0</v>
      </c>
      <c r="I82" s="15">
        <f t="shared" si="31"/>
        <v>0</v>
      </c>
      <c r="J82" s="15">
        <f t="shared" si="31"/>
        <v>0</v>
      </c>
      <c r="K82" s="15">
        <f t="shared" si="31"/>
        <v>0</v>
      </c>
      <c r="L82" s="15">
        <f t="shared" si="31"/>
        <v>0</v>
      </c>
      <c r="M82" s="15">
        <f t="shared" si="31"/>
        <v>0</v>
      </c>
      <c r="N82" s="15">
        <f t="shared" si="31"/>
        <v>0</v>
      </c>
      <c r="O82" s="15">
        <f t="shared" si="31"/>
        <v>0</v>
      </c>
      <c r="P82" s="15">
        <f t="shared" si="31"/>
        <v>0</v>
      </c>
      <c r="Q82" s="15">
        <f t="shared" si="31"/>
        <v>0</v>
      </c>
      <c r="R82" s="15">
        <f t="shared" si="31"/>
        <v>0</v>
      </c>
      <c r="S82" s="15">
        <f t="shared" si="31"/>
        <v>0</v>
      </c>
      <c r="T82" s="15">
        <f t="shared" si="31"/>
        <v>0</v>
      </c>
      <c r="U82" s="15">
        <f t="shared" si="31"/>
        <v>0</v>
      </c>
      <c r="V82" s="15">
        <f t="shared" si="31"/>
        <v>0</v>
      </c>
      <c r="W82" s="15">
        <f t="shared" si="31"/>
        <v>0</v>
      </c>
      <c r="X82" s="15">
        <f t="shared" si="31"/>
        <v>2982.5</v>
      </c>
      <c r="Y82" s="15">
        <f t="shared" si="31"/>
        <v>0</v>
      </c>
      <c r="Z82" s="15">
        <f t="shared" si="31"/>
        <v>4406.7</v>
      </c>
      <c r="AA82" s="15">
        <f t="shared" si="31"/>
        <v>0</v>
      </c>
      <c r="AB82" s="15">
        <f t="shared" si="31"/>
        <v>0</v>
      </c>
      <c r="AC82" s="15">
        <f t="shared" si="31"/>
        <v>0</v>
      </c>
      <c r="AD82" s="15">
        <f t="shared" si="31"/>
        <v>0</v>
      </c>
      <c r="AE82" s="15">
        <f t="shared" si="31"/>
        <v>0</v>
      </c>
      <c r="AF82" s="56" t="s">
        <v>81</v>
      </c>
    </row>
    <row r="83" spans="1:32" s="7" customFormat="1" ht="21" customHeight="1">
      <c r="A83" s="16" t="s">
        <v>18</v>
      </c>
      <c r="B83" s="13">
        <f>SUM(B84:B87)</f>
        <v>7389.2</v>
      </c>
      <c r="C83" s="13">
        <f>SUM(C84:C87)</f>
        <v>0</v>
      </c>
      <c r="D83" s="13">
        <f>SUM(D84:D87)</f>
        <v>0</v>
      </c>
      <c r="E83" s="13">
        <f>SUM(E84:E87)</f>
        <v>0</v>
      </c>
      <c r="F83" s="13">
        <f t="shared" si="6"/>
        <v>0</v>
      </c>
      <c r="G83" s="13" t="e">
        <f t="shared" si="7"/>
        <v>#DIV/0!</v>
      </c>
      <c r="H83" s="13">
        <f>SUM(H84:H87)</f>
        <v>0</v>
      </c>
      <c r="I83" s="13">
        <f aca="true" t="shared" si="32" ref="I83:AE83">SUM(I84:I87)</f>
        <v>0</v>
      </c>
      <c r="J83" s="13">
        <f t="shared" si="32"/>
        <v>0</v>
      </c>
      <c r="K83" s="13">
        <f t="shared" si="32"/>
        <v>0</v>
      </c>
      <c r="L83" s="13">
        <f t="shared" si="32"/>
        <v>0</v>
      </c>
      <c r="M83" s="13">
        <f t="shared" si="32"/>
        <v>0</v>
      </c>
      <c r="N83" s="13">
        <f t="shared" si="32"/>
        <v>0</v>
      </c>
      <c r="O83" s="13">
        <f t="shared" si="32"/>
        <v>0</v>
      </c>
      <c r="P83" s="13">
        <f t="shared" si="32"/>
        <v>0</v>
      </c>
      <c r="Q83" s="13">
        <f t="shared" si="32"/>
        <v>0</v>
      </c>
      <c r="R83" s="13">
        <f t="shared" si="32"/>
        <v>0</v>
      </c>
      <c r="S83" s="13">
        <f t="shared" si="32"/>
        <v>0</v>
      </c>
      <c r="T83" s="13">
        <f t="shared" si="32"/>
        <v>0</v>
      </c>
      <c r="U83" s="13">
        <f t="shared" si="32"/>
        <v>0</v>
      </c>
      <c r="V83" s="13">
        <f t="shared" si="32"/>
        <v>0</v>
      </c>
      <c r="W83" s="13">
        <f t="shared" si="32"/>
        <v>0</v>
      </c>
      <c r="X83" s="13">
        <f t="shared" si="32"/>
        <v>2982.5</v>
      </c>
      <c r="Y83" s="13">
        <f t="shared" si="32"/>
        <v>0</v>
      </c>
      <c r="Z83" s="13">
        <f t="shared" si="32"/>
        <v>4406.7</v>
      </c>
      <c r="AA83" s="13">
        <f t="shared" si="32"/>
        <v>0</v>
      </c>
      <c r="AB83" s="13">
        <f t="shared" si="32"/>
        <v>0</v>
      </c>
      <c r="AC83" s="13">
        <f t="shared" si="32"/>
        <v>0</v>
      </c>
      <c r="AD83" s="13">
        <f t="shared" si="32"/>
        <v>0</v>
      </c>
      <c r="AE83" s="13">
        <f t="shared" si="32"/>
        <v>0</v>
      </c>
      <c r="AF83" s="57"/>
    </row>
    <row r="84" spans="1:32" s="7" customFormat="1" ht="20.25" customHeight="1">
      <c r="A84" s="19" t="s">
        <v>16</v>
      </c>
      <c r="B84" s="14"/>
      <c r="C84" s="14">
        <f>H84+J84</f>
        <v>0</v>
      </c>
      <c r="D84" s="14">
        <f>E84</f>
        <v>0</v>
      </c>
      <c r="E84" s="14">
        <f>I84+K84+M84+O84+Q84+S84+U84+W84+Y84+AA84+AC84+AE84</f>
        <v>0</v>
      </c>
      <c r="F84" s="14"/>
      <c r="G84" s="14"/>
      <c r="H84" s="13"/>
      <c r="I84" s="13"/>
      <c r="J84" s="13"/>
      <c r="K84" s="13"/>
      <c r="L84" s="13"/>
      <c r="M84" s="13"/>
      <c r="N84" s="13"/>
      <c r="O84" s="13"/>
      <c r="P84" s="13"/>
      <c r="Q84" s="13"/>
      <c r="R84" s="13"/>
      <c r="S84" s="13"/>
      <c r="T84" s="13"/>
      <c r="U84" s="13"/>
      <c r="V84" s="13"/>
      <c r="W84" s="13"/>
      <c r="X84" s="13"/>
      <c r="Y84" s="13"/>
      <c r="Z84" s="13"/>
      <c r="AA84" s="13"/>
      <c r="AB84" s="13"/>
      <c r="AC84" s="13"/>
      <c r="AD84" s="13"/>
      <c r="AE84" s="13"/>
      <c r="AF84" s="57"/>
    </row>
    <row r="85" spans="1:32" s="7" customFormat="1" ht="21" customHeight="1">
      <c r="A85" s="19" t="s">
        <v>14</v>
      </c>
      <c r="B85" s="14"/>
      <c r="C85" s="14">
        <f>H85+J85</f>
        <v>0</v>
      </c>
      <c r="D85" s="14">
        <f>E85</f>
        <v>0</v>
      </c>
      <c r="E85" s="14">
        <f>I85+K85+M85+O85+Q85+S85+U85+W85+Y85+AA85+AC85+AE85</f>
        <v>0</v>
      </c>
      <c r="F85" s="14"/>
      <c r="G85" s="14"/>
      <c r="H85" s="13"/>
      <c r="I85" s="13"/>
      <c r="J85" s="13"/>
      <c r="K85" s="13"/>
      <c r="L85" s="13"/>
      <c r="M85" s="13"/>
      <c r="N85" s="13"/>
      <c r="O85" s="13"/>
      <c r="P85" s="13"/>
      <c r="Q85" s="13"/>
      <c r="R85" s="13"/>
      <c r="S85" s="13"/>
      <c r="T85" s="13"/>
      <c r="U85" s="13"/>
      <c r="V85" s="13"/>
      <c r="W85" s="13"/>
      <c r="X85" s="13"/>
      <c r="Y85" s="13"/>
      <c r="Z85" s="13"/>
      <c r="AA85" s="13"/>
      <c r="AB85" s="13"/>
      <c r="AC85" s="13"/>
      <c r="AD85" s="13"/>
      <c r="AE85" s="13"/>
      <c r="AF85" s="57"/>
    </row>
    <row r="86" spans="1:32" s="7" customFormat="1" ht="20.25" customHeight="1">
      <c r="A86" s="19" t="s">
        <v>15</v>
      </c>
      <c r="B86" s="15">
        <f>H86+J86+L86+N86+P86+R86+T86+V86+X86+Z86+AB86+AD86</f>
        <v>7389.2</v>
      </c>
      <c r="C86" s="15">
        <f>H86+J86</f>
        <v>0</v>
      </c>
      <c r="D86" s="15">
        <f>E86</f>
        <v>0</v>
      </c>
      <c r="E86" s="15">
        <f>I86+K86+M86+O86+Q86+S86+U86+W86+Y86+AA86+AC86+AE86</f>
        <v>0</v>
      </c>
      <c r="F86" s="15">
        <f t="shared" si="6"/>
        <v>0</v>
      </c>
      <c r="G86" s="15" t="e">
        <f t="shared" si="7"/>
        <v>#DIV/0!</v>
      </c>
      <c r="H86" s="13"/>
      <c r="I86" s="13"/>
      <c r="J86" s="13"/>
      <c r="K86" s="13"/>
      <c r="L86" s="13"/>
      <c r="M86" s="13"/>
      <c r="N86" s="13"/>
      <c r="O86" s="13"/>
      <c r="P86" s="13"/>
      <c r="Q86" s="13"/>
      <c r="R86" s="13"/>
      <c r="S86" s="13"/>
      <c r="T86" s="13"/>
      <c r="U86" s="13"/>
      <c r="V86" s="13"/>
      <c r="W86" s="13"/>
      <c r="X86" s="15">
        <v>2982.5</v>
      </c>
      <c r="Y86" s="15"/>
      <c r="Z86" s="15">
        <v>4406.7</v>
      </c>
      <c r="AA86" s="13"/>
      <c r="AB86" s="13"/>
      <c r="AC86" s="13"/>
      <c r="AD86" s="13"/>
      <c r="AE86" s="13"/>
      <c r="AF86" s="57"/>
    </row>
    <row r="87" spans="1:32" s="7" customFormat="1" ht="18.75" customHeight="1">
      <c r="A87" s="19" t="s">
        <v>17</v>
      </c>
      <c r="B87" s="14"/>
      <c r="C87" s="14">
        <f>H87+J87</f>
        <v>0</v>
      </c>
      <c r="D87" s="14">
        <f>E87</f>
        <v>0</v>
      </c>
      <c r="E87" s="14">
        <f>I87+K87+M87+O87+Q87+S87+U87+W87+Y87+AA87+AC87+AE87</f>
        <v>0</v>
      </c>
      <c r="F87" s="14"/>
      <c r="G87" s="14"/>
      <c r="H87" s="13"/>
      <c r="I87" s="13"/>
      <c r="J87" s="13"/>
      <c r="K87" s="13"/>
      <c r="L87" s="13"/>
      <c r="M87" s="13"/>
      <c r="N87" s="13"/>
      <c r="O87" s="13"/>
      <c r="P87" s="13"/>
      <c r="Q87" s="13"/>
      <c r="R87" s="13"/>
      <c r="S87" s="13"/>
      <c r="T87" s="13"/>
      <c r="U87" s="13"/>
      <c r="V87" s="13"/>
      <c r="W87" s="13"/>
      <c r="X87" s="13"/>
      <c r="Y87" s="13"/>
      <c r="Z87" s="13"/>
      <c r="AA87" s="13"/>
      <c r="AB87" s="13"/>
      <c r="AC87" s="13"/>
      <c r="AD87" s="13"/>
      <c r="AE87" s="13"/>
      <c r="AF87" s="58"/>
    </row>
    <row r="88" spans="1:32" s="7" customFormat="1" ht="0.75" customHeight="1" hidden="1">
      <c r="A88" s="30" t="s">
        <v>19</v>
      </c>
      <c r="B88" s="13">
        <f>B89</f>
        <v>0</v>
      </c>
      <c r="C88" s="13"/>
      <c r="D88" s="13"/>
      <c r="E88" s="13"/>
      <c r="F88" s="13" t="e">
        <f aca="true" t="shared" si="33" ref="F88:F114">E88/B88%</f>
        <v>#DIV/0!</v>
      </c>
      <c r="G88" s="13" t="e">
        <f aca="true" t="shared" si="34" ref="G88:G114">E88/C88%</f>
        <v>#DIV/0!</v>
      </c>
      <c r="H88" s="13">
        <f>H89</f>
        <v>0</v>
      </c>
      <c r="I88" s="13"/>
      <c r="J88" s="13">
        <f>J89</f>
        <v>0</v>
      </c>
      <c r="K88" s="13"/>
      <c r="L88" s="13">
        <f>L89</f>
        <v>0</v>
      </c>
      <c r="M88" s="13"/>
      <c r="N88" s="13">
        <f>N89</f>
        <v>0</v>
      </c>
      <c r="O88" s="13"/>
      <c r="P88" s="13">
        <f>P89</f>
        <v>0</v>
      </c>
      <c r="Q88" s="13"/>
      <c r="R88" s="13">
        <f>R89</f>
        <v>0</v>
      </c>
      <c r="S88" s="13"/>
      <c r="T88" s="13">
        <f>T89</f>
        <v>0</v>
      </c>
      <c r="U88" s="13"/>
      <c r="V88" s="13">
        <f>V89</f>
        <v>0</v>
      </c>
      <c r="W88" s="13"/>
      <c r="X88" s="13">
        <f>X89</f>
        <v>0</v>
      </c>
      <c r="Y88" s="13"/>
      <c r="Z88" s="13">
        <f>Z89</f>
        <v>0</v>
      </c>
      <c r="AA88" s="13"/>
      <c r="AB88" s="13">
        <f>AB89</f>
        <v>0</v>
      </c>
      <c r="AC88" s="13"/>
      <c r="AD88" s="13">
        <f>AD89</f>
        <v>0</v>
      </c>
      <c r="AE88" s="13">
        <f>AE89</f>
        <v>0</v>
      </c>
      <c r="AF88" s="36"/>
    </row>
    <row r="89" spans="1:32" s="7" customFormat="1" ht="18" hidden="1">
      <c r="A89" s="16" t="s">
        <v>18</v>
      </c>
      <c r="B89" s="14">
        <f>SUM(B90:B93)</f>
        <v>0</v>
      </c>
      <c r="C89" s="14"/>
      <c r="D89" s="14"/>
      <c r="E89" s="14"/>
      <c r="F89" s="14" t="e">
        <f t="shared" si="33"/>
        <v>#DIV/0!</v>
      </c>
      <c r="G89" s="14" t="e">
        <f t="shared" si="34"/>
        <v>#DIV/0!</v>
      </c>
      <c r="H89" s="14">
        <f>SUM(H90:H93)</f>
        <v>0</v>
      </c>
      <c r="I89" s="14"/>
      <c r="J89" s="13"/>
      <c r="K89" s="13"/>
      <c r="L89" s="13"/>
      <c r="M89" s="13"/>
      <c r="N89" s="13"/>
      <c r="O89" s="13"/>
      <c r="P89" s="13"/>
      <c r="Q89" s="13"/>
      <c r="R89" s="13"/>
      <c r="S89" s="13"/>
      <c r="T89" s="13"/>
      <c r="U89" s="13"/>
      <c r="V89" s="13"/>
      <c r="W89" s="13"/>
      <c r="X89" s="13"/>
      <c r="Y89" s="13"/>
      <c r="Z89" s="13"/>
      <c r="AA89" s="13"/>
      <c r="AB89" s="13"/>
      <c r="AC89" s="13"/>
      <c r="AD89" s="13"/>
      <c r="AE89" s="13"/>
      <c r="AF89" s="36"/>
    </row>
    <row r="90" spans="1:32" s="7" customFormat="1" ht="18" hidden="1">
      <c r="A90" s="19" t="s">
        <v>16</v>
      </c>
      <c r="B90" s="14"/>
      <c r="C90" s="14"/>
      <c r="D90" s="14"/>
      <c r="E90" s="14"/>
      <c r="F90" s="14" t="e">
        <f t="shared" si="33"/>
        <v>#DIV/0!</v>
      </c>
      <c r="G90" s="14" t="e">
        <f t="shared" si="34"/>
        <v>#DIV/0!</v>
      </c>
      <c r="H90" s="13"/>
      <c r="I90" s="13"/>
      <c r="J90" s="13"/>
      <c r="K90" s="13"/>
      <c r="L90" s="13"/>
      <c r="M90" s="13"/>
      <c r="N90" s="13"/>
      <c r="O90" s="13"/>
      <c r="P90" s="13"/>
      <c r="Q90" s="13"/>
      <c r="R90" s="13"/>
      <c r="S90" s="13"/>
      <c r="T90" s="13"/>
      <c r="U90" s="13"/>
      <c r="V90" s="13"/>
      <c r="W90" s="13"/>
      <c r="X90" s="13"/>
      <c r="Y90" s="13"/>
      <c r="Z90" s="13"/>
      <c r="AA90" s="13"/>
      <c r="AB90" s="13"/>
      <c r="AC90" s="13"/>
      <c r="AD90" s="13"/>
      <c r="AE90" s="13"/>
      <c r="AF90" s="36"/>
    </row>
    <row r="91" spans="1:32" s="7" customFormat="1" ht="18" hidden="1">
      <c r="A91" s="19" t="s">
        <v>14</v>
      </c>
      <c r="B91" s="14"/>
      <c r="C91" s="14"/>
      <c r="D91" s="14"/>
      <c r="E91" s="14"/>
      <c r="F91" s="14" t="e">
        <f t="shared" si="33"/>
        <v>#DIV/0!</v>
      </c>
      <c r="G91" s="14" t="e">
        <f t="shared" si="34"/>
        <v>#DIV/0!</v>
      </c>
      <c r="H91" s="13"/>
      <c r="I91" s="13"/>
      <c r="J91" s="13"/>
      <c r="K91" s="13"/>
      <c r="L91" s="13"/>
      <c r="M91" s="13"/>
      <c r="N91" s="13"/>
      <c r="O91" s="13"/>
      <c r="P91" s="13"/>
      <c r="Q91" s="13"/>
      <c r="R91" s="13"/>
      <c r="S91" s="13"/>
      <c r="T91" s="13"/>
      <c r="U91" s="13"/>
      <c r="V91" s="13"/>
      <c r="W91" s="13"/>
      <c r="X91" s="13"/>
      <c r="Y91" s="13"/>
      <c r="Z91" s="13"/>
      <c r="AA91" s="13"/>
      <c r="AB91" s="13"/>
      <c r="AC91" s="13"/>
      <c r="AD91" s="13"/>
      <c r="AE91" s="13"/>
      <c r="AF91" s="36"/>
    </row>
    <row r="92" spans="1:32" s="7" customFormat="1" ht="18" hidden="1">
      <c r="A92" s="19" t="s">
        <v>15</v>
      </c>
      <c r="B92" s="15">
        <f>H92+J92+L92+N92+P92+R92+T92+V92+X92+Z92+AB92+AD92</f>
        <v>0</v>
      </c>
      <c r="C92" s="15"/>
      <c r="D92" s="15"/>
      <c r="E92" s="15"/>
      <c r="F92" s="15" t="e">
        <f t="shared" si="33"/>
        <v>#DIV/0!</v>
      </c>
      <c r="G92" s="15" t="e">
        <f t="shared" si="34"/>
        <v>#DIV/0!</v>
      </c>
      <c r="H92" s="13"/>
      <c r="I92" s="13"/>
      <c r="J92" s="13"/>
      <c r="K92" s="13"/>
      <c r="L92" s="13"/>
      <c r="M92" s="13"/>
      <c r="N92" s="13"/>
      <c r="O92" s="13"/>
      <c r="P92" s="13"/>
      <c r="Q92" s="13"/>
      <c r="R92" s="13"/>
      <c r="S92" s="13"/>
      <c r="T92" s="13"/>
      <c r="U92" s="13"/>
      <c r="V92" s="13"/>
      <c r="W92" s="13"/>
      <c r="X92" s="15"/>
      <c r="Y92" s="15"/>
      <c r="Z92" s="13"/>
      <c r="AA92" s="13"/>
      <c r="AB92" s="13"/>
      <c r="AC92" s="13"/>
      <c r="AD92" s="13"/>
      <c r="AE92" s="13"/>
      <c r="AF92" s="36"/>
    </row>
    <row r="93" spans="1:32" s="7" customFormat="1" ht="6" customHeight="1" hidden="1">
      <c r="A93" s="19" t="s">
        <v>17</v>
      </c>
      <c r="B93" s="14"/>
      <c r="C93" s="14"/>
      <c r="D93" s="14"/>
      <c r="E93" s="14"/>
      <c r="F93" s="14" t="e">
        <f t="shared" si="33"/>
        <v>#DIV/0!</v>
      </c>
      <c r="G93" s="14" t="e">
        <f t="shared" si="34"/>
        <v>#DIV/0!</v>
      </c>
      <c r="H93" s="13"/>
      <c r="I93" s="13"/>
      <c r="J93" s="13"/>
      <c r="K93" s="13"/>
      <c r="L93" s="13"/>
      <c r="M93" s="13"/>
      <c r="N93" s="13"/>
      <c r="O93" s="13"/>
      <c r="P93" s="13"/>
      <c r="Q93" s="13"/>
      <c r="R93" s="13"/>
      <c r="S93" s="13"/>
      <c r="T93" s="13"/>
      <c r="U93" s="13"/>
      <c r="V93" s="13"/>
      <c r="W93" s="13"/>
      <c r="X93" s="13"/>
      <c r="Y93" s="13"/>
      <c r="Z93" s="13"/>
      <c r="AA93" s="13"/>
      <c r="AB93" s="13"/>
      <c r="AC93" s="13"/>
      <c r="AD93" s="13"/>
      <c r="AE93" s="13"/>
      <c r="AF93" s="36"/>
    </row>
    <row r="94" spans="1:32" s="6" customFormat="1" ht="78" customHeight="1">
      <c r="A94" s="31" t="s">
        <v>42</v>
      </c>
      <c r="B94" s="15">
        <f aca="true" t="shared" si="35" ref="B94:AE94">B95</f>
        <v>4875</v>
      </c>
      <c r="C94" s="15">
        <f t="shared" si="35"/>
        <v>0</v>
      </c>
      <c r="D94" s="15">
        <f t="shared" si="35"/>
        <v>0</v>
      </c>
      <c r="E94" s="15">
        <f t="shared" si="35"/>
        <v>0</v>
      </c>
      <c r="F94" s="15">
        <f t="shared" si="33"/>
        <v>0</v>
      </c>
      <c r="G94" s="15" t="e">
        <f t="shared" si="34"/>
        <v>#DIV/0!</v>
      </c>
      <c r="H94" s="15">
        <f t="shared" si="35"/>
        <v>0</v>
      </c>
      <c r="I94" s="15">
        <f t="shared" si="35"/>
        <v>0</v>
      </c>
      <c r="J94" s="15">
        <f t="shared" si="35"/>
        <v>0</v>
      </c>
      <c r="K94" s="15">
        <f t="shared" si="35"/>
        <v>0</v>
      </c>
      <c r="L94" s="15">
        <f t="shared" si="35"/>
        <v>0</v>
      </c>
      <c r="M94" s="15">
        <f t="shared" si="35"/>
        <v>0</v>
      </c>
      <c r="N94" s="15">
        <f t="shared" si="35"/>
        <v>0</v>
      </c>
      <c r="O94" s="15">
        <f t="shared" si="35"/>
        <v>0</v>
      </c>
      <c r="P94" s="15">
        <f t="shared" si="35"/>
        <v>0</v>
      </c>
      <c r="Q94" s="15">
        <f t="shared" si="35"/>
        <v>0</v>
      </c>
      <c r="R94" s="15">
        <f t="shared" si="35"/>
        <v>0</v>
      </c>
      <c r="S94" s="15">
        <f t="shared" si="35"/>
        <v>0</v>
      </c>
      <c r="T94" s="15">
        <f t="shared" si="35"/>
        <v>0</v>
      </c>
      <c r="U94" s="15">
        <f t="shared" si="35"/>
        <v>0</v>
      </c>
      <c r="V94" s="15">
        <f t="shared" si="35"/>
        <v>4875</v>
      </c>
      <c r="W94" s="15">
        <f t="shared" si="35"/>
        <v>0</v>
      </c>
      <c r="X94" s="15">
        <f t="shared" si="35"/>
        <v>0</v>
      </c>
      <c r="Y94" s="15">
        <f t="shared" si="35"/>
        <v>0</v>
      </c>
      <c r="Z94" s="15">
        <f t="shared" si="35"/>
        <v>0</v>
      </c>
      <c r="AA94" s="15">
        <f t="shared" si="35"/>
        <v>0</v>
      </c>
      <c r="AB94" s="15">
        <f t="shared" si="35"/>
        <v>0</v>
      </c>
      <c r="AC94" s="15">
        <f t="shared" si="35"/>
        <v>0</v>
      </c>
      <c r="AD94" s="15">
        <f t="shared" si="35"/>
        <v>0</v>
      </c>
      <c r="AE94" s="15">
        <f t="shared" si="35"/>
        <v>0</v>
      </c>
      <c r="AF94" s="56" t="s">
        <v>82</v>
      </c>
    </row>
    <row r="95" spans="1:32" s="7" customFormat="1" ht="21" customHeight="1">
      <c r="A95" s="16" t="s">
        <v>18</v>
      </c>
      <c r="B95" s="13">
        <f>SUM(B96:B99)</f>
        <v>4875</v>
      </c>
      <c r="C95" s="13">
        <f>SUM(C96:C99)</f>
        <v>0</v>
      </c>
      <c r="D95" s="13">
        <f>SUM(D96:D99)</f>
        <v>0</v>
      </c>
      <c r="E95" s="13">
        <f>SUM(E96:E99)</f>
        <v>0</v>
      </c>
      <c r="F95" s="13">
        <f t="shared" si="33"/>
        <v>0</v>
      </c>
      <c r="G95" s="13" t="e">
        <f t="shared" si="34"/>
        <v>#DIV/0!</v>
      </c>
      <c r="H95" s="13">
        <f>SUM(H96:H99)</f>
        <v>0</v>
      </c>
      <c r="I95" s="13">
        <f aca="true" t="shared" si="36" ref="I95:AE95">SUM(I96:I99)</f>
        <v>0</v>
      </c>
      <c r="J95" s="13">
        <f t="shared" si="36"/>
        <v>0</v>
      </c>
      <c r="K95" s="13">
        <f t="shared" si="36"/>
        <v>0</v>
      </c>
      <c r="L95" s="13">
        <f t="shared" si="36"/>
        <v>0</v>
      </c>
      <c r="M95" s="13">
        <f t="shared" si="36"/>
        <v>0</v>
      </c>
      <c r="N95" s="13">
        <f t="shared" si="36"/>
        <v>0</v>
      </c>
      <c r="O95" s="13">
        <f t="shared" si="36"/>
        <v>0</v>
      </c>
      <c r="P95" s="13">
        <f t="shared" si="36"/>
        <v>0</v>
      </c>
      <c r="Q95" s="13">
        <f t="shared" si="36"/>
        <v>0</v>
      </c>
      <c r="R95" s="13">
        <f t="shared" si="36"/>
        <v>0</v>
      </c>
      <c r="S95" s="13">
        <f t="shared" si="36"/>
        <v>0</v>
      </c>
      <c r="T95" s="13">
        <f t="shared" si="36"/>
        <v>0</v>
      </c>
      <c r="U95" s="13">
        <f t="shared" si="36"/>
        <v>0</v>
      </c>
      <c r="V95" s="13">
        <f t="shared" si="36"/>
        <v>4875</v>
      </c>
      <c r="W95" s="13">
        <f t="shared" si="36"/>
        <v>0</v>
      </c>
      <c r="X95" s="13">
        <f t="shared" si="36"/>
        <v>0</v>
      </c>
      <c r="Y95" s="13">
        <f t="shared" si="36"/>
        <v>0</v>
      </c>
      <c r="Z95" s="13">
        <f t="shared" si="36"/>
        <v>0</v>
      </c>
      <c r="AA95" s="13">
        <f t="shared" si="36"/>
        <v>0</v>
      </c>
      <c r="AB95" s="13">
        <f t="shared" si="36"/>
        <v>0</v>
      </c>
      <c r="AC95" s="13">
        <f t="shared" si="36"/>
        <v>0</v>
      </c>
      <c r="AD95" s="13">
        <f t="shared" si="36"/>
        <v>0</v>
      </c>
      <c r="AE95" s="13">
        <f t="shared" si="36"/>
        <v>0</v>
      </c>
      <c r="AF95" s="57"/>
    </row>
    <row r="96" spans="1:32" s="7" customFormat="1" ht="20.25" customHeight="1">
      <c r="A96" s="19" t="s">
        <v>16</v>
      </c>
      <c r="B96" s="14"/>
      <c r="C96" s="14">
        <f>H96+J96</f>
        <v>0</v>
      </c>
      <c r="D96" s="14">
        <f>E96</f>
        <v>0</v>
      </c>
      <c r="E96" s="14">
        <f>I96+K96+M96+O96+Q96+S96+U96+W96+Y96+AA96+AC96+AE96</f>
        <v>0</v>
      </c>
      <c r="F96" s="14"/>
      <c r="G96" s="14"/>
      <c r="H96" s="13"/>
      <c r="I96" s="13"/>
      <c r="J96" s="13"/>
      <c r="K96" s="13"/>
      <c r="L96" s="13"/>
      <c r="M96" s="13"/>
      <c r="N96" s="13"/>
      <c r="O96" s="13"/>
      <c r="P96" s="13"/>
      <c r="Q96" s="13"/>
      <c r="R96" s="13"/>
      <c r="S96" s="13"/>
      <c r="T96" s="13"/>
      <c r="U96" s="13"/>
      <c r="V96" s="13"/>
      <c r="W96" s="13"/>
      <c r="X96" s="13"/>
      <c r="Y96" s="13"/>
      <c r="Z96" s="13"/>
      <c r="AA96" s="13"/>
      <c r="AB96" s="13"/>
      <c r="AC96" s="13"/>
      <c r="AD96" s="13"/>
      <c r="AE96" s="13"/>
      <c r="AF96" s="57"/>
    </row>
    <row r="97" spans="1:32" s="7" customFormat="1" ht="21" customHeight="1">
      <c r="A97" s="19" t="s">
        <v>14</v>
      </c>
      <c r="B97" s="14"/>
      <c r="C97" s="14">
        <f>H97+J97</f>
        <v>0</v>
      </c>
      <c r="D97" s="14">
        <f>E97</f>
        <v>0</v>
      </c>
      <c r="E97" s="14">
        <f>I97+K97+M97+O97+Q97+S97+U97+W97+Y97+AA97+AC97+AE97</f>
        <v>0</v>
      </c>
      <c r="F97" s="14"/>
      <c r="G97" s="14"/>
      <c r="H97" s="13"/>
      <c r="I97" s="13"/>
      <c r="J97" s="13"/>
      <c r="K97" s="13"/>
      <c r="L97" s="13"/>
      <c r="M97" s="13"/>
      <c r="N97" s="13"/>
      <c r="O97" s="13"/>
      <c r="P97" s="13"/>
      <c r="Q97" s="13"/>
      <c r="R97" s="13"/>
      <c r="S97" s="13"/>
      <c r="T97" s="13"/>
      <c r="U97" s="13"/>
      <c r="V97" s="13"/>
      <c r="W97" s="13"/>
      <c r="X97" s="13"/>
      <c r="Y97" s="13"/>
      <c r="Z97" s="13"/>
      <c r="AA97" s="13"/>
      <c r="AB97" s="13"/>
      <c r="AC97" s="13"/>
      <c r="AD97" s="13"/>
      <c r="AE97" s="13"/>
      <c r="AF97" s="57"/>
    </row>
    <row r="98" spans="1:32" s="7" customFormat="1" ht="20.25" customHeight="1">
      <c r="A98" s="19" t="s">
        <v>15</v>
      </c>
      <c r="B98" s="15">
        <f>H98+J98+L98+N98+P98+R98+T98+V98+X98+Z98+AB98+AD98</f>
        <v>4875</v>
      </c>
      <c r="C98" s="15">
        <f>H98+J98</f>
        <v>0</v>
      </c>
      <c r="D98" s="15">
        <f>E98</f>
        <v>0</v>
      </c>
      <c r="E98" s="15">
        <f>I98+K98+M98+O98+Q98+S98+U98+W98+Y98+AA98+AC98+AE98</f>
        <v>0</v>
      </c>
      <c r="F98" s="15">
        <f t="shared" si="33"/>
        <v>0</v>
      </c>
      <c r="G98" s="15" t="e">
        <f t="shared" si="34"/>
        <v>#DIV/0!</v>
      </c>
      <c r="H98" s="13"/>
      <c r="I98" s="13"/>
      <c r="J98" s="13"/>
      <c r="K98" s="13"/>
      <c r="L98" s="13"/>
      <c r="M98" s="13"/>
      <c r="N98" s="13"/>
      <c r="O98" s="13"/>
      <c r="P98" s="13"/>
      <c r="Q98" s="13"/>
      <c r="R98" s="13"/>
      <c r="S98" s="13"/>
      <c r="T98" s="13"/>
      <c r="U98" s="13"/>
      <c r="V98" s="15">
        <v>4875</v>
      </c>
      <c r="W98" s="15"/>
      <c r="X98" s="15"/>
      <c r="Y98" s="15"/>
      <c r="Z98" s="13"/>
      <c r="AA98" s="13"/>
      <c r="AB98" s="13"/>
      <c r="AC98" s="13"/>
      <c r="AD98" s="13"/>
      <c r="AE98" s="13"/>
      <c r="AF98" s="57"/>
    </row>
    <row r="99" spans="1:32" s="7" customFormat="1" ht="18.75" customHeight="1">
      <c r="A99" s="19" t="s">
        <v>17</v>
      </c>
      <c r="B99" s="14"/>
      <c r="C99" s="14">
        <f>H99+J99</f>
        <v>0</v>
      </c>
      <c r="D99" s="14">
        <f>E99</f>
        <v>0</v>
      </c>
      <c r="E99" s="14">
        <f>I99+K99+M99+O99+Q99+S99+U99+W99+Y99+AA99+AC99+AE99</f>
        <v>0</v>
      </c>
      <c r="F99" s="14"/>
      <c r="G99" s="14"/>
      <c r="H99" s="13"/>
      <c r="I99" s="13"/>
      <c r="J99" s="13"/>
      <c r="K99" s="13"/>
      <c r="L99" s="13"/>
      <c r="M99" s="13"/>
      <c r="N99" s="13"/>
      <c r="O99" s="13"/>
      <c r="P99" s="13"/>
      <c r="Q99" s="13"/>
      <c r="R99" s="13"/>
      <c r="S99" s="13"/>
      <c r="T99" s="13"/>
      <c r="U99" s="13"/>
      <c r="V99" s="13"/>
      <c r="W99" s="13"/>
      <c r="X99" s="13"/>
      <c r="Y99" s="13"/>
      <c r="Z99" s="13"/>
      <c r="AA99" s="13"/>
      <c r="AB99" s="13"/>
      <c r="AC99" s="13"/>
      <c r="AD99" s="13"/>
      <c r="AE99" s="13"/>
      <c r="AF99" s="58"/>
    </row>
    <row r="100" spans="1:32" s="6" customFormat="1" ht="76.5" customHeight="1">
      <c r="A100" s="31" t="s">
        <v>43</v>
      </c>
      <c r="B100" s="15">
        <f aca="true" t="shared" si="37" ref="B100:AE100">B101</f>
        <v>304</v>
      </c>
      <c r="C100" s="15">
        <f t="shared" si="37"/>
        <v>0</v>
      </c>
      <c r="D100" s="15">
        <f t="shared" si="37"/>
        <v>0</v>
      </c>
      <c r="E100" s="15">
        <f t="shared" si="37"/>
        <v>0</v>
      </c>
      <c r="F100" s="15">
        <f t="shared" si="33"/>
        <v>0</v>
      </c>
      <c r="G100" s="15" t="e">
        <f t="shared" si="34"/>
        <v>#DIV/0!</v>
      </c>
      <c r="H100" s="15">
        <f t="shared" si="37"/>
        <v>0</v>
      </c>
      <c r="I100" s="15">
        <f t="shared" si="37"/>
        <v>0</v>
      </c>
      <c r="J100" s="15">
        <f t="shared" si="37"/>
        <v>0</v>
      </c>
      <c r="K100" s="15">
        <f t="shared" si="37"/>
        <v>0</v>
      </c>
      <c r="L100" s="15">
        <f t="shared" si="37"/>
        <v>0</v>
      </c>
      <c r="M100" s="15">
        <f t="shared" si="37"/>
        <v>0</v>
      </c>
      <c r="N100" s="15">
        <f t="shared" si="37"/>
        <v>0</v>
      </c>
      <c r="O100" s="15">
        <f t="shared" si="37"/>
        <v>0</v>
      </c>
      <c r="P100" s="15">
        <f t="shared" si="37"/>
        <v>0</v>
      </c>
      <c r="Q100" s="15">
        <f t="shared" si="37"/>
        <v>0</v>
      </c>
      <c r="R100" s="15">
        <f t="shared" si="37"/>
        <v>0</v>
      </c>
      <c r="S100" s="15">
        <f t="shared" si="37"/>
        <v>0</v>
      </c>
      <c r="T100" s="15">
        <f t="shared" si="37"/>
        <v>0</v>
      </c>
      <c r="U100" s="15">
        <f t="shared" si="37"/>
        <v>0</v>
      </c>
      <c r="V100" s="15">
        <f t="shared" si="37"/>
        <v>0</v>
      </c>
      <c r="W100" s="15">
        <f t="shared" si="37"/>
        <v>0</v>
      </c>
      <c r="X100" s="15">
        <f t="shared" si="37"/>
        <v>304</v>
      </c>
      <c r="Y100" s="15">
        <f t="shared" si="37"/>
        <v>0</v>
      </c>
      <c r="Z100" s="15">
        <f t="shared" si="37"/>
        <v>0</v>
      </c>
      <c r="AA100" s="15">
        <f t="shared" si="37"/>
        <v>0</v>
      </c>
      <c r="AB100" s="15">
        <f t="shared" si="37"/>
        <v>0</v>
      </c>
      <c r="AC100" s="15">
        <f t="shared" si="37"/>
        <v>0</v>
      </c>
      <c r="AD100" s="15">
        <f t="shared" si="37"/>
        <v>0</v>
      </c>
      <c r="AE100" s="15">
        <f t="shared" si="37"/>
        <v>0</v>
      </c>
      <c r="AF100" s="56" t="s">
        <v>69</v>
      </c>
    </row>
    <row r="101" spans="1:32" s="7" customFormat="1" ht="18.75" customHeight="1">
      <c r="A101" s="16" t="s">
        <v>18</v>
      </c>
      <c r="B101" s="13">
        <f>SUM(B102:B105)</f>
        <v>304</v>
      </c>
      <c r="C101" s="13">
        <f>SUM(C102:C105)</f>
        <v>0</v>
      </c>
      <c r="D101" s="13">
        <f>SUM(D102:D105)</f>
        <v>0</v>
      </c>
      <c r="E101" s="13">
        <f>SUM(E102:E105)</f>
        <v>0</v>
      </c>
      <c r="F101" s="13">
        <f t="shared" si="33"/>
        <v>0</v>
      </c>
      <c r="G101" s="13" t="e">
        <f t="shared" si="34"/>
        <v>#DIV/0!</v>
      </c>
      <c r="H101" s="13">
        <f aca="true" t="shared" si="38" ref="H101:AE101">SUM(H102:H105)</f>
        <v>0</v>
      </c>
      <c r="I101" s="13">
        <f t="shared" si="38"/>
        <v>0</v>
      </c>
      <c r="J101" s="13">
        <f t="shared" si="38"/>
        <v>0</v>
      </c>
      <c r="K101" s="13">
        <f t="shared" si="38"/>
        <v>0</v>
      </c>
      <c r="L101" s="13">
        <f t="shared" si="38"/>
        <v>0</v>
      </c>
      <c r="M101" s="13">
        <f t="shared" si="38"/>
        <v>0</v>
      </c>
      <c r="N101" s="13">
        <f t="shared" si="38"/>
        <v>0</v>
      </c>
      <c r="O101" s="13">
        <f t="shared" si="38"/>
        <v>0</v>
      </c>
      <c r="P101" s="13">
        <f t="shared" si="38"/>
        <v>0</v>
      </c>
      <c r="Q101" s="13">
        <f t="shared" si="38"/>
        <v>0</v>
      </c>
      <c r="R101" s="13">
        <f t="shared" si="38"/>
        <v>0</v>
      </c>
      <c r="S101" s="13">
        <f t="shared" si="38"/>
        <v>0</v>
      </c>
      <c r="T101" s="13">
        <f t="shared" si="38"/>
        <v>0</v>
      </c>
      <c r="U101" s="13">
        <f t="shared" si="38"/>
        <v>0</v>
      </c>
      <c r="V101" s="13">
        <f t="shared" si="38"/>
        <v>0</v>
      </c>
      <c r="W101" s="13">
        <f t="shared" si="38"/>
        <v>0</v>
      </c>
      <c r="X101" s="13">
        <f t="shared" si="38"/>
        <v>304</v>
      </c>
      <c r="Y101" s="13">
        <f t="shared" si="38"/>
        <v>0</v>
      </c>
      <c r="Z101" s="13">
        <f t="shared" si="38"/>
        <v>0</v>
      </c>
      <c r="AA101" s="13">
        <f t="shared" si="38"/>
        <v>0</v>
      </c>
      <c r="AB101" s="13">
        <f t="shared" si="38"/>
        <v>0</v>
      </c>
      <c r="AC101" s="13">
        <f t="shared" si="38"/>
        <v>0</v>
      </c>
      <c r="AD101" s="13">
        <f t="shared" si="38"/>
        <v>0</v>
      </c>
      <c r="AE101" s="13">
        <f t="shared" si="38"/>
        <v>0</v>
      </c>
      <c r="AF101" s="57"/>
    </row>
    <row r="102" spans="1:32" s="7" customFormat="1" ht="18.75" customHeight="1">
      <c r="A102" s="19" t="s">
        <v>16</v>
      </c>
      <c r="B102" s="14"/>
      <c r="C102" s="15">
        <f>H102+J102</f>
        <v>0</v>
      </c>
      <c r="D102" s="14">
        <f>E102</f>
        <v>0</v>
      </c>
      <c r="E102" s="14">
        <f>I102+K102+M102+O102+Q102+S102+U102+W102+Y102+AA102+AC102+AE102</f>
        <v>0</v>
      </c>
      <c r="F102" s="14"/>
      <c r="G102" s="14"/>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57"/>
    </row>
    <row r="103" spans="1:32" s="7" customFormat="1" ht="18.75" customHeight="1">
      <c r="A103" s="19" t="s">
        <v>14</v>
      </c>
      <c r="B103" s="14"/>
      <c r="C103" s="15">
        <f>H103+J103</f>
        <v>0</v>
      </c>
      <c r="D103" s="14">
        <f>E103</f>
        <v>0</v>
      </c>
      <c r="E103" s="14">
        <f>I103+K103+M103+O103+Q103+S103+U103+W103+Y103+AA103+AC103+AE103</f>
        <v>0</v>
      </c>
      <c r="F103" s="14"/>
      <c r="G103" s="14"/>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57"/>
    </row>
    <row r="104" spans="1:32" s="7" customFormat="1" ht="18.75" customHeight="1">
      <c r="A104" s="19" t="s">
        <v>15</v>
      </c>
      <c r="B104" s="15">
        <f>H104+J104+L104+N104+P104+R104+T104+V104+X104+Z104+AB104+AD104</f>
        <v>304</v>
      </c>
      <c r="C104" s="15">
        <f>H104+J104</f>
        <v>0</v>
      </c>
      <c r="D104" s="15">
        <f>E104</f>
        <v>0</v>
      </c>
      <c r="E104" s="15">
        <f>I104+K104+M104+O104+Q104+S104+U104+W104+Y104+AA104+AC104+AE104</f>
        <v>0</v>
      </c>
      <c r="F104" s="15">
        <f t="shared" si="33"/>
        <v>0</v>
      </c>
      <c r="G104" s="15" t="e">
        <f t="shared" si="34"/>
        <v>#DIV/0!</v>
      </c>
      <c r="H104" s="13"/>
      <c r="I104" s="13"/>
      <c r="J104" s="13"/>
      <c r="K104" s="13"/>
      <c r="L104" s="13"/>
      <c r="M104" s="13"/>
      <c r="N104" s="13"/>
      <c r="O104" s="13"/>
      <c r="P104" s="13"/>
      <c r="Q104" s="13"/>
      <c r="R104" s="13"/>
      <c r="S104" s="13"/>
      <c r="T104" s="13"/>
      <c r="U104" s="13"/>
      <c r="V104" s="13"/>
      <c r="W104" s="13"/>
      <c r="X104" s="15">
        <v>304</v>
      </c>
      <c r="Y104" s="15"/>
      <c r="Z104" s="13"/>
      <c r="AA104" s="13"/>
      <c r="AB104" s="13"/>
      <c r="AC104" s="13"/>
      <c r="AD104" s="13"/>
      <c r="AE104" s="13"/>
      <c r="AF104" s="57"/>
    </row>
    <row r="105" spans="1:32" s="7" customFormat="1" ht="18.75" customHeight="1">
      <c r="A105" s="19" t="s">
        <v>17</v>
      </c>
      <c r="B105" s="14"/>
      <c r="C105" s="15">
        <f>H105+J105</f>
        <v>0</v>
      </c>
      <c r="D105" s="14">
        <f>E105</f>
        <v>0</v>
      </c>
      <c r="E105" s="14">
        <f>I105+K105+M105+O105+Q105+S105+U105+W105+Y105+AA105+AC105+AE105</f>
        <v>0</v>
      </c>
      <c r="F105" s="14"/>
      <c r="G105" s="14"/>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58"/>
    </row>
    <row r="106" spans="1:32" s="7" customFormat="1" ht="17.25">
      <c r="A106" s="16" t="s">
        <v>26</v>
      </c>
      <c r="B106" s="13">
        <f>SUM(B107:B110)</f>
        <v>121998.695</v>
      </c>
      <c r="C106" s="13">
        <f>SUM(C107:C110)</f>
        <v>7390.5019999999995</v>
      </c>
      <c r="D106" s="13">
        <f>SUM(D107:D110)</f>
        <v>16014.07</v>
      </c>
      <c r="E106" s="13">
        <f>SUM(E107:E110)</f>
        <v>16014.07</v>
      </c>
      <c r="F106" s="13">
        <f t="shared" si="33"/>
        <v>13.126427294980491</v>
      </c>
      <c r="G106" s="13">
        <f t="shared" si="34"/>
        <v>216.68446879521852</v>
      </c>
      <c r="H106" s="13">
        <f>H71+H77+H83+H95+H101</f>
        <v>380.46999999999997</v>
      </c>
      <c r="I106" s="13">
        <f>I71+I77+I83+I95+I101</f>
        <v>372.3</v>
      </c>
      <c r="J106" s="13">
        <f>J71+J77+J83+J95+J101</f>
        <v>407.86</v>
      </c>
      <c r="K106" s="13">
        <f aca="true" t="shared" si="39" ref="K106:AD106">K71+K77+K83+K95+K101</f>
        <v>368.55</v>
      </c>
      <c r="L106" s="13">
        <f t="shared" si="39"/>
        <v>409.75</v>
      </c>
      <c r="M106" s="13">
        <f t="shared" si="39"/>
        <v>0</v>
      </c>
      <c r="N106" s="13">
        <f t="shared" si="39"/>
        <v>410.07</v>
      </c>
      <c r="O106" s="13">
        <f t="shared" si="39"/>
        <v>0</v>
      </c>
      <c r="P106" s="13">
        <f t="shared" si="39"/>
        <v>410.7</v>
      </c>
      <c r="Q106" s="13">
        <f t="shared" si="39"/>
        <v>0</v>
      </c>
      <c r="R106" s="13">
        <f t="shared" si="39"/>
        <v>410.07</v>
      </c>
      <c r="S106" s="13">
        <f t="shared" si="39"/>
        <v>0</v>
      </c>
      <c r="T106" s="13">
        <f t="shared" si="39"/>
        <v>410.7</v>
      </c>
      <c r="U106" s="13">
        <f t="shared" si="39"/>
        <v>0</v>
      </c>
      <c r="V106" s="13">
        <f t="shared" si="39"/>
        <v>5286.17</v>
      </c>
      <c r="W106" s="13">
        <f t="shared" si="39"/>
        <v>0</v>
      </c>
      <c r="X106" s="13">
        <f t="shared" si="39"/>
        <v>3696.57</v>
      </c>
      <c r="Y106" s="13">
        <f t="shared" si="39"/>
        <v>0</v>
      </c>
      <c r="Z106" s="13">
        <f t="shared" si="39"/>
        <v>4817.4</v>
      </c>
      <c r="AA106" s="13">
        <f t="shared" si="39"/>
        <v>0</v>
      </c>
      <c r="AB106" s="13">
        <f t="shared" si="39"/>
        <v>410.07</v>
      </c>
      <c r="AC106" s="13">
        <f t="shared" si="39"/>
        <v>0</v>
      </c>
      <c r="AD106" s="13">
        <f t="shared" si="39"/>
        <v>410.77</v>
      </c>
      <c r="AE106" s="13">
        <f>AE71+AE77+AE83+AE95+AE101</f>
        <v>0</v>
      </c>
      <c r="AF106" s="36"/>
    </row>
    <row r="107" spans="1:32" s="7" customFormat="1" ht="18">
      <c r="A107" s="19" t="s">
        <v>16</v>
      </c>
      <c r="B107" s="15">
        <f>H107+J107+L107+N107+P107+R107+T107+V107+X107+Z107+AB107+AD107</f>
        <v>0</v>
      </c>
      <c r="C107" s="15">
        <f>H107</f>
        <v>0</v>
      </c>
      <c r="D107" s="15">
        <f>E107</f>
        <v>0</v>
      </c>
      <c r="E107" s="15">
        <f>I107+K107+M107+O107+Q107+S107+U107+W107+Y107+AA107+AC107+AE107</f>
        <v>0</v>
      </c>
      <c r="F107" s="15"/>
      <c r="G107" s="15"/>
      <c r="H107" s="15">
        <f aca="true" t="shared" si="40" ref="H107:AE108">H72+H78+H84</f>
        <v>0</v>
      </c>
      <c r="I107" s="15">
        <f t="shared" si="40"/>
        <v>0</v>
      </c>
      <c r="J107" s="15">
        <f t="shared" si="40"/>
        <v>0</v>
      </c>
      <c r="K107" s="15">
        <f t="shared" si="40"/>
        <v>0</v>
      </c>
      <c r="L107" s="15">
        <f t="shared" si="40"/>
        <v>0</v>
      </c>
      <c r="M107" s="15">
        <f t="shared" si="40"/>
        <v>0</v>
      </c>
      <c r="N107" s="15">
        <f t="shared" si="40"/>
        <v>0</v>
      </c>
      <c r="O107" s="15">
        <f t="shared" si="40"/>
        <v>0</v>
      </c>
      <c r="P107" s="15">
        <f t="shared" si="40"/>
        <v>0</v>
      </c>
      <c r="Q107" s="15">
        <f t="shared" si="40"/>
        <v>0</v>
      </c>
      <c r="R107" s="15">
        <f t="shared" si="40"/>
        <v>0</v>
      </c>
      <c r="S107" s="15">
        <f t="shared" si="40"/>
        <v>0</v>
      </c>
      <c r="T107" s="15">
        <f t="shared" si="40"/>
        <v>0</v>
      </c>
      <c r="U107" s="15">
        <f t="shared" si="40"/>
        <v>0</v>
      </c>
      <c r="V107" s="15">
        <f t="shared" si="40"/>
        <v>0</v>
      </c>
      <c r="W107" s="15">
        <f t="shared" si="40"/>
        <v>0</v>
      </c>
      <c r="X107" s="15">
        <f t="shared" si="40"/>
        <v>0</v>
      </c>
      <c r="Y107" s="15">
        <f t="shared" si="40"/>
        <v>0</v>
      </c>
      <c r="Z107" s="15">
        <f t="shared" si="40"/>
        <v>0</v>
      </c>
      <c r="AA107" s="15">
        <f t="shared" si="40"/>
        <v>0</v>
      </c>
      <c r="AB107" s="15">
        <f t="shared" si="40"/>
        <v>0</v>
      </c>
      <c r="AC107" s="15">
        <f t="shared" si="40"/>
        <v>0</v>
      </c>
      <c r="AD107" s="15">
        <f t="shared" si="40"/>
        <v>0</v>
      </c>
      <c r="AE107" s="15">
        <f t="shared" si="40"/>
        <v>0</v>
      </c>
      <c r="AF107" s="36"/>
    </row>
    <row r="108" spans="1:32" s="7" customFormat="1" ht="18">
      <c r="A108" s="19" t="s">
        <v>14</v>
      </c>
      <c r="B108" s="15">
        <f>H108+J108+L108+N108+P108+R108+T108+V108+X108+Z108+AB108+AD108</f>
        <v>0</v>
      </c>
      <c r="C108" s="15">
        <f>H108</f>
        <v>0</v>
      </c>
      <c r="D108" s="15">
        <f>E108</f>
        <v>0</v>
      </c>
      <c r="E108" s="15">
        <f>I108+K108+M108+O108+Q108+S108+U108+W108+Y108+AA108+AC108+AE108</f>
        <v>0</v>
      </c>
      <c r="F108" s="15"/>
      <c r="G108" s="15"/>
      <c r="H108" s="15">
        <f t="shared" si="40"/>
        <v>0</v>
      </c>
      <c r="I108" s="15">
        <f t="shared" si="40"/>
        <v>0</v>
      </c>
      <c r="J108" s="15">
        <f t="shared" si="40"/>
        <v>0</v>
      </c>
      <c r="K108" s="15">
        <f t="shared" si="40"/>
        <v>0</v>
      </c>
      <c r="L108" s="15">
        <f t="shared" si="40"/>
        <v>0</v>
      </c>
      <c r="M108" s="15">
        <f t="shared" si="40"/>
        <v>0</v>
      </c>
      <c r="N108" s="15">
        <f t="shared" si="40"/>
        <v>0</v>
      </c>
      <c r="O108" s="15">
        <f t="shared" si="40"/>
        <v>0</v>
      </c>
      <c r="P108" s="15">
        <f t="shared" si="40"/>
        <v>0</v>
      </c>
      <c r="Q108" s="15">
        <f t="shared" si="40"/>
        <v>0</v>
      </c>
      <c r="R108" s="15">
        <f t="shared" si="40"/>
        <v>0</v>
      </c>
      <c r="S108" s="15">
        <f t="shared" si="40"/>
        <v>0</v>
      </c>
      <c r="T108" s="15">
        <f t="shared" si="40"/>
        <v>0</v>
      </c>
      <c r="U108" s="15">
        <f t="shared" si="40"/>
        <v>0</v>
      </c>
      <c r="V108" s="15">
        <f t="shared" si="40"/>
        <v>0</v>
      </c>
      <c r="W108" s="15">
        <f t="shared" si="40"/>
        <v>0</v>
      </c>
      <c r="X108" s="15">
        <f t="shared" si="40"/>
        <v>0</v>
      </c>
      <c r="Y108" s="15">
        <f t="shared" si="40"/>
        <v>0</v>
      </c>
      <c r="Z108" s="15">
        <f t="shared" si="40"/>
        <v>0</v>
      </c>
      <c r="AA108" s="15">
        <f t="shared" si="40"/>
        <v>0</v>
      </c>
      <c r="AB108" s="15">
        <f t="shared" si="40"/>
        <v>0</v>
      </c>
      <c r="AC108" s="15">
        <f t="shared" si="40"/>
        <v>0</v>
      </c>
      <c r="AD108" s="15">
        <f t="shared" si="40"/>
        <v>0</v>
      </c>
      <c r="AE108" s="15">
        <f t="shared" si="40"/>
        <v>0</v>
      </c>
      <c r="AF108" s="36"/>
    </row>
    <row r="109" spans="1:32" s="7" customFormat="1" ht="18">
      <c r="A109" s="19" t="s">
        <v>15</v>
      </c>
      <c r="B109" s="15">
        <f>H109+J109+L109+N109+P109+R109+T109+V109+X109+Z109+AB109+AD109</f>
        <v>121998.695</v>
      </c>
      <c r="C109" s="15">
        <f>H109</f>
        <v>7390.5019999999995</v>
      </c>
      <c r="D109" s="15">
        <f>E109</f>
        <v>16014.07</v>
      </c>
      <c r="E109" s="15">
        <f>I109+K109+M109+O109+Q109+S109+U109+W109+Y109+AA109+AC109+AE109</f>
        <v>16014.07</v>
      </c>
      <c r="F109" s="15">
        <f t="shared" si="33"/>
        <v>13.126427294980491</v>
      </c>
      <c r="G109" s="15">
        <f t="shared" si="34"/>
        <v>216.68446879521852</v>
      </c>
      <c r="H109" s="15">
        <f>H62</f>
        <v>7390.5019999999995</v>
      </c>
      <c r="I109" s="15">
        <f>I62</f>
        <v>5856.1</v>
      </c>
      <c r="J109" s="15">
        <f>J62</f>
        <v>10307.890000000001</v>
      </c>
      <c r="K109" s="15">
        <f aca="true" t="shared" si="41" ref="K109:AE109">K62</f>
        <v>10157.97</v>
      </c>
      <c r="L109" s="15">
        <f t="shared" si="41"/>
        <v>13932.041</v>
      </c>
      <c r="M109" s="15">
        <f t="shared" si="41"/>
        <v>0</v>
      </c>
      <c r="N109" s="15">
        <f t="shared" si="41"/>
        <v>12438.231</v>
      </c>
      <c r="O109" s="15">
        <f t="shared" si="41"/>
        <v>0</v>
      </c>
      <c r="P109" s="15">
        <f t="shared" si="41"/>
        <v>11593.088000000002</v>
      </c>
      <c r="Q109" s="15">
        <f t="shared" si="41"/>
        <v>0</v>
      </c>
      <c r="R109" s="15">
        <f t="shared" si="41"/>
        <v>8870.72</v>
      </c>
      <c r="S109" s="15">
        <f t="shared" si="41"/>
        <v>0</v>
      </c>
      <c r="T109" s="15">
        <f t="shared" si="41"/>
        <v>11434.637</v>
      </c>
      <c r="U109" s="15">
        <f t="shared" si="41"/>
        <v>0</v>
      </c>
      <c r="V109" s="15">
        <f t="shared" si="41"/>
        <v>10930.115</v>
      </c>
      <c r="W109" s="15">
        <f t="shared" si="41"/>
        <v>0</v>
      </c>
      <c r="X109" s="15">
        <f t="shared" si="41"/>
        <v>8619.081000000002</v>
      </c>
      <c r="Y109" s="15">
        <f t="shared" si="41"/>
        <v>0</v>
      </c>
      <c r="Z109" s="15">
        <f t="shared" si="41"/>
        <v>11068.973999999998</v>
      </c>
      <c r="AA109" s="15">
        <f t="shared" si="41"/>
        <v>0</v>
      </c>
      <c r="AB109" s="15">
        <f t="shared" si="41"/>
        <v>6852.416</v>
      </c>
      <c r="AC109" s="15">
        <f t="shared" si="41"/>
        <v>0</v>
      </c>
      <c r="AD109" s="15">
        <f t="shared" si="41"/>
        <v>8561</v>
      </c>
      <c r="AE109" s="15">
        <f t="shared" si="41"/>
        <v>0</v>
      </c>
      <c r="AF109" s="36"/>
    </row>
    <row r="110" spans="1:32" s="7" customFormat="1" ht="18">
      <c r="A110" s="19" t="s">
        <v>17</v>
      </c>
      <c r="B110" s="15">
        <f>H110+J110+L110+N110+P110+R110+T110+V110+X110+Z110+AB110+AD110</f>
        <v>0</v>
      </c>
      <c r="C110" s="15">
        <f>H110</f>
        <v>0</v>
      </c>
      <c r="D110" s="15">
        <f>E110</f>
        <v>0</v>
      </c>
      <c r="E110" s="15">
        <f>I110+K110+M110+O110+Q110+S110+U110+W110+Y110+AA110+AC110+AE110</f>
        <v>0</v>
      </c>
      <c r="F110" s="15"/>
      <c r="G110" s="15"/>
      <c r="H110" s="15">
        <f>H75+H81+H87</f>
        <v>0</v>
      </c>
      <c r="I110" s="15">
        <f>I75+I81+I87</f>
        <v>0</v>
      </c>
      <c r="J110" s="15">
        <f>J75+J81+J87</f>
        <v>0</v>
      </c>
      <c r="K110" s="15">
        <f aca="true" t="shared" si="42" ref="K110:AE110">K75+K81+K87</f>
        <v>0</v>
      </c>
      <c r="L110" s="15">
        <f t="shared" si="42"/>
        <v>0</v>
      </c>
      <c r="M110" s="15">
        <f t="shared" si="42"/>
        <v>0</v>
      </c>
      <c r="N110" s="15">
        <f t="shared" si="42"/>
        <v>0</v>
      </c>
      <c r="O110" s="15">
        <f t="shared" si="42"/>
        <v>0</v>
      </c>
      <c r="P110" s="15">
        <f t="shared" si="42"/>
        <v>0</v>
      </c>
      <c r="Q110" s="15">
        <f t="shared" si="42"/>
        <v>0</v>
      </c>
      <c r="R110" s="15">
        <f t="shared" si="42"/>
        <v>0</v>
      </c>
      <c r="S110" s="15">
        <f t="shared" si="42"/>
        <v>0</v>
      </c>
      <c r="T110" s="15">
        <f t="shared" si="42"/>
        <v>0</v>
      </c>
      <c r="U110" s="15">
        <f t="shared" si="42"/>
        <v>0</v>
      </c>
      <c r="V110" s="15">
        <f t="shared" si="42"/>
        <v>0</v>
      </c>
      <c r="W110" s="15">
        <f t="shared" si="42"/>
        <v>0</v>
      </c>
      <c r="X110" s="15">
        <f t="shared" si="42"/>
        <v>0</v>
      </c>
      <c r="Y110" s="15">
        <f t="shared" si="42"/>
        <v>0</v>
      </c>
      <c r="Z110" s="15">
        <f t="shared" si="42"/>
        <v>0</v>
      </c>
      <c r="AA110" s="15">
        <f t="shared" si="42"/>
        <v>0</v>
      </c>
      <c r="AB110" s="15">
        <f t="shared" si="42"/>
        <v>0</v>
      </c>
      <c r="AC110" s="15">
        <f t="shared" si="42"/>
        <v>0</v>
      </c>
      <c r="AD110" s="15">
        <f t="shared" si="42"/>
        <v>0</v>
      </c>
      <c r="AE110" s="15">
        <f t="shared" si="42"/>
        <v>0</v>
      </c>
      <c r="AF110" s="36"/>
    </row>
    <row r="111" spans="1:32" ht="17.25">
      <c r="A111" s="16" t="s">
        <v>21</v>
      </c>
      <c r="B111" s="12">
        <f>B112+B113+B114+B115</f>
        <v>213296.495</v>
      </c>
      <c r="C111" s="12">
        <f>C112+C113+C114+C115</f>
        <v>21220.545</v>
      </c>
      <c r="D111" s="12">
        <f>D112+D113+D114+D115</f>
        <v>19481.493000000002</v>
      </c>
      <c r="E111" s="12">
        <f>E112+E113+E114+E115</f>
        <v>19481.493000000002</v>
      </c>
      <c r="F111" s="12">
        <f t="shared" si="33"/>
        <v>9.1335270183413</v>
      </c>
      <c r="G111" s="12">
        <f t="shared" si="34"/>
        <v>91.80486646313751</v>
      </c>
      <c r="H111" s="12">
        <f>H112+H113+H114+H115</f>
        <v>9242.652</v>
      </c>
      <c r="I111" s="12">
        <f aca="true" t="shared" si="43" ref="I111:AE111">I112+I113+I114+I115</f>
        <v>7665.25</v>
      </c>
      <c r="J111" s="12">
        <f t="shared" si="43"/>
        <v>11977.893</v>
      </c>
      <c r="K111" s="12">
        <f t="shared" si="43"/>
        <v>11816.242999999999</v>
      </c>
      <c r="L111" s="12">
        <f t="shared" si="43"/>
        <v>15471.821</v>
      </c>
      <c r="M111" s="12">
        <f t="shared" si="43"/>
        <v>0</v>
      </c>
      <c r="N111" s="12">
        <f t="shared" si="43"/>
        <v>14070.771</v>
      </c>
      <c r="O111" s="12">
        <f t="shared" si="43"/>
        <v>0</v>
      </c>
      <c r="P111" s="12">
        <f t="shared" si="43"/>
        <v>13172.938000000002</v>
      </c>
      <c r="Q111" s="12">
        <f t="shared" si="43"/>
        <v>0</v>
      </c>
      <c r="R111" s="12">
        <f t="shared" si="43"/>
        <v>10361.64</v>
      </c>
      <c r="S111" s="12">
        <f t="shared" si="43"/>
        <v>0</v>
      </c>
      <c r="T111" s="12">
        <f t="shared" si="43"/>
        <v>12894.637</v>
      </c>
      <c r="U111" s="12">
        <f t="shared" si="43"/>
        <v>0</v>
      </c>
      <c r="V111" s="12">
        <f t="shared" si="43"/>
        <v>54418.455</v>
      </c>
      <c r="W111" s="12">
        <f t="shared" si="43"/>
        <v>0</v>
      </c>
      <c r="X111" s="12">
        <f t="shared" si="43"/>
        <v>34129.811</v>
      </c>
      <c r="Y111" s="12">
        <f t="shared" si="43"/>
        <v>0</v>
      </c>
      <c r="Z111" s="12">
        <f t="shared" si="43"/>
        <v>15734.160999999998</v>
      </c>
      <c r="AA111" s="12">
        <f t="shared" si="43"/>
        <v>0</v>
      </c>
      <c r="AB111" s="12">
        <f t="shared" si="43"/>
        <v>11680.856</v>
      </c>
      <c r="AC111" s="12">
        <f t="shared" si="43"/>
        <v>0</v>
      </c>
      <c r="AD111" s="12">
        <f t="shared" si="43"/>
        <v>10140.86</v>
      </c>
      <c r="AE111" s="12">
        <f t="shared" si="43"/>
        <v>0</v>
      </c>
      <c r="AF111" s="35"/>
    </row>
    <row r="112" spans="1:32" s="7" customFormat="1" ht="18">
      <c r="A112" s="19" t="s">
        <v>16</v>
      </c>
      <c r="B112" s="12">
        <f>B60+B25+B18</f>
        <v>0</v>
      </c>
      <c r="C112" s="12">
        <f>C60+C25+C18</f>
        <v>0</v>
      </c>
      <c r="D112" s="12">
        <f>D60+D25+D18</f>
        <v>0</v>
      </c>
      <c r="E112" s="12">
        <f>E60+E25+E18</f>
        <v>0</v>
      </c>
      <c r="F112" s="12"/>
      <c r="G112" s="12"/>
      <c r="H112" s="12">
        <f>H60+H25+H18</f>
        <v>0</v>
      </c>
      <c r="I112" s="12">
        <f aca="true" t="shared" si="44" ref="I112:AE112">I60+I25+I18</f>
        <v>0</v>
      </c>
      <c r="J112" s="12">
        <f t="shared" si="44"/>
        <v>0</v>
      </c>
      <c r="K112" s="12">
        <f t="shared" si="44"/>
        <v>0</v>
      </c>
      <c r="L112" s="12">
        <f t="shared" si="44"/>
        <v>0</v>
      </c>
      <c r="M112" s="12">
        <f t="shared" si="44"/>
        <v>0</v>
      </c>
      <c r="N112" s="12">
        <f t="shared" si="44"/>
        <v>0</v>
      </c>
      <c r="O112" s="12">
        <f t="shared" si="44"/>
        <v>0</v>
      </c>
      <c r="P112" s="12">
        <f t="shared" si="44"/>
        <v>0</v>
      </c>
      <c r="Q112" s="12">
        <f t="shared" si="44"/>
        <v>0</v>
      </c>
      <c r="R112" s="12">
        <f t="shared" si="44"/>
        <v>0</v>
      </c>
      <c r="S112" s="12">
        <f t="shared" si="44"/>
        <v>0</v>
      </c>
      <c r="T112" s="12">
        <f t="shared" si="44"/>
        <v>0</v>
      </c>
      <c r="U112" s="12">
        <f t="shared" si="44"/>
        <v>0</v>
      </c>
      <c r="V112" s="12">
        <f t="shared" si="44"/>
        <v>0</v>
      </c>
      <c r="W112" s="12">
        <f t="shared" si="44"/>
        <v>0</v>
      </c>
      <c r="X112" s="12">
        <f t="shared" si="44"/>
        <v>0</v>
      </c>
      <c r="Y112" s="12">
        <f t="shared" si="44"/>
        <v>0</v>
      </c>
      <c r="Z112" s="12">
        <f t="shared" si="44"/>
        <v>0</v>
      </c>
      <c r="AA112" s="12">
        <f t="shared" si="44"/>
        <v>0</v>
      </c>
      <c r="AB112" s="12">
        <f t="shared" si="44"/>
        <v>0</v>
      </c>
      <c r="AC112" s="12">
        <f t="shared" si="44"/>
        <v>0</v>
      </c>
      <c r="AD112" s="12">
        <f t="shared" si="44"/>
        <v>0</v>
      </c>
      <c r="AE112" s="12">
        <f t="shared" si="44"/>
        <v>0</v>
      </c>
      <c r="AF112" s="36"/>
    </row>
    <row r="113" spans="1:32" s="7" customFormat="1" ht="18">
      <c r="A113" s="19" t="s">
        <v>14</v>
      </c>
      <c r="B113" s="14">
        <f>B61+B26+B14</f>
        <v>60325.600000000006</v>
      </c>
      <c r="C113" s="14">
        <f>C61+C26+C14</f>
        <v>0</v>
      </c>
      <c r="D113" s="14">
        <f>D61+D26+D14</f>
        <v>0</v>
      </c>
      <c r="E113" s="14">
        <f>E61+E26+E14</f>
        <v>0</v>
      </c>
      <c r="F113" s="14">
        <f t="shared" si="33"/>
        <v>0</v>
      </c>
      <c r="G113" s="14" t="e">
        <f t="shared" si="34"/>
        <v>#DIV/0!</v>
      </c>
      <c r="H113" s="14">
        <f>H61+H26+H14</f>
        <v>0</v>
      </c>
      <c r="I113" s="14">
        <f aca="true" t="shared" si="45" ref="I113:AE113">I61+I26+I14</f>
        <v>0</v>
      </c>
      <c r="J113" s="14">
        <f t="shared" si="45"/>
        <v>0</v>
      </c>
      <c r="K113" s="14">
        <f t="shared" si="45"/>
        <v>0</v>
      </c>
      <c r="L113" s="14">
        <f t="shared" si="45"/>
        <v>0</v>
      </c>
      <c r="M113" s="14">
        <f t="shared" si="45"/>
        <v>0</v>
      </c>
      <c r="N113" s="14">
        <f t="shared" si="45"/>
        <v>0</v>
      </c>
      <c r="O113" s="14">
        <f t="shared" si="45"/>
        <v>0</v>
      </c>
      <c r="P113" s="14">
        <f t="shared" si="45"/>
        <v>0</v>
      </c>
      <c r="Q113" s="14">
        <f t="shared" si="45"/>
        <v>0</v>
      </c>
      <c r="R113" s="14">
        <f t="shared" si="45"/>
        <v>0</v>
      </c>
      <c r="S113" s="14">
        <f t="shared" si="45"/>
        <v>0</v>
      </c>
      <c r="T113" s="14">
        <f t="shared" si="45"/>
        <v>0</v>
      </c>
      <c r="U113" s="14">
        <f t="shared" si="45"/>
        <v>0</v>
      </c>
      <c r="V113" s="14">
        <f t="shared" si="45"/>
        <v>37578.87</v>
      </c>
      <c r="W113" s="14">
        <f t="shared" si="45"/>
        <v>0</v>
      </c>
      <c r="X113" s="14">
        <f t="shared" si="45"/>
        <v>22746.73</v>
      </c>
      <c r="Y113" s="14">
        <f t="shared" si="45"/>
        <v>0</v>
      </c>
      <c r="Z113" s="14">
        <f t="shared" si="45"/>
        <v>0</v>
      </c>
      <c r="AA113" s="14">
        <f t="shared" si="45"/>
        <v>0</v>
      </c>
      <c r="AB113" s="14">
        <f t="shared" si="45"/>
        <v>0</v>
      </c>
      <c r="AC113" s="14">
        <f t="shared" si="45"/>
        <v>0</v>
      </c>
      <c r="AD113" s="14">
        <f t="shared" si="45"/>
        <v>0</v>
      </c>
      <c r="AE113" s="14">
        <f t="shared" si="45"/>
        <v>0</v>
      </c>
      <c r="AF113" s="36"/>
    </row>
    <row r="114" spans="1:32" s="7" customFormat="1" ht="18">
      <c r="A114" s="19" t="s">
        <v>15</v>
      </c>
      <c r="B114" s="14">
        <f aca="true" t="shared" si="46" ref="B114:E115">B62+B27+B20</f>
        <v>152970.895</v>
      </c>
      <c r="C114" s="14">
        <f t="shared" si="46"/>
        <v>21220.545</v>
      </c>
      <c r="D114" s="14">
        <f t="shared" si="46"/>
        <v>19481.493000000002</v>
      </c>
      <c r="E114" s="14">
        <f t="shared" si="46"/>
        <v>19481.493000000002</v>
      </c>
      <c r="F114" s="14">
        <f t="shared" si="33"/>
        <v>12.735424604791652</v>
      </c>
      <c r="G114" s="14">
        <f t="shared" si="34"/>
        <v>91.80486646313751</v>
      </c>
      <c r="H114" s="14">
        <f>H62+H27+H20</f>
        <v>9242.652</v>
      </c>
      <c r="I114" s="14">
        <f aca="true" t="shared" si="47" ref="I114:AE115">I62+I27+I20</f>
        <v>7665.25</v>
      </c>
      <c r="J114" s="14">
        <f t="shared" si="47"/>
        <v>11977.893</v>
      </c>
      <c r="K114" s="14">
        <f t="shared" si="47"/>
        <v>11816.242999999999</v>
      </c>
      <c r="L114" s="14">
        <f t="shared" si="47"/>
        <v>15471.821</v>
      </c>
      <c r="M114" s="14">
        <f t="shared" si="47"/>
        <v>0</v>
      </c>
      <c r="N114" s="14">
        <f t="shared" si="47"/>
        <v>14070.771</v>
      </c>
      <c r="O114" s="14">
        <f t="shared" si="47"/>
        <v>0</v>
      </c>
      <c r="P114" s="14">
        <f t="shared" si="47"/>
        <v>13172.938000000002</v>
      </c>
      <c r="Q114" s="14">
        <f t="shared" si="47"/>
        <v>0</v>
      </c>
      <c r="R114" s="14">
        <f t="shared" si="47"/>
        <v>10361.64</v>
      </c>
      <c r="S114" s="14">
        <f t="shared" si="47"/>
        <v>0</v>
      </c>
      <c r="T114" s="14">
        <f t="shared" si="47"/>
        <v>12894.637</v>
      </c>
      <c r="U114" s="14">
        <f t="shared" si="47"/>
        <v>0</v>
      </c>
      <c r="V114" s="14">
        <f t="shared" si="47"/>
        <v>16839.585</v>
      </c>
      <c r="W114" s="14">
        <f t="shared" si="47"/>
        <v>0</v>
      </c>
      <c r="X114" s="14">
        <f t="shared" si="47"/>
        <v>11383.081000000002</v>
      </c>
      <c r="Y114" s="14">
        <f t="shared" si="47"/>
        <v>0</v>
      </c>
      <c r="Z114" s="14">
        <f t="shared" si="47"/>
        <v>15734.160999999998</v>
      </c>
      <c r="AA114" s="14">
        <f t="shared" si="47"/>
        <v>0</v>
      </c>
      <c r="AB114" s="14">
        <f t="shared" si="47"/>
        <v>11680.856</v>
      </c>
      <c r="AC114" s="14">
        <f t="shared" si="47"/>
        <v>0</v>
      </c>
      <c r="AD114" s="14">
        <f t="shared" si="47"/>
        <v>10140.86</v>
      </c>
      <c r="AE114" s="14">
        <f t="shared" si="47"/>
        <v>0</v>
      </c>
      <c r="AF114" s="36"/>
    </row>
    <row r="115" spans="1:32" s="7" customFormat="1" ht="18">
      <c r="A115" s="19" t="s">
        <v>17</v>
      </c>
      <c r="B115" s="12">
        <f t="shared" si="46"/>
        <v>0</v>
      </c>
      <c r="C115" s="12">
        <f t="shared" si="46"/>
        <v>0</v>
      </c>
      <c r="D115" s="12">
        <f t="shared" si="46"/>
        <v>0</v>
      </c>
      <c r="E115" s="12">
        <f t="shared" si="46"/>
        <v>0</v>
      </c>
      <c r="F115" s="12"/>
      <c r="G115" s="12"/>
      <c r="H115" s="12">
        <f>H63+H28+H21</f>
        <v>0</v>
      </c>
      <c r="I115" s="12">
        <f t="shared" si="47"/>
        <v>0</v>
      </c>
      <c r="J115" s="12">
        <f t="shared" si="47"/>
        <v>0</v>
      </c>
      <c r="K115" s="12">
        <f t="shared" si="47"/>
        <v>0</v>
      </c>
      <c r="L115" s="12">
        <f t="shared" si="47"/>
        <v>0</v>
      </c>
      <c r="M115" s="12">
        <f t="shared" si="47"/>
        <v>0</v>
      </c>
      <c r="N115" s="12">
        <f t="shared" si="47"/>
        <v>0</v>
      </c>
      <c r="O115" s="12">
        <f t="shared" si="47"/>
        <v>0</v>
      </c>
      <c r="P115" s="12">
        <f t="shared" si="47"/>
        <v>0</v>
      </c>
      <c r="Q115" s="12">
        <f t="shared" si="47"/>
        <v>0</v>
      </c>
      <c r="R115" s="12">
        <f t="shared" si="47"/>
        <v>0</v>
      </c>
      <c r="S115" s="12">
        <f t="shared" si="47"/>
        <v>0</v>
      </c>
      <c r="T115" s="12">
        <f t="shared" si="47"/>
        <v>0</v>
      </c>
      <c r="U115" s="12">
        <f t="shared" si="47"/>
        <v>0</v>
      </c>
      <c r="V115" s="12">
        <f t="shared" si="47"/>
        <v>0</v>
      </c>
      <c r="W115" s="12">
        <f t="shared" si="47"/>
        <v>0</v>
      </c>
      <c r="X115" s="12">
        <f t="shared" si="47"/>
        <v>0</v>
      </c>
      <c r="Y115" s="12">
        <f t="shared" si="47"/>
        <v>0</v>
      </c>
      <c r="Z115" s="12">
        <f t="shared" si="47"/>
        <v>0</v>
      </c>
      <c r="AA115" s="12">
        <f t="shared" si="47"/>
        <v>0</v>
      </c>
      <c r="AB115" s="12">
        <f t="shared" si="47"/>
        <v>0</v>
      </c>
      <c r="AC115" s="12">
        <f t="shared" si="47"/>
        <v>0</v>
      </c>
      <c r="AD115" s="12">
        <f t="shared" si="47"/>
        <v>0</v>
      </c>
      <c r="AE115" s="12">
        <f t="shared" si="47"/>
        <v>0</v>
      </c>
      <c r="AF115" s="36"/>
    </row>
    <row r="116" spans="2:7" ht="22.5" customHeight="1">
      <c r="B116" s="9"/>
      <c r="C116" s="9"/>
      <c r="D116" s="9"/>
      <c r="E116" s="9"/>
      <c r="F116" s="9"/>
      <c r="G116" s="9"/>
    </row>
    <row r="117" spans="1:42" ht="41.25" customHeight="1">
      <c r="A117" s="1"/>
      <c r="B117" s="40"/>
      <c r="C117" s="40"/>
      <c r="D117" s="40"/>
      <c r="E117" s="40"/>
      <c r="F117" s="40"/>
      <c r="G117" s="40"/>
      <c r="H117" s="40"/>
      <c r="I117" s="40"/>
      <c r="J117" s="40"/>
      <c r="K117" s="40"/>
      <c r="L117" s="40"/>
      <c r="M117" s="9"/>
      <c r="N117" s="18"/>
      <c r="O117" s="18"/>
      <c r="R117" s="17"/>
      <c r="S117" s="17"/>
      <c r="T117" s="39"/>
      <c r="U117" s="39"/>
      <c r="V117" s="39"/>
      <c r="W117" s="39"/>
      <c r="X117" s="39"/>
      <c r="Y117" s="11"/>
      <c r="Z117" s="1"/>
      <c r="AA117" s="1"/>
      <c r="AB117" s="1"/>
      <c r="AC117" s="1"/>
      <c r="AD117" s="1"/>
      <c r="AE117" s="1"/>
      <c r="AF117" s="3"/>
      <c r="AG117" s="3"/>
      <c r="AH117" s="3"/>
      <c r="AI117" s="3"/>
      <c r="AJ117" s="3"/>
      <c r="AK117" s="3"/>
      <c r="AL117" s="3"/>
      <c r="AM117" s="3"/>
      <c r="AN117" s="3"/>
      <c r="AO117" s="3"/>
      <c r="AP117" s="2"/>
    </row>
    <row r="118" spans="8:42" ht="15.75" customHeight="1">
      <c r="H118" s="11"/>
      <c r="I118" s="11"/>
      <c r="J118" s="11"/>
      <c r="K118" s="11"/>
      <c r="L118" s="18"/>
      <c r="M118" s="18"/>
      <c r="N118" s="17"/>
      <c r="O118" s="17"/>
      <c r="P118" s="17"/>
      <c r="Q118" s="17"/>
      <c r="R118" s="17"/>
      <c r="S118" s="17"/>
      <c r="T118" s="8"/>
      <c r="U118" s="8"/>
      <c r="V118" s="8"/>
      <c r="W118" s="8"/>
      <c r="X118" s="8"/>
      <c r="Y118" s="8"/>
      <c r="Z118" s="1"/>
      <c r="AA118" s="1"/>
      <c r="AB118" s="1"/>
      <c r="AC118" s="1"/>
      <c r="AD118" s="1"/>
      <c r="AE118" s="1"/>
      <c r="AF118" s="3"/>
      <c r="AG118" s="3"/>
      <c r="AH118" s="3"/>
      <c r="AI118" s="3"/>
      <c r="AJ118" s="3"/>
      <c r="AK118" s="3"/>
      <c r="AL118" s="3"/>
      <c r="AM118" s="3"/>
      <c r="AN118" s="3"/>
      <c r="AO118" s="3"/>
      <c r="AP118" s="2"/>
    </row>
    <row r="119" spans="8:42" ht="10.5" customHeight="1">
      <c r="H119" s="2"/>
      <c r="I119" s="2"/>
      <c r="J119" s="2"/>
      <c r="K119" s="2"/>
      <c r="L119" s="3"/>
      <c r="M119" s="3"/>
      <c r="N119" s="3"/>
      <c r="O119" s="3"/>
      <c r="P119" s="3"/>
      <c r="Q119" s="3"/>
      <c r="R119" s="3"/>
      <c r="S119" s="3"/>
      <c r="T119" s="1"/>
      <c r="U119" s="1"/>
      <c r="V119" s="1"/>
      <c r="W119" s="1"/>
      <c r="X119" s="1"/>
      <c r="Y119" s="1"/>
      <c r="Z119" s="1"/>
      <c r="AA119" s="1"/>
      <c r="AB119" s="1"/>
      <c r="AC119" s="1"/>
      <c r="AD119" s="1"/>
      <c r="AE119" s="1"/>
      <c r="AF119" s="3"/>
      <c r="AG119" s="3"/>
      <c r="AH119" s="3"/>
      <c r="AI119" s="3"/>
      <c r="AJ119" s="3"/>
      <c r="AK119" s="3"/>
      <c r="AL119" s="3"/>
      <c r="AM119" s="3"/>
      <c r="AN119" s="3"/>
      <c r="AO119" s="3"/>
      <c r="AP119" s="2"/>
    </row>
    <row r="120" spans="1:42" ht="75" customHeight="1">
      <c r="A120" s="41"/>
      <c r="B120" s="41"/>
      <c r="C120" s="26"/>
      <c r="D120" s="26"/>
      <c r="E120" s="26"/>
      <c r="F120" s="26"/>
      <c r="G120" s="26"/>
      <c r="H120" s="3"/>
      <c r="I120" s="3"/>
      <c r="J120" s="3"/>
      <c r="K120" s="3"/>
      <c r="L120" s="3"/>
      <c r="M120" s="3"/>
      <c r="N120" s="3"/>
      <c r="O120" s="3"/>
      <c r="P120" s="3"/>
      <c r="Q120" s="3"/>
      <c r="R120" s="3"/>
      <c r="S120" s="3"/>
      <c r="T120" s="1"/>
      <c r="U120" s="1"/>
      <c r="V120" s="1"/>
      <c r="W120" s="1"/>
      <c r="X120" s="1"/>
      <c r="Y120" s="1"/>
      <c r="Z120" s="1"/>
      <c r="AA120" s="1"/>
      <c r="AB120" s="1"/>
      <c r="AC120" s="1"/>
      <c r="AD120" s="1"/>
      <c r="AE120" s="1"/>
      <c r="AF120" s="3"/>
      <c r="AG120" s="3"/>
      <c r="AH120" s="3"/>
      <c r="AI120" s="3"/>
      <c r="AJ120" s="3"/>
      <c r="AK120" s="3"/>
      <c r="AL120" s="3"/>
      <c r="AM120" s="3"/>
      <c r="AN120" s="3"/>
      <c r="AO120" s="3"/>
      <c r="AP120" s="2"/>
    </row>
    <row r="121" spans="2:7" ht="19.5" customHeight="1">
      <c r="B121" s="9"/>
      <c r="C121" s="9"/>
      <c r="D121" s="9"/>
      <c r="E121" s="9"/>
      <c r="F121" s="9"/>
      <c r="G121" s="9"/>
    </row>
    <row r="122" ht="48.75" customHeight="1"/>
    <row r="123" spans="2:7" ht="18">
      <c r="B123" s="9"/>
      <c r="C123" s="9"/>
      <c r="D123" s="9"/>
      <c r="E123" s="9"/>
      <c r="F123" s="9"/>
      <c r="G123" s="9"/>
    </row>
  </sheetData>
  <sheetProtection/>
  <mergeCells count="41">
    <mergeCell ref="A1:AD1"/>
    <mergeCell ref="A2:AD2"/>
    <mergeCell ref="A3:AD3"/>
    <mergeCell ref="A4:AD4"/>
    <mergeCell ref="A6:A7"/>
    <mergeCell ref="B6:B7"/>
    <mergeCell ref="C6:C7"/>
    <mergeCell ref="D6:D7"/>
    <mergeCell ref="E6:E7"/>
    <mergeCell ref="F6:G6"/>
    <mergeCell ref="AB6:AC6"/>
    <mergeCell ref="AD6:AE6"/>
    <mergeCell ref="H6:I6"/>
    <mergeCell ref="J6:K6"/>
    <mergeCell ref="L6:M6"/>
    <mergeCell ref="N6:O6"/>
    <mergeCell ref="P6:Q6"/>
    <mergeCell ref="R6:S6"/>
    <mergeCell ref="AF6:AF7"/>
    <mergeCell ref="A9:AD9"/>
    <mergeCell ref="A10:AD10"/>
    <mergeCell ref="AF11:AF16"/>
    <mergeCell ref="A22:AD22"/>
    <mergeCell ref="AF29:AF34"/>
    <mergeCell ref="T6:U6"/>
    <mergeCell ref="V6:W6"/>
    <mergeCell ref="X6:Y6"/>
    <mergeCell ref="Z6:AA6"/>
    <mergeCell ref="AF35:AF40"/>
    <mergeCell ref="AF41:AF46"/>
    <mergeCell ref="AF47:AF52"/>
    <mergeCell ref="AF53:AF58"/>
    <mergeCell ref="AF64:AF69"/>
    <mergeCell ref="AF70:AF75"/>
    <mergeCell ref="A120:B120"/>
    <mergeCell ref="AF76:AF81"/>
    <mergeCell ref="AF82:AF87"/>
    <mergeCell ref="AF94:AF99"/>
    <mergeCell ref="AF100:AF105"/>
    <mergeCell ref="B117:L117"/>
    <mergeCell ref="T117:X117"/>
  </mergeCells>
  <printOptions horizontalCentered="1"/>
  <pageMargins left="0" right="0" top="0" bottom="0" header="0" footer="0"/>
  <pageSetup fitToHeight="0" fitToWidth="2"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A1:AP153"/>
  <sheetViews>
    <sheetView showGridLines="0" tabSelected="1" view="pageBreakPreview" zoomScale="70" zoomScaleNormal="70" zoomScaleSheetLayoutView="70" zoomScalePageLayoutView="0" workbookViewId="0" topLeftCell="A4">
      <pane xSplit="7" ySplit="11" topLeftCell="H87" activePane="bottomRight" state="frozen"/>
      <selection pane="topLeft" activeCell="A4" sqref="A4"/>
      <selection pane="topRight" activeCell="H4" sqref="H4"/>
      <selection pane="bottomLeft" activeCell="A15" sqref="A15"/>
      <selection pane="bottomRight" activeCell="B76" sqref="B76"/>
    </sheetView>
  </sheetViews>
  <sheetFormatPr defaultColWidth="9.140625" defaultRowHeight="12.75"/>
  <cols>
    <col min="1" max="1" width="39.140625" style="2" customWidth="1"/>
    <col min="2" max="7" width="14.8515625" style="2" customWidth="1"/>
    <col min="8" max="9" width="16.8515625" style="1" customWidth="1"/>
    <col min="10" max="19" width="14.7109375" style="1" customWidth="1"/>
    <col min="20" max="31" width="14.7109375" style="3" customWidth="1"/>
    <col min="32" max="32" width="72.28125" style="1" customWidth="1"/>
    <col min="33" max="16384" width="9.140625" style="1" customWidth="1"/>
  </cols>
  <sheetData>
    <row r="1" spans="1:31" ht="29.25" customHeight="1">
      <c r="A1" s="39" t="s">
        <v>47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1"/>
    </row>
    <row r="2" spans="1:31" ht="42" customHeight="1">
      <c r="A2" s="42" t="s">
        <v>84</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1"/>
    </row>
    <row r="3" spans="1:31" ht="20.2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1"/>
    </row>
    <row r="4" spans="1:31" ht="27.75" customHeight="1">
      <c r="A4" s="49" t="s">
        <v>48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
    </row>
    <row r="5" spans="1:31" s="4"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23"/>
      <c r="AE5" s="23" t="s">
        <v>13</v>
      </c>
    </row>
    <row r="6" spans="1:32" s="5" customFormat="1" ht="33" customHeight="1">
      <c r="A6" s="51" t="s">
        <v>5</v>
      </c>
      <c r="B6" s="52" t="s">
        <v>27</v>
      </c>
      <c r="C6" s="55" t="s">
        <v>85</v>
      </c>
      <c r="D6" s="55" t="s">
        <v>86</v>
      </c>
      <c r="E6" s="55" t="s">
        <v>87</v>
      </c>
      <c r="F6" s="53" t="s">
        <v>52</v>
      </c>
      <c r="G6" s="53"/>
      <c r="H6" s="52" t="s">
        <v>0</v>
      </c>
      <c r="I6" s="52"/>
      <c r="J6" s="52" t="s">
        <v>1</v>
      </c>
      <c r="K6" s="52"/>
      <c r="L6" s="52" t="s">
        <v>2</v>
      </c>
      <c r="M6" s="52"/>
      <c r="N6" s="52" t="s">
        <v>3</v>
      </c>
      <c r="O6" s="52"/>
      <c r="P6" s="52" t="s">
        <v>4</v>
      </c>
      <c r="Q6" s="52"/>
      <c r="R6" s="52" t="s">
        <v>6</v>
      </c>
      <c r="S6" s="52"/>
      <c r="T6" s="52" t="s">
        <v>7</v>
      </c>
      <c r="U6" s="52"/>
      <c r="V6" s="52" t="s">
        <v>8</v>
      </c>
      <c r="W6" s="52"/>
      <c r="X6" s="52" t="s">
        <v>9</v>
      </c>
      <c r="Y6" s="52"/>
      <c r="Z6" s="52" t="s">
        <v>10</v>
      </c>
      <c r="AA6" s="52"/>
      <c r="AB6" s="52" t="s">
        <v>11</v>
      </c>
      <c r="AC6" s="52"/>
      <c r="AD6" s="52" t="s">
        <v>12</v>
      </c>
      <c r="AE6" s="52"/>
      <c r="AF6" s="53" t="s">
        <v>58</v>
      </c>
    </row>
    <row r="7" spans="1:32" s="5" customFormat="1" ht="59.25" customHeight="1">
      <c r="A7" s="51"/>
      <c r="B7" s="52"/>
      <c r="C7" s="55"/>
      <c r="D7" s="55"/>
      <c r="E7" s="55"/>
      <c r="F7" s="38" t="s">
        <v>53</v>
      </c>
      <c r="G7" s="38" t="s">
        <v>54</v>
      </c>
      <c r="H7" s="38" t="s">
        <v>55</v>
      </c>
      <c r="I7" s="38" t="s">
        <v>56</v>
      </c>
      <c r="J7" s="38" t="s">
        <v>55</v>
      </c>
      <c r="K7" s="38" t="s">
        <v>56</v>
      </c>
      <c r="L7" s="38" t="s">
        <v>55</v>
      </c>
      <c r="M7" s="38" t="s">
        <v>56</v>
      </c>
      <c r="N7" s="38" t="s">
        <v>55</v>
      </c>
      <c r="O7" s="38" t="s">
        <v>56</v>
      </c>
      <c r="P7" s="38" t="s">
        <v>55</v>
      </c>
      <c r="Q7" s="38" t="s">
        <v>56</v>
      </c>
      <c r="R7" s="38" t="s">
        <v>55</v>
      </c>
      <c r="S7" s="38" t="s">
        <v>56</v>
      </c>
      <c r="T7" s="38" t="s">
        <v>55</v>
      </c>
      <c r="U7" s="38" t="s">
        <v>56</v>
      </c>
      <c r="V7" s="38" t="s">
        <v>55</v>
      </c>
      <c r="W7" s="38" t="s">
        <v>56</v>
      </c>
      <c r="X7" s="38" t="s">
        <v>55</v>
      </c>
      <c r="Y7" s="38" t="s">
        <v>56</v>
      </c>
      <c r="Z7" s="38" t="s">
        <v>55</v>
      </c>
      <c r="AA7" s="38" t="s">
        <v>56</v>
      </c>
      <c r="AB7" s="38" t="s">
        <v>55</v>
      </c>
      <c r="AC7" s="38" t="s">
        <v>56</v>
      </c>
      <c r="AD7" s="38" t="s">
        <v>55</v>
      </c>
      <c r="AE7" s="38" t="s">
        <v>56</v>
      </c>
      <c r="AF7" s="53"/>
    </row>
    <row r="8" spans="1:32" s="6" customFormat="1" ht="17.25">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c r="Y8" s="21">
        <v>25</v>
      </c>
      <c r="Z8" s="21">
        <v>26</v>
      </c>
      <c r="AA8" s="21">
        <v>27</v>
      </c>
      <c r="AB8" s="21">
        <v>28</v>
      </c>
      <c r="AC8" s="21">
        <v>29</v>
      </c>
      <c r="AD8" s="21">
        <v>30</v>
      </c>
      <c r="AE8" s="21">
        <v>31</v>
      </c>
      <c r="AF8" s="21">
        <v>32</v>
      </c>
    </row>
    <row r="9" spans="1:32" s="6" customFormat="1" ht="17.25">
      <c r="A9" s="50" t="s">
        <v>22</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35"/>
      <c r="AF9" s="35"/>
    </row>
    <row r="10" spans="1:32" s="6" customFormat="1" ht="17.25">
      <c r="A10" s="50" t="s">
        <v>23</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35"/>
      <c r="AF10" s="35"/>
    </row>
    <row r="11" spans="1:32" s="7" customFormat="1" ht="84" customHeight="1">
      <c r="A11" s="13" t="s">
        <v>30</v>
      </c>
      <c r="B11" s="13">
        <f aca="true" t="shared" si="0" ref="B11:AE11">B12</f>
        <v>18664.999999999996</v>
      </c>
      <c r="C11" s="13">
        <f t="shared" si="0"/>
        <v>4896.17</v>
      </c>
      <c r="D11" s="13">
        <f t="shared" si="0"/>
        <v>4835</v>
      </c>
      <c r="E11" s="13">
        <f t="shared" si="0"/>
        <v>4835</v>
      </c>
      <c r="F11" s="13">
        <f>E11/B11%</f>
        <v>25.904098580230382</v>
      </c>
      <c r="G11" s="13">
        <f>E11/C11%</f>
        <v>98.7506561250937</v>
      </c>
      <c r="H11" s="13">
        <f t="shared" si="0"/>
        <v>1789.1</v>
      </c>
      <c r="I11" s="13">
        <f t="shared" si="0"/>
        <v>1746.1</v>
      </c>
      <c r="J11" s="13">
        <f t="shared" si="0"/>
        <v>1632.54</v>
      </c>
      <c r="K11" s="13">
        <f t="shared" si="0"/>
        <v>1620.81</v>
      </c>
      <c r="L11" s="13">
        <f t="shared" si="0"/>
        <v>1474.53</v>
      </c>
      <c r="M11" s="13">
        <f t="shared" si="0"/>
        <v>1468.09</v>
      </c>
      <c r="N11" s="13">
        <f t="shared" si="0"/>
        <v>1632.54</v>
      </c>
      <c r="O11" s="13">
        <f t="shared" si="0"/>
        <v>0</v>
      </c>
      <c r="P11" s="13">
        <f t="shared" si="0"/>
        <v>1579.85</v>
      </c>
      <c r="Q11" s="13">
        <f t="shared" si="0"/>
        <v>0</v>
      </c>
      <c r="R11" s="13">
        <f t="shared" si="0"/>
        <v>1490.92</v>
      </c>
      <c r="S11" s="13">
        <f t="shared" si="0"/>
        <v>0</v>
      </c>
      <c r="T11" s="13">
        <f t="shared" si="0"/>
        <v>1460</v>
      </c>
      <c r="U11" s="13">
        <f t="shared" si="0"/>
        <v>0</v>
      </c>
      <c r="V11" s="13">
        <f t="shared" si="0"/>
        <v>1508.12</v>
      </c>
      <c r="W11" s="13">
        <f t="shared" si="0"/>
        <v>0</v>
      </c>
      <c r="X11" s="13">
        <f t="shared" si="0"/>
        <v>1506.15</v>
      </c>
      <c r="Y11" s="13">
        <f t="shared" si="0"/>
        <v>0</v>
      </c>
      <c r="Z11" s="13">
        <f t="shared" si="0"/>
        <v>1442.8</v>
      </c>
      <c r="AA11" s="13">
        <f t="shared" si="0"/>
        <v>0</v>
      </c>
      <c r="AB11" s="13">
        <f t="shared" si="0"/>
        <v>1568.59</v>
      </c>
      <c r="AC11" s="13">
        <f t="shared" si="0"/>
        <v>0</v>
      </c>
      <c r="AD11" s="13">
        <f t="shared" si="0"/>
        <v>1579.86</v>
      </c>
      <c r="AE11" s="13">
        <f t="shared" si="0"/>
        <v>0</v>
      </c>
      <c r="AF11" s="56" t="s">
        <v>98</v>
      </c>
    </row>
    <row r="12" spans="1:32" s="7" customFormat="1" ht="17.25">
      <c r="A12" s="16" t="s">
        <v>18</v>
      </c>
      <c r="B12" s="13">
        <f>SUM(B13:B16)</f>
        <v>18664.999999999996</v>
      </c>
      <c r="C12" s="13">
        <f>SUM(C13:C16)</f>
        <v>4896.17</v>
      </c>
      <c r="D12" s="13">
        <f>SUM(D13:D16)</f>
        <v>4835</v>
      </c>
      <c r="E12" s="13">
        <f>SUM(E13:E16)</f>
        <v>4835</v>
      </c>
      <c r="F12" s="13">
        <f aca="true" t="shared" si="1" ref="F12:F20">E12/B12%</f>
        <v>25.904098580230382</v>
      </c>
      <c r="G12" s="13">
        <f aca="true" t="shared" si="2" ref="G12:G20">E12/C12%</f>
        <v>98.7506561250937</v>
      </c>
      <c r="H12" s="13">
        <f aca="true" t="shared" si="3" ref="H12:AD12">SUM(H13:H16)</f>
        <v>1789.1</v>
      </c>
      <c r="I12" s="13">
        <f>SUM(I13:I16)</f>
        <v>1746.1</v>
      </c>
      <c r="J12" s="13">
        <f t="shared" si="3"/>
        <v>1632.54</v>
      </c>
      <c r="K12" s="13">
        <f>SUM(K13:K16)</f>
        <v>1620.81</v>
      </c>
      <c r="L12" s="13">
        <f>SUM(L13:L16)</f>
        <v>1474.53</v>
      </c>
      <c r="M12" s="13">
        <f>SUM(M13:M16)</f>
        <v>1468.09</v>
      </c>
      <c r="N12" s="13">
        <f t="shared" si="3"/>
        <v>1632.54</v>
      </c>
      <c r="O12" s="13">
        <f>SUM(O13:O16)</f>
        <v>0</v>
      </c>
      <c r="P12" s="13">
        <f t="shared" si="3"/>
        <v>1579.85</v>
      </c>
      <c r="Q12" s="13">
        <f>SUM(Q13:Q16)</f>
        <v>0</v>
      </c>
      <c r="R12" s="13">
        <f t="shared" si="3"/>
        <v>1490.92</v>
      </c>
      <c r="S12" s="13">
        <f>SUM(S13:S16)</f>
        <v>0</v>
      </c>
      <c r="T12" s="13">
        <f t="shared" si="3"/>
        <v>1460</v>
      </c>
      <c r="U12" s="13">
        <f>SUM(U13:U16)</f>
        <v>0</v>
      </c>
      <c r="V12" s="13">
        <f t="shared" si="3"/>
        <v>1508.12</v>
      </c>
      <c r="W12" s="13">
        <f>SUM(W13:W16)</f>
        <v>0</v>
      </c>
      <c r="X12" s="13">
        <f t="shared" si="3"/>
        <v>1506.15</v>
      </c>
      <c r="Y12" s="13">
        <f>SUM(Y13:Y16)</f>
        <v>0</v>
      </c>
      <c r="Z12" s="13">
        <f t="shared" si="3"/>
        <v>1442.8</v>
      </c>
      <c r="AA12" s="13">
        <f>SUM(AA13:AA16)</f>
        <v>0</v>
      </c>
      <c r="AB12" s="13">
        <f t="shared" si="3"/>
        <v>1568.59</v>
      </c>
      <c r="AC12" s="13">
        <f>SUM(AC13:AC16)</f>
        <v>0</v>
      </c>
      <c r="AD12" s="13">
        <f t="shared" si="3"/>
        <v>1579.86</v>
      </c>
      <c r="AE12" s="13">
        <f>SUM(AE13:AE16)</f>
        <v>0</v>
      </c>
      <c r="AF12" s="57"/>
    </row>
    <row r="13" spans="1:32" s="7" customFormat="1" ht="18">
      <c r="A13" s="19" t="s">
        <v>16</v>
      </c>
      <c r="B13" s="14"/>
      <c r="C13" s="14"/>
      <c r="D13" s="14"/>
      <c r="E13" s="14"/>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57"/>
    </row>
    <row r="14" spans="1:32" s="7" customFormat="1" ht="18">
      <c r="A14" s="19" t="s">
        <v>14</v>
      </c>
      <c r="B14" s="14"/>
      <c r="C14" s="14"/>
      <c r="D14" s="14"/>
      <c r="E14" s="14"/>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57"/>
    </row>
    <row r="15" spans="1:32" s="7" customFormat="1" ht="18">
      <c r="A15" s="19" t="s">
        <v>15</v>
      </c>
      <c r="B15" s="15">
        <f>H15+J15+L15+N15+P15+R15+T15+V15+X15+Z15+AB15+AD15</f>
        <v>18664.999999999996</v>
      </c>
      <c r="C15" s="15">
        <f>H15+J15+L15</f>
        <v>4896.17</v>
      </c>
      <c r="D15" s="15">
        <f>E15</f>
        <v>4835</v>
      </c>
      <c r="E15" s="15">
        <f>I15+K15+M15+O15+Q15+S15+U15+W15+Y15+AA15+AC15+AE15</f>
        <v>4835</v>
      </c>
      <c r="F15" s="13">
        <f t="shared" si="1"/>
        <v>25.904098580230382</v>
      </c>
      <c r="G15" s="13">
        <f t="shared" si="2"/>
        <v>98.7506561250937</v>
      </c>
      <c r="H15" s="15">
        <v>1789.1</v>
      </c>
      <c r="I15" s="15">
        <v>1746.1</v>
      </c>
      <c r="J15" s="15">
        <v>1632.54</v>
      </c>
      <c r="K15" s="15">
        <v>1620.81</v>
      </c>
      <c r="L15" s="15">
        <v>1474.53</v>
      </c>
      <c r="M15" s="15">
        <v>1468.09</v>
      </c>
      <c r="N15" s="15">
        <v>1632.54</v>
      </c>
      <c r="O15" s="15"/>
      <c r="P15" s="15">
        <v>1579.85</v>
      </c>
      <c r="Q15" s="15"/>
      <c r="R15" s="15">
        <v>1490.92</v>
      </c>
      <c r="S15" s="15"/>
      <c r="T15" s="15">
        <v>1460</v>
      </c>
      <c r="U15" s="15"/>
      <c r="V15" s="15">
        <v>1508.12</v>
      </c>
      <c r="W15" s="15"/>
      <c r="X15" s="15">
        <v>1506.15</v>
      </c>
      <c r="Y15" s="15"/>
      <c r="Z15" s="15">
        <v>1442.8</v>
      </c>
      <c r="AA15" s="15"/>
      <c r="AB15" s="15">
        <v>1568.59</v>
      </c>
      <c r="AC15" s="15"/>
      <c r="AD15" s="15">
        <v>1579.86</v>
      </c>
      <c r="AE15" s="15"/>
      <c r="AF15" s="57"/>
    </row>
    <row r="16" spans="1:32" s="7" customFormat="1" ht="18">
      <c r="A16" s="19" t="s">
        <v>17</v>
      </c>
      <c r="B16" s="14"/>
      <c r="C16" s="14"/>
      <c r="D16" s="14"/>
      <c r="E16" s="14"/>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58"/>
    </row>
    <row r="17" spans="1:32" s="7" customFormat="1" ht="17.25">
      <c r="A17" s="16" t="s">
        <v>25</v>
      </c>
      <c r="B17" s="13">
        <f>SUM(B18:B21)</f>
        <v>18664.999999999996</v>
      </c>
      <c r="C17" s="13">
        <f>SUM(C18:C21)</f>
        <v>4896.17</v>
      </c>
      <c r="D17" s="13">
        <f>SUM(D18:D21)</f>
        <v>4835</v>
      </c>
      <c r="E17" s="13">
        <f>SUM(E18:E21)</f>
        <v>4835</v>
      </c>
      <c r="F17" s="13">
        <f t="shared" si="1"/>
        <v>25.904098580230382</v>
      </c>
      <c r="G17" s="13">
        <f t="shared" si="2"/>
        <v>98.7506561250937</v>
      </c>
      <c r="H17" s="13">
        <f aca="true" t="shared" si="4" ref="H17:AD17">SUM(H18:H21)</f>
        <v>1789.1</v>
      </c>
      <c r="I17" s="13">
        <f>SUM(I18:I21)</f>
        <v>1746.1</v>
      </c>
      <c r="J17" s="13">
        <f t="shared" si="4"/>
        <v>1632.54</v>
      </c>
      <c r="K17" s="13">
        <f>SUM(K18:K21)</f>
        <v>1620.81</v>
      </c>
      <c r="L17" s="13">
        <f t="shared" si="4"/>
        <v>1474.53</v>
      </c>
      <c r="M17" s="13">
        <f>SUM(M18:M21)</f>
        <v>1468.09</v>
      </c>
      <c r="N17" s="13">
        <f t="shared" si="4"/>
        <v>1632.54</v>
      </c>
      <c r="O17" s="13">
        <f>SUM(O18:O21)</f>
        <v>0</v>
      </c>
      <c r="P17" s="13">
        <f t="shared" si="4"/>
        <v>1579.85</v>
      </c>
      <c r="Q17" s="13">
        <f>SUM(Q18:Q21)</f>
        <v>0</v>
      </c>
      <c r="R17" s="13">
        <f t="shared" si="4"/>
        <v>1490.92</v>
      </c>
      <c r="S17" s="13">
        <f>SUM(S18:S21)</f>
        <v>0</v>
      </c>
      <c r="T17" s="13">
        <f t="shared" si="4"/>
        <v>1460</v>
      </c>
      <c r="U17" s="13">
        <f>SUM(U18:U21)</f>
        <v>0</v>
      </c>
      <c r="V17" s="13">
        <f t="shared" si="4"/>
        <v>1508.12</v>
      </c>
      <c r="W17" s="13">
        <f>SUM(W18:W21)</f>
        <v>0</v>
      </c>
      <c r="X17" s="13">
        <f t="shared" si="4"/>
        <v>1506.15</v>
      </c>
      <c r="Y17" s="13">
        <f>SUM(Y18:Y21)</f>
        <v>0</v>
      </c>
      <c r="Z17" s="13">
        <f t="shared" si="4"/>
        <v>1442.8</v>
      </c>
      <c r="AA17" s="13">
        <f>SUM(AA18:AA21)</f>
        <v>0</v>
      </c>
      <c r="AB17" s="13">
        <f t="shared" si="4"/>
        <v>1568.59</v>
      </c>
      <c r="AC17" s="13">
        <f>SUM(AC18:AC21)</f>
        <v>0</v>
      </c>
      <c r="AD17" s="13">
        <f t="shared" si="4"/>
        <v>1579.86</v>
      </c>
      <c r="AE17" s="13">
        <f>SUM(AE18:AE21)</f>
        <v>0</v>
      </c>
      <c r="AF17" s="36"/>
    </row>
    <row r="18" spans="1:32" s="7" customFormat="1" ht="18">
      <c r="A18" s="19" t="s">
        <v>16</v>
      </c>
      <c r="B18" s="15">
        <f>H18+J18+L18+N18+P18+R18+T18+V18+X18+Z18+AB18+AD18</f>
        <v>0</v>
      </c>
      <c r="C18" s="15">
        <f>H18+J18+L18</f>
        <v>0</v>
      </c>
      <c r="D18" s="15">
        <f>E18</f>
        <v>0</v>
      </c>
      <c r="E18" s="15">
        <f>I18+K18+M18+O18+Q18+S18+U18+W18+Y18+AA18+AC18+AE18</f>
        <v>0</v>
      </c>
      <c r="F18" s="13"/>
      <c r="G18" s="13"/>
      <c r="H18" s="14">
        <f aca="true" t="shared" si="5" ref="H18:AD21">H13</f>
        <v>0</v>
      </c>
      <c r="I18" s="14">
        <f>I13</f>
        <v>0</v>
      </c>
      <c r="J18" s="14">
        <f t="shared" si="5"/>
        <v>0</v>
      </c>
      <c r="K18" s="14">
        <f>K13</f>
        <v>0</v>
      </c>
      <c r="L18" s="14">
        <f t="shared" si="5"/>
        <v>0</v>
      </c>
      <c r="M18" s="14">
        <f>M13</f>
        <v>0</v>
      </c>
      <c r="N18" s="14">
        <f t="shared" si="5"/>
        <v>0</v>
      </c>
      <c r="O18" s="14">
        <f>O13</f>
        <v>0</v>
      </c>
      <c r="P18" s="14">
        <f t="shared" si="5"/>
        <v>0</v>
      </c>
      <c r="Q18" s="14">
        <f>Q13</f>
        <v>0</v>
      </c>
      <c r="R18" s="14">
        <f t="shared" si="5"/>
        <v>0</v>
      </c>
      <c r="S18" s="14">
        <f>S13</f>
        <v>0</v>
      </c>
      <c r="T18" s="14">
        <f t="shared" si="5"/>
        <v>0</v>
      </c>
      <c r="U18" s="14">
        <f>U13</f>
        <v>0</v>
      </c>
      <c r="V18" s="14">
        <f t="shared" si="5"/>
        <v>0</v>
      </c>
      <c r="W18" s="14">
        <f>W13</f>
        <v>0</v>
      </c>
      <c r="X18" s="14">
        <f t="shared" si="5"/>
        <v>0</v>
      </c>
      <c r="Y18" s="14">
        <f>Y13</f>
        <v>0</v>
      </c>
      <c r="Z18" s="14">
        <f t="shared" si="5"/>
        <v>0</v>
      </c>
      <c r="AA18" s="14">
        <f>AA13</f>
        <v>0</v>
      </c>
      <c r="AB18" s="14">
        <f t="shared" si="5"/>
        <v>0</v>
      </c>
      <c r="AC18" s="14">
        <f>AC13</f>
        <v>0</v>
      </c>
      <c r="AD18" s="14">
        <f t="shared" si="5"/>
        <v>0</v>
      </c>
      <c r="AE18" s="14">
        <f>AE13</f>
        <v>0</v>
      </c>
      <c r="AF18" s="36"/>
    </row>
    <row r="19" spans="1:32" s="7" customFormat="1" ht="18">
      <c r="A19" s="19" t="s">
        <v>14</v>
      </c>
      <c r="B19" s="15">
        <f>H19+J19+L19+N19+P19+R19+T19+V19+X19+Z19+AB19+AD19</f>
        <v>0</v>
      </c>
      <c r="C19" s="15">
        <f>H19+J19+L19</f>
        <v>0</v>
      </c>
      <c r="D19" s="15">
        <f>E19</f>
        <v>0</v>
      </c>
      <c r="E19" s="15">
        <f>I19+K19+M19+O19+Q19+S19+U19+W19+Y19+AA19+AC19+AE19</f>
        <v>0</v>
      </c>
      <c r="F19" s="13"/>
      <c r="G19" s="13"/>
      <c r="H19" s="14">
        <f t="shared" si="5"/>
        <v>0</v>
      </c>
      <c r="I19" s="14">
        <f>I14</f>
        <v>0</v>
      </c>
      <c r="J19" s="14">
        <f t="shared" si="5"/>
        <v>0</v>
      </c>
      <c r="K19" s="14">
        <f>K14</f>
        <v>0</v>
      </c>
      <c r="L19" s="14">
        <f t="shared" si="5"/>
        <v>0</v>
      </c>
      <c r="M19" s="14">
        <f>M14</f>
        <v>0</v>
      </c>
      <c r="N19" s="14">
        <f t="shared" si="5"/>
        <v>0</v>
      </c>
      <c r="O19" s="14">
        <f>O14</f>
        <v>0</v>
      </c>
      <c r="P19" s="14">
        <f t="shared" si="5"/>
        <v>0</v>
      </c>
      <c r="Q19" s="14">
        <f>Q14</f>
        <v>0</v>
      </c>
      <c r="R19" s="14">
        <f t="shared" si="5"/>
        <v>0</v>
      </c>
      <c r="S19" s="14">
        <f>S14</f>
        <v>0</v>
      </c>
      <c r="T19" s="14">
        <f t="shared" si="5"/>
        <v>0</v>
      </c>
      <c r="U19" s="14">
        <f>U14</f>
        <v>0</v>
      </c>
      <c r="V19" s="14">
        <f t="shared" si="5"/>
        <v>0</v>
      </c>
      <c r="W19" s="14">
        <f>W14</f>
        <v>0</v>
      </c>
      <c r="X19" s="14">
        <f t="shared" si="5"/>
        <v>0</v>
      </c>
      <c r="Y19" s="14">
        <f>Y14</f>
        <v>0</v>
      </c>
      <c r="Z19" s="14">
        <f t="shared" si="5"/>
        <v>0</v>
      </c>
      <c r="AA19" s="14">
        <f>AA14</f>
        <v>0</v>
      </c>
      <c r="AB19" s="14">
        <f t="shared" si="5"/>
        <v>0</v>
      </c>
      <c r="AC19" s="14">
        <f>AC14</f>
        <v>0</v>
      </c>
      <c r="AD19" s="14">
        <f t="shared" si="5"/>
        <v>0</v>
      </c>
      <c r="AE19" s="14">
        <f>AE14</f>
        <v>0</v>
      </c>
      <c r="AF19" s="36"/>
    </row>
    <row r="20" spans="1:32" s="7" customFormat="1" ht="18">
      <c r="A20" s="19" t="s">
        <v>15</v>
      </c>
      <c r="B20" s="15">
        <f>H20+J20+L20+N20+P20+R20+T20+V20+X20+Z20+AB20+AD20</f>
        <v>18664.999999999996</v>
      </c>
      <c r="C20" s="15">
        <f>H20+J20+L20</f>
        <v>4896.17</v>
      </c>
      <c r="D20" s="15">
        <f>E20</f>
        <v>4835</v>
      </c>
      <c r="E20" s="15">
        <f>I20+K20+M20+O20+Q20+S20+U20+W20+Y20+AA20+AC20+AE20</f>
        <v>4835</v>
      </c>
      <c r="F20" s="13">
        <f t="shared" si="1"/>
        <v>25.904098580230382</v>
      </c>
      <c r="G20" s="13">
        <f t="shared" si="2"/>
        <v>98.7506561250937</v>
      </c>
      <c r="H20" s="14">
        <f t="shared" si="5"/>
        <v>1789.1</v>
      </c>
      <c r="I20" s="14">
        <f>I15</f>
        <v>1746.1</v>
      </c>
      <c r="J20" s="14">
        <f t="shared" si="5"/>
        <v>1632.54</v>
      </c>
      <c r="K20" s="14">
        <f>K15</f>
        <v>1620.81</v>
      </c>
      <c r="L20" s="14">
        <f t="shared" si="5"/>
        <v>1474.53</v>
      </c>
      <c r="M20" s="14">
        <f>M15</f>
        <v>1468.09</v>
      </c>
      <c r="N20" s="14">
        <f t="shared" si="5"/>
        <v>1632.54</v>
      </c>
      <c r="O20" s="14">
        <f>O15</f>
        <v>0</v>
      </c>
      <c r="P20" s="14">
        <f t="shared" si="5"/>
        <v>1579.85</v>
      </c>
      <c r="Q20" s="14">
        <f>Q15</f>
        <v>0</v>
      </c>
      <c r="R20" s="14">
        <f t="shared" si="5"/>
        <v>1490.92</v>
      </c>
      <c r="S20" s="14">
        <f>S15</f>
        <v>0</v>
      </c>
      <c r="T20" s="14">
        <f t="shared" si="5"/>
        <v>1460</v>
      </c>
      <c r="U20" s="14">
        <f>U15</f>
        <v>0</v>
      </c>
      <c r="V20" s="14">
        <f t="shared" si="5"/>
        <v>1508.12</v>
      </c>
      <c r="W20" s="14">
        <f>W15</f>
        <v>0</v>
      </c>
      <c r="X20" s="14">
        <f t="shared" si="5"/>
        <v>1506.15</v>
      </c>
      <c r="Y20" s="14">
        <f>Y15</f>
        <v>0</v>
      </c>
      <c r="Z20" s="14">
        <f t="shared" si="5"/>
        <v>1442.8</v>
      </c>
      <c r="AA20" s="14">
        <f>AA15</f>
        <v>0</v>
      </c>
      <c r="AB20" s="14">
        <f t="shared" si="5"/>
        <v>1568.59</v>
      </c>
      <c r="AC20" s="14">
        <f>AC15</f>
        <v>0</v>
      </c>
      <c r="AD20" s="14">
        <f t="shared" si="5"/>
        <v>1579.86</v>
      </c>
      <c r="AE20" s="14">
        <f>AE15</f>
        <v>0</v>
      </c>
      <c r="AF20" s="36"/>
    </row>
    <row r="21" spans="1:32" s="7" customFormat="1" ht="18">
      <c r="A21" s="19" t="s">
        <v>17</v>
      </c>
      <c r="B21" s="15">
        <f>H21+J21+L21+N21+P21+R21+T21+V21+X21+Z21+AB21+AD21</f>
        <v>0</v>
      </c>
      <c r="C21" s="15">
        <f>H21+J21+L21</f>
        <v>0</v>
      </c>
      <c r="D21" s="15">
        <f>E21</f>
        <v>0</v>
      </c>
      <c r="E21" s="15">
        <f>I21+K21+M21+O21+Q21+S21+U21+W21+Y21+AA21+AC21+AE21</f>
        <v>0</v>
      </c>
      <c r="F21" s="13"/>
      <c r="G21" s="13"/>
      <c r="H21" s="14">
        <f t="shared" si="5"/>
        <v>0</v>
      </c>
      <c r="I21" s="14">
        <f>I16</f>
        <v>0</v>
      </c>
      <c r="J21" s="14">
        <f t="shared" si="5"/>
        <v>0</v>
      </c>
      <c r="K21" s="14">
        <f>K16</f>
        <v>0</v>
      </c>
      <c r="L21" s="14">
        <f t="shared" si="5"/>
        <v>0</v>
      </c>
      <c r="M21" s="14">
        <f>M16</f>
        <v>0</v>
      </c>
      <c r="N21" s="14">
        <f t="shared" si="5"/>
        <v>0</v>
      </c>
      <c r="O21" s="14">
        <f>O16</f>
        <v>0</v>
      </c>
      <c r="P21" s="14">
        <f t="shared" si="5"/>
        <v>0</v>
      </c>
      <c r="Q21" s="14">
        <f>Q16</f>
        <v>0</v>
      </c>
      <c r="R21" s="14">
        <f t="shared" si="5"/>
        <v>0</v>
      </c>
      <c r="S21" s="14">
        <f>S16</f>
        <v>0</v>
      </c>
      <c r="T21" s="14">
        <f t="shared" si="5"/>
        <v>0</v>
      </c>
      <c r="U21" s="14">
        <f>U16</f>
        <v>0</v>
      </c>
      <c r="V21" s="14">
        <f t="shared" si="5"/>
        <v>0</v>
      </c>
      <c r="W21" s="14">
        <f>W16</f>
        <v>0</v>
      </c>
      <c r="X21" s="14">
        <f t="shared" si="5"/>
        <v>0</v>
      </c>
      <c r="Y21" s="14">
        <f>Y16</f>
        <v>0</v>
      </c>
      <c r="Z21" s="14">
        <f t="shared" si="5"/>
        <v>0</v>
      </c>
      <c r="AA21" s="14">
        <f>AA16</f>
        <v>0</v>
      </c>
      <c r="AB21" s="14">
        <f t="shared" si="5"/>
        <v>0</v>
      </c>
      <c r="AC21" s="14">
        <f>AC16</f>
        <v>0</v>
      </c>
      <c r="AD21" s="14">
        <f t="shared" si="5"/>
        <v>0</v>
      </c>
      <c r="AE21" s="14">
        <f>AE16</f>
        <v>0</v>
      </c>
      <c r="AF21" s="36"/>
    </row>
    <row r="22" spans="1:32" s="7" customFormat="1" ht="26.25" customHeight="1">
      <c r="A22" s="54" t="s">
        <v>24</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36"/>
      <c r="AF22" s="36"/>
    </row>
    <row r="23" spans="1:32" s="7" customFormat="1" ht="108" customHeight="1">
      <c r="A23" s="27" t="s">
        <v>31</v>
      </c>
      <c r="B23" s="13">
        <f>B24</f>
        <v>102632.8</v>
      </c>
      <c r="C23" s="13">
        <f>C24</f>
        <v>165.763</v>
      </c>
      <c r="D23" s="13">
        <f>D24</f>
        <v>100.513</v>
      </c>
      <c r="E23" s="13">
        <f>E24</f>
        <v>100.513</v>
      </c>
      <c r="F23" s="13">
        <f>E23/B23%</f>
        <v>0.09793457841937471</v>
      </c>
      <c r="G23" s="13">
        <f>E23/C23%</f>
        <v>60.63657149062215</v>
      </c>
      <c r="H23" s="13">
        <f>H24</f>
        <v>63.05</v>
      </c>
      <c r="I23" s="13">
        <f aca="true" t="shared" si="6" ref="I23:AE23">I24</f>
        <v>63.05</v>
      </c>
      <c r="J23" s="13">
        <f t="shared" si="6"/>
        <v>37.463</v>
      </c>
      <c r="K23" s="13">
        <f t="shared" si="6"/>
        <v>37.463</v>
      </c>
      <c r="L23" s="13">
        <f t="shared" si="6"/>
        <v>65.25</v>
      </c>
      <c r="M23" s="13">
        <f t="shared" si="6"/>
        <v>0</v>
      </c>
      <c r="N23" s="13">
        <f t="shared" si="6"/>
        <v>0</v>
      </c>
      <c r="O23" s="13">
        <f t="shared" si="6"/>
        <v>0</v>
      </c>
      <c r="P23" s="13">
        <f t="shared" si="6"/>
        <v>0</v>
      </c>
      <c r="Q23" s="13">
        <f t="shared" si="6"/>
        <v>0</v>
      </c>
      <c r="R23" s="13">
        <f t="shared" si="6"/>
        <v>0</v>
      </c>
      <c r="S23" s="13">
        <f t="shared" si="6"/>
        <v>0</v>
      </c>
      <c r="T23" s="13">
        <f t="shared" si="6"/>
        <v>0</v>
      </c>
      <c r="U23" s="13">
        <f t="shared" si="6"/>
        <v>0</v>
      </c>
      <c r="V23" s="13">
        <f t="shared" si="6"/>
        <v>41980.22</v>
      </c>
      <c r="W23" s="13">
        <f t="shared" si="6"/>
        <v>0</v>
      </c>
      <c r="X23" s="13">
        <f t="shared" si="6"/>
        <v>24004.579999999998</v>
      </c>
      <c r="Y23" s="13">
        <f t="shared" si="6"/>
        <v>0</v>
      </c>
      <c r="Z23" s="13">
        <f t="shared" si="6"/>
        <v>18222.387</v>
      </c>
      <c r="AA23" s="13">
        <f t="shared" si="6"/>
        <v>0</v>
      </c>
      <c r="AB23" s="13">
        <f t="shared" si="6"/>
        <v>18259.85</v>
      </c>
      <c r="AC23" s="13">
        <f t="shared" si="6"/>
        <v>0</v>
      </c>
      <c r="AD23" s="13">
        <f t="shared" si="6"/>
        <v>0</v>
      </c>
      <c r="AE23" s="13">
        <f t="shared" si="6"/>
        <v>0</v>
      </c>
      <c r="AF23" s="36"/>
    </row>
    <row r="24" spans="1:32" s="7" customFormat="1" ht="17.25">
      <c r="A24" s="16" t="s">
        <v>18</v>
      </c>
      <c r="B24" s="13">
        <f>SUM(B25:B28)</f>
        <v>102632.8</v>
      </c>
      <c r="C24" s="13">
        <f>SUM(C25:C28)</f>
        <v>165.763</v>
      </c>
      <c r="D24" s="13">
        <f>SUM(D25:D28)</f>
        <v>100.513</v>
      </c>
      <c r="E24" s="13">
        <f>SUM(E25:E28)</f>
        <v>100.513</v>
      </c>
      <c r="F24" s="13">
        <f>E24/B24%</f>
        <v>0.09793457841937471</v>
      </c>
      <c r="G24" s="13">
        <f>E24/C24%</f>
        <v>60.63657149062215</v>
      </c>
      <c r="H24" s="13">
        <f>SUM(H25:H28)</f>
        <v>63.05</v>
      </c>
      <c r="I24" s="13">
        <f aca="true" t="shared" si="7" ref="I24:AE24">SUM(I25:I28)</f>
        <v>63.05</v>
      </c>
      <c r="J24" s="13">
        <f t="shared" si="7"/>
        <v>37.463</v>
      </c>
      <c r="K24" s="13">
        <f t="shared" si="7"/>
        <v>37.463</v>
      </c>
      <c r="L24" s="13">
        <f t="shared" si="7"/>
        <v>65.25</v>
      </c>
      <c r="M24" s="13">
        <f t="shared" si="7"/>
        <v>0</v>
      </c>
      <c r="N24" s="13">
        <f t="shared" si="7"/>
        <v>0</v>
      </c>
      <c r="O24" s="13">
        <f t="shared" si="7"/>
        <v>0</v>
      </c>
      <c r="P24" s="13">
        <f t="shared" si="7"/>
        <v>0</v>
      </c>
      <c r="Q24" s="13">
        <f t="shared" si="7"/>
        <v>0</v>
      </c>
      <c r="R24" s="13">
        <f t="shared" si="7"/>
        <v>0</v>
      </c>
      <c r="S24" s="13">
        <f t="shared" si="7"/>
        <v>0</v>
      </c>
      <c r="T24" s="13">
        <f t="shared" si="7"/>
        <v>0</v>
      </c>
      <c r="U24" s="13">
        <f t="shared" si="7"/>
        <v>0</v>
      </c>
      <c r="V24" s="13">
        <f t="shared" si="7"/>
        <v>41980.22</v>
      </c>
      <c r="W24" s="13">
        <f t="shared" si="7"/>
        <v>0</v>
      </c>
      <c r="X24" s="13">
        <f t="shared" si="7"/>
        <v>24004.579999999998</v>
      </c>
      <c r="Y24" s="13">
        <f t="shared" si="7"/>
        <v>0</v>
      </c>
      <c r="Z24" s="13">
        <f t="shared" si="7"/>
        <v>18222.387</v>
      </c>
      <c r="AA24" s="13">
        <f t="shared" si="7"/>
        <v>0</v>
      </c>
      <c r="AB24" s="13">
        <f t="shared" si="7"/>
        <v>18259.85</v>
      </c>
      <c r="AC24" s="13">
        <f t="shared" si="7"/>
        <v>0</v>
      </c>
      <c r="AD24" s="13">
        <f t="shared" si="7"/>
        <v>0</v>
      </c>
      <c r="AE24" s="13">
        <f t="shared" si="7"/>
        <v>0</v>
      </c>
      <c r="AF24" s="36"/>
    </row>
    <row r="25" spans="1:32" s="7" customFormat="1" ht="18">
      <c r="A25" s="19" t="s">
        <v>16</v>
      </c>
      <c r="B25" s="14">
        <f aca="true" t="shared" si="8" ref="B25:E28">B31+B37+B43+B49+B55+B67</f>
        <v>0</v>
      </c>
      <c r="C25" s="14">
        <f t="shared" si="8"/>
        <v>0</v>
      </c>
      <c r="D25" s="14">
        <f t="shared" si="8"/>
        <v>0</v>
      </c>
      <c r="E25" s="14">
        <f t="shared" si="8"/>
        <v>0</v>
      </c>
      <c r="F25" s="14"/>
      <c r="G25" s="14"/>
      <c r="H25" s="14">
        <f aca="true" t="shared" si="9" ref="H25:W25">H31+H37+H43+H49+H55+H67</f>
        <v>0</v>
      </c>
      <c r="I25" s="14">
        <f t="shared" si="9"/>
        <v>0</v>
      </c>
      <c r="J25" s="14">
        <f t="shared" si="9"/>
        <v>0</v>
      </c>
      <c r="K25" s="14">
        <f t="shared" si="9"/>
        <v>0</v>
      </c>
      <c r="L25" s="14">
        <f t="shared" si="9"/>
        <v>0</v>
      </c>
      <c r="M25" s="14">
        <f t="shared" si="9"/>
        <v>0</v>
      </c>
      <c r="N25" s="14">
        <f t="shared" si="9"/>
        <v>0</v>
      </c>
      <c r="O25" s="14">
        <f t="shared" si="9"/>
        <v>0</v>
      </c>
      <c r="P25" s="14">
        <f t="shared" si="9"/>
        <v>0</v>
      </c>
      <c r="Q25" s="14">
        <f t="shared" si="9"/>
        <v>0</v>
      </c>
      <c r="R25" s="14">
        <f t="shared" si="9"/>
        <v>0</v>
      </c>
      <c r="S25" s="14">
        <f t="shared" si="9"/>
        <v>0</v>
      </c>
      <c r="T25" s="14">
        <f t="shared" si="9"/>
        <v>0</v>
      </c>
      <c r="U25" s="14">
        <f t="shared" si="9"/>
        <v>0</v>
      </c>
      <c r="V25" s="14">
        <f t="shared" si="9"/>
        <v>0</v>
      </c>
      <c r="W25" s="14">
        <f t="shared" si="9"/>
        <v>0</v>
      </c>
      <c r="X25" s="14">
        <f aca="true" t="shared" si="10" ref="I25:AE28">X31+X37+X43+X49+X55+X67</f>
        <v>0</v>
      </c>
      <c r="Y25" s="14">
        <f t="shared" si="10"/>
        <v>0</v>
      </c>
      <c r="Z25" s="14">
        <f t="shared" si="10"/>
        <v>0</v>
      </c>
      <c r="AA25" s="14">
        <f t="shared" si="10"/>
        <v>0</v>
      </c>
      <c r="AB25" s="14">
        <f t="shared" si="10"/>
        <v>0</v>
      </c>
      <c r="AC25" s="14">
        <f t="shared" si="10"/>
        <v>0</v>
      </c>
      <c r="AD25" s="14">
        <f t="shared" si="10"/>
        <v>0</v>
      </c>
      <c r="AE25" s="14">
        <f t="shared" si="10"/>
        <v>0</v>
      </c>
      <c r="AF25" s="36"/>
    </row>
    <row r="26" spans="1:32" s="7" customFormat="1" ht="18">
      <c r="A26" s="19" t="s">
        <v>14</v>
      </c>
      <c r="B26" s="15">
        <f t="shared" si="8"/>
        <v>60325.600000000006</v>
      </c>
      <c r="C26" s="15">
        <f t="shared" si="8"/>
        <v>0</v>
      </c>
      <c r="D26" s="15">
        <f t="shared" si="8"/>
        <v>0</v>
      </c>
      <c r="E26" s="15">
        <f t="shared" si="8"/>
        <v>0</v>
      </c>
      <c r="F26" s="15">
        <f>E26/B26%</f>
        <v>0</v>
      </c>
      <c r="G26" s="15" t="e">
        <f>E26/C26%</f>
        <v>#DIV/0!</v>
      </c>
      <c r="H26" s="15">
        <f>H32+H38+H44+H50+H56+H68</f>
        <v>0</v>
      </c>
      <c r="I26" s="15">
        <f t="shared" si="10"/>
        <v>0</v>
      </c>
      <c r="J26" s="15">
        <f t="shared" si="10"/>
        <v>0</v>
      </c>
      <c r="K26" s="15">
        <f t="shared" si="10"/>
        <v>0</v>
      </c>
      <c r="L26" s="15">
        <f t="shared" si="10"/>
        <v>0</v>
      </c>
      <c r="M26" s="15">
        <f t="shared" si="10"/>
        <v>0</v>
      </c>
      <c r="N26" s="15">
        <f t="shared" si="10"/>
        <v>0</v>
      </c>
      <c r="O26" s="15">
        <f t="shared" si="10"/>
        <v>0</v>
      </c>
      <c r="P26" s="15">
        <f t="shared" si="10"/>
        <v>0</v>
      </c>
      <c r="Q26" s="15">
        <f t="shared" si="10"/>
        <v>0</v>
      </c>
      <c r="R26" s="15">
        <f t="shared" si="10"/>
        <v>0</v>
      </c>
      <c r="S26" s="15">
        <f t="shared" si="10"/>
        <v>0</v>
      </c>
      <c r="T26" s="15">
        <f t="shared" si="10"/>
        <v>0</v>
      </c>
      <c r="U26" s="15">
        <f t="shared" si="10"/>
        <v>0</v>
      </c>
      <c r="V26" s="15">
        <f t="shared" si="10"/>
        <v>37578.87</v>
      </c>
      <c r="W26" s="15">
        <f t="shared" si="10"/>
        <v>0</v>
      </c>
      <c r="X26" s="15">
        <f t="shared" si="10"/>
        <v>22746.73</v>
      </c>
      <c r="Y26" s="15">
        <f t="shared" si="10"/>
        <v>0</v>
      </c>
      <c r="Z26" s="15">
        <f t="shared" si="10"/>
        <v>0</v>
      </c>
      <c r="AA26" s="15">
        <f t="shared" si="10"/>
        <v>0</v>
      </c>
      <c r="AB26" s="15">
        <f t="shared" si="10"/>
        <v>0</v>
      </c>
      <c r="AC26" s="15">
        <f t="shared" si="10"/>
        <v>0</v>
      </c>
      <c r="AD26" s="15">
        <f t="shared" si="10"/>
        <v>0</v>
      </c>
      <c r="AE26" s="15">
        <f t="shared" si="10"/>
        <v>0</v>
      </c>
      <c r="AF26" s="36"/>
    </row>
    <row r="27" spans="1:32" s="7" customFormat="1" ht="18">
      <c r="A27" s="19" t="s">
        <v>15</v>
      </c>
      <c r="B27" s="15">
        <f t="shared" si="8"/>
        <v>12307.2</v>
      </c>
      <c r="C27" s="15">
        <f t="shared" si="8"/>
        <v>165.763</v>
      </c>
      <c r="D27" s="15">
        <f t="shared" si="8"/>
        <v>100.513</v>
      </c>
      <c r="E27" s="15">
        <f t="shared" si="8"/>
        <v>100.513</v>
      </c>
      <c r="F27" s="15">
        <f>E27/B27%</f>
        <v>0.8167007930317213</v>
      </c>
      <c r="G27" s="15">
        <f>E27/C27%</f>
        <v>60.63657149062215</v>
      </c>
      <c r="H27" s="15">
        <f>H33+H39+H45+H51+H57+H69</f>
        <v>63.05</v>
      </c>
      <c r="I27" s="15">
        <f t="shared" si="10"/>
        <v>63.05</v>
      </c>
      <c r="J27" s="15">
        <f t="shared" si="10"/>
        <v>37.463</v>
      </c>
      <c r="K27" s="15">
        <f t="shared" si="10"/>
        <v>37.463</v>
      </c>
      <c r="L27" s="15">
        <f t="shared" si="10"/>
        <v>65.25</v>
      </c>
      <c r="M27" s="15">
        <f t="shared" si="10"/>
        <v>0</v>
      </c>
      <c r="N27" s="15">
        <f t="shared" si="10"/>
        <v>0</v>
      </c>
      <c r="O27" s="15">
        <f t="shared" si="10"/>
        <v>0</v>
      </c>
      <c r="P27" s="15">
        <f t="shared" si="10"/>
        <v>0</v>
      </c>
      <c r="Q27" s="15">
        <f t="shared" si="10"/>
        <v>0</v>
      </c>
      <c r="R27" s="15">
        <f t="shared" si="10"/>
        <v>0</v>
      </c>
      <c r="S27" s="15">
        <f t="shared" si="10"/>
        <v>0</v>
      </c>
      <c r="T27" s="15">
        <f t="shared" si="10"/>
        <v>0</v>
      </c>
      <c r="U27" s="15">
        <f t="shared" si="10"/>
        <v>0</v>
      </c>
      <c r="V27" s="15">
        <f t="shared" si="10"/>
        <v>4401.35</v>
      </c>
      <c r="W27" s="15">
        <f t="shared" si="10"/>
        <v>0</v>
      </c>
      <c r="X27" s="15">
        <f t="shared" si="10"/>
        <v>1257.8500000000001</v>
      </c>
      <c r="Y27" s="15">
        <f t="shared" si="10"/>
        <v>0</v>
      </c>
      <c r="Z27" s="15">
        <f t="shared" si="10"/>
        <v>3222.387</v>
      </c>
      <c r="AA27" s="15">
        <f t="shared" si="10"/>
        <v>0</v>
      </c>
      <c r="AB27" s="15">
        <f t="shared" si="10"/>
        <v>3259.85</v>
      </c>
      <c r="AC27" s="15">
        <f t="shared" si="10"/>
        <v>0</v>
      </c>
      <c r="AD27" s="15">
        <f t="shared" si="10"/>
        <v>0</v>
      </c>
      <c r="AE27" s="15">
        <f t="shared" si="10"/>
        <v>0</v>
      </c>
      <c r="AF27" s="36"/>
    </row>
    <row r="28" spans="1:32" s="7" customFormat="1" ht="18">
      <c r="A28" s="19" t="s">
        <v>17</v>
      </c>
      <c r="B28" s="14">
        <f t="shared" si="8"/>
        <v>30000</v>
      </c>
      <c r="C28" s="14">
        <f t="shared" si="8"/>
        <v>0</v>
      </c>
      <c r="D28" s="14">
        <f t="shared" si="8"/>
        <v>0</v>
      </c>
      <c r="E28" s="14">
        <f t="shared" si="8"/>
        <v>0</v>
      </c>
      <c r="F28" s="14"/>
      <c r="G28" s="14"/>
      <c r="H28" s="14">
        <f>H34+H40+H46+H52+H58+H70</f>
        <v>0</v>
      </c>
      <c r="I28" s="14">
        <f t="shared" si="10"/>
        <v>0</v>
      </c>
      <c r="J28" s="14">
        <f t="shared" si="10"/>
        <v>0</v>
      </c>
      <c r="K28" s="14">
        <f t="shared" si="10"/>
        <v>0</v>
      </c>
      <c r="L28" s="14">
        <f t="shared" si="10"/>
        <v>0</v>
      </c>
      <c r="M28" s="14">
        <f t="shared" si="10"/>
        <v>0</v>
      </c>
      <c r="N28" s="14">
        <f t="shared" si="10"/>
        <v>0</v>
      </c>
      <c r="O28" s="14">
        <f t="shared" si="10"/>
        <v>0</v>
      </c>
      <c r="P28" s="14">
        <f t="shared" si="10"/>
        <v>0</v>
      </c>
      <c r="Q28" s="14">
        <f t="shared" si="10"/>
        <v>0</v>
      </c>
      <c r="R28" s="14">
        <f t="shared" si="10"/>
        <v>0</v>
      </c>
      <c r="S28" s="14">
        <f t="shared" si="10"/>
        <v>0</v>
      </c>
      <c r="T28" s="14">
        <f t="shared" si="10"/>
        <v>0</v>
      </c>
      <c r="U28" s="14">
        <f t="shared" si="10"/>
        <v>0</v>
      </c>
      <c r="V28" s="14">
        <f t="shared" si="10"/>
        <v>0</v>
      </c>
      <c r="W28" s="14">
        <f t="shared" si="10"/>
        <v>0</v>
      </c>
      <c r="X28" s="14">
        <f t="shared" si="10"/>
        <v>0</v>
      </c>
      <c r="Y28" s="14">
        <f t="shared" si="10"/>
        <v>0</v>
      </c>
      <c r="Z28" s="14">
        <f t="shared" si="10"/>
        <v>15000</v>
      </c>
      <c r="AA28" s="14">
        <f t="shared" si="10"/>
        <v>0</v>
      </c>
      <c r="AB28" s="14">
        <f t="shared" si="10"/>
        <v>15000</v>
      </c>
      <c r="AC28" s="14">
        <f t="shared" si="10"/>
        <v>0</v>
      </c>
      <c r="AD28" s="14">
        <f t="shared" si="10"/>
        <v>0</v>
      </c>
      <c r="AE28" s="14">
        <f t="shared" si="10"/>
        <v>0</v>
      </c>
      <c r="AF28" s="36"/>
    </row>
    <row r="29" spans="1:32" s="7" customFormat="1" ht="89.25" customHeight="1">
      <c r="A29" s="19" t="s">
        <v>32</v>
      </c>
      <c r="B29" s="15">
        <f>B30</f>
        <v>63500.700000000004</v>
      </c>
      <c r="C29" s="15">
        <f>C30</f>
        <v>0</v>
      </c>
      <c r="D29" s="15">
        <f>D30</f>
        <v>0</v>
      </c>
      <c r="E29" s="15">
        <f>E30</f>
        <v>0</v>
      </c>
      <c r="F29" s="15">
        <f>E29/B29%</f>
        <v>0</v>
      </c>
      <c r="G29" s="15" t="e">
        <f>E29/C29%</f>
        <v>#DIV/0!</v>
      </c>
      <c r="H29" s="15">
        <f aca="true" t="shared" si="11" ref="H29:AE29">H30</f>
        <v>0</v>
      </c>
      <c r="I29" s="15">
        <f t="shared" si="11"/>
        <v>0</v>
      </c>
      <c r="J29" s="15">
        <f t="shared" si="11"/>
        <v>0</v>
      </c>
      <c r="K29" s="15">
        <f t="shared" si="11"/>
        <v>0</v>
      </c>
      <c r="L29" s="15">
        <f t="shared" si="11"/>
        <v>0</v>
      </c>
      <c r="M29" s="15">
        <f t="shared" si="11"/>
        <v>0</v>
      </c>
      <c r="N29" s="15">
        <f t="shared" si="11"/>
        <v>0</v>
      </c>
      <c r="O29" s="15">
        <f t="shared" si="11"/>
        <v>0</v>
      </c>
      <c r="P29" s="15">
        <f t="shared" si="11"/>
        <v>0</v>
      </c>
      <c r="Q29" s="15">
        <f t="shared" si="11"/>
        <v>0</v>
      </c>
      <c r="R29" s="15">
        <f t="shared" si="11"/>
        <v>0</v>
      </c>
      <c r="S29" s="15">
        <f t="shared" si="11"/>
        <v>0</v>
      </c>
      <c r="T29" s="15">
        <f t="shared" si="11"/>
        <v>0</v>
      </c>
      <c r="U29" s="15">
        <f t="shared" si="11"/>
        <v>0</v>
      </c>
      <c r="V29" s="15">
        <f t="shared" si="11"/>
        <v>39556.76</v>
      </c>
      <c r="W29" s="15">
        <f t="shared" si="11"/>
        <v>0</v>
      </c>
      <c r="X29" s="15">
        <f t="shared" si="11"/>
        <v>23943.94</v>
      </c>
      <c r="Y29" s="15">
        <f t="shared" si="11"/>
        <v>0</v>
      </c>
      <c r="Z29" s="15">
        <f t="shared" si="11"/>
        <v>0</v>
      </c>
      <c r="AA29" s="15">
        <f t="shared" si="11"/>
        <v>0</v>
      </c>
      <c r="AB29" s="15">
        <f t="shared" si="11"/>
        <v>0</v>
      </c>
      <c r="AC29" s="15">
        <f t="shared" si="11"/>
        <v>0</v>
      </c>
      <c r="AD29" s="15">
        <f t="shared" si="11"/>
        <v>0</v>
      </c>
      <c r="AE29" s="15">
        <f t="shared" si="11"/>
        <v>0</v>
      </c>
      <c r="AF29" s="56" t="s">
        <v>93</v>
      </c>
    </row>
    <row r="30" spans="1:32" s="7" customFormat="1" ht="30" customHeight="1">
      <c r="A30" s="16" t="s">
        <v>18</v>
      </c>
      <c r="B30" s="13">
        <f>SUM(B31:B34)</f>
        <v>63500.700000000004</v>
      </c>
      <c r="C30" s="13">
        <f>SUM(C31:C34)</f>
        <v>0</v>
      </c>
      <c r="D30" s="13">
        <f>SUM(D31:D34)</f>
        <v>0</v>
      </c>
      <c r="E30" s="13">
        <f>SUM(E31:E34)</f>
        <v>0</v>
      </c>
      <c r="F30" s="13">
        <f>E30/B30%</f>
        <v>0</v>
      </c>
      <c r="G30" s="13" t="e">
        <f>E30/C30%</f>
        <v>#DIV/0!</v>
      </c>
      <c r="H30" s="13">
        <f>SUM(H31:H34)</f>
        <v>0</v>
      </c>
      <c r="I30" s="13">
        <f aca="true" t="shared" si="12" ref="I30:AE30">SUM(I31:I34)</f>
        <v>0</v>
      </c>
      <c r="J30" s="13">
        <f t="shared" si="12"/>
        <v>0</v>
      </c>
      <c r="K30" s="13">
        <f t="shared" si="12"/>
        <v>0</v>
      </c>
      <c r="L30" s="13">
        <f t="shared" si="12"/>
        <v>0</v>
      </c>
      <c r="M30" s="13">
        <f t="shared" si="12"/>
        <v>0</v>
      </c>
      <c r="N30" s="13">
        <f t="shared" si="12"/>
        <v>0</v>
      </c>
      <c r="O30" s="13">
        <f t="shared" si="12"/>
        <v>0</v>
      </c>
      <c r="P30" s="13">
        <f t="shared" si="12"/>
        <v>0</v>
      </c>
      <c r="Q30" s="13">
        <f t="shared" si="12"/>
        <v>0</v>
      </c>
      <c r="R30" s="13">
        <f t="shared" si="12"/>
        <v>0</v>
      </c>
      <c r="S30" s="13">
        <f t="shared" si="12"/>
        <v>0</v>
      </c>
      <c r="T30" s="13">
        <f t="shared" si="12"/>
        <v>0</v>
      </c>
      <c r="U30" s="13">
        <f t="shared" si="12"/>
        <v>0</v>
      </c>
      <c r="V30" s="13">
        <f t="shared" si="12"/>
        <v>39556.76</v>
      </c>
      <c r="W30" s="13">
        <f t="shared" si="12"/>
        <v>0</v>
      </c>
      <c r="X30" s="13">
        <f t="shared" si="12"/>
        <v>23943.94</v>
      </c>
      <c r="Y30" s="13">
        <f t="shared" si="12"/>
        <v>0</v>
      </c>
      <c r="Z30" s="13">
        <f t="shared" si="12"/>
        <v>0</v>
      </c>
      <c r="AA30" s="13">
        <f t="shared" si="12"/>
        <v>0</v>
      </c>
      <c r="AB30" s="13">
        <f t="shared" si="12"/>
        <v>0</v>
      </c>
      <c r="AC30" s="13">
        <f t="shared" si="12"/>
        <v>0</v>
      </c>
      <c r="AD30" s="13">
        <f t="shared" si="12"/>
        <v>0</v>
      </c>
      <c r="AE30" s="13">
        <f t="shared" si="12"/>
        <v>0</v>
      </c>
      <c r="AF30" s="57"/>
    </row>
    <row r="31" spans="1:32" s="7" customFormat="1" ht="23.25" customHeight="1">
      <c r="A31" s="19" t="s">
        <v>16</v>
      </c>
      <c r="B31" s="14"/>
      <c r="C31" s="14">
        <f>H31+J31+L31</f>
        <v>0</v>
      </c>
      <c r="D31" s="14">
        <f>E31</f>
        <v>0</v>
      </c>
      <c r="E31" s="14">
        <f>I31+K31+M31+O31+Q31+S31+U31+W31+Y31+AA31+AC31+AE31</f>
        <v>0</v>
      </c>
      <c r="F31" s="14"/>
      <c r="G31" s="14"/>
      <c r="H31" s="13"/>
      <c r="I31" s="13"/>
      <c r="J31" s="13"/>
      <c r="K31" s="13"/>
      <c r="L31" s="13"/>
      <c r="M31" s="13"/>
      <c r="N31" s="13"/>
      <c r="O31" s="13"/>
      <c r="P31" s="13"/>
      <c r="Q31" s="13"/>
      <c r="R31" s="13"/>
      <c r="S31" s="13"/>
      <c r="T31" s="13"/>
      <c r="U31" s="13"/>
      <c r="V31" s="15"/>
      <c r="W31" s="15"/>
      <c r="X31" s="15"/>
      <c r="Y31" s="15"/>
      <c r="Z31" s="15"/>
      <c r="AA31" s="15"/>
      <c r="AB31" s="15"/>
      <c r="AC31" s="15"/>
      <c r="AD31" s="15"/>
      <c r="AE31" s="15"/>
      <c r="AF31" s="57"/>
    </row>
    <row r="32" spans="1:32" s="7" customFormat="1" ht="24" customHeight="1">
      <c r="A32" s="19" t="s">
        <v>14</v>
      </c>
      <c r="B32" s="15">
        <f>H32+J32+L32+N32+P32+R32+T32+V32+X32+Z32+AB32+AD32</f>
        <v>60325.600000000006</v>
      </c>
      <c r="C32" s="15">
        <f>H32+J32+L32</f>
        <v>0</v>
      </c>
      <c r="D32" s="15">
        <f>E32</f>
        <v>0</v>
      </c>
      <c r="E32" s="15">
        <f>I32+K32+M32+O32+Q32+S32+U32+W32+Y32+AA32+AC32+AE32</f>
        <v>0</v>
      </c>
      <c r="F32" s="15">
        <f>E32/B32%</f>
        <v>0</v>
      </c>
      <c r="G32" s="15" t="e">
        <f>E32/C32%</f>
        <v>#DIV/0!</v>
      </c>
      <c r="H32" s="13"/>
      <c r="I32" s="13"/>
      <c r="J32" s="13"/>
      <c r="K32" s="13"/>
      <c r="L32" s="13"/>
      <c r="M32" s="13"/>
      <c r="N32" s="13"/>
      <c r="O32" s="13"/>
      <c r="P32" s="13"/>
      <c r="Q32" s="13"/>
      <c r="R32" s="13"/>
      <c r="S32" s="13"/>
      <c r="T32" s="13"/>
      <c r="U32" s="13"/>
      <c r="V32" s="15">
        <v>37578.87</v>
      </c>
      <c r="W32" s="15"/>
      <c r="X32" s="15">
        <v>22746.73</v>
      </c>
      <c r="Y32" s="15"/>
      <c r="Z32" s="15"/>
      <c r="AA32" s="15"/>
      <c r="AB32" s="15"/>
      <c r="AC32" s="15"/>
      <c r="AD32" s="15"/>
      <c r="AE32" s="15"/>
      <c r="AF32" s="57"/>
    </row>
    <row r="33" spans="1:32" s="7" customFormat="1" ht="24" customHeight="1">
      <c r="A33" s="19" t="s">
        <v>15</v>
      </c>
      <c r="B33" s="15">
        <f>H33+J33+L33+N33+P33+R33+T33+V33+X33+Z33+AB33+AD33</f>
        <v>3175.1000000000004</v>
      </c>
      <c r="C33" s="15">
        <f>H33+J33+L33</f>
        <v>0</v>
      </c>
      <c r="D33" s="15">
        <f>E33</f>
        <v>0</v>
      </c>
      <c r="E33" s="15">
        <f>I33+K33+M33+O33+Q33+S33+U33+W33+Y33+AA33+AC33+AE33</f>
        <v>0</v>
      </c>
      <c r="F33" s="15">
        <f>E33/B33%</f>
        <v>0</v>
      </c>
      <c r="G33" s="15" t="e">
        <f>E33/C33%</f>
        <v>#DIV/0!</v>
      </c>
      <c r="H33" s="15"/>
      <c r="I33" s="15"/>
      <c r="J33" s="15"/>
      <c r="K33" s="15"/>
      <c r="L33" s="15"/>
      <c r="M33" s="15"/>
      <c r="N33" s="15"/>
      <c r="O33" s="15"/>
      <c r="P33" s="15"/>
      <c r="Q33" s="15"/>
      <c r="R33" s="15"/>
      <c r="S33" s="15"/>
      <c r="T33" s="15"/>
      <c r="U33" s="15"/>
      <c r="V33" s="15">
        <v>1977.89</v>
      </c>
      <c r="W33" s="15"/>
      <c r="X33" s="15">
        <v>1197.21</v>
      </c>
      <c r="Y33" s="15"/>
      <c r="Z33" s="15"/>
      <c r="AA33" s="15"/>
      <c r="AB33" s="15"/>
      <c r="AC33" s="36"/>
      <c r="AD33" s="15"/>
      <c r="AE33" s="15"/>
      <c r="AF33" s="57"/>
    </row>
    <row r="34" spans="1:32" s="7" customFormat="1" ht="21.75" customHeight="1">
      <c r="A34" s="19" t="s">
        <v>17</v>
      </c>
      <c r="B34" s="14"/>
      <c r="C34" s="14">
        <f>H34+J34+L34</f>
        <v>0</v>
      </c>
      <c r="D34" s="14">
        <f>E34</f>
        <v>0</v>
      </c>
      <c r="E34" s="14">
        <f>I34+K34+M34+O34+Q34+S34+U34+W34+Y34+AA34+AC34+AE34</f>
        <v>0</v>
      </c>
      <c r="F34" s="14"/>
      <c r="G34" s="14"/>
      <c r="H34" s="13"/>
      <c r="I34" s="13"/>
      <c r="J34" s="13"/>
      <c r="K34" s="13"/>
      <c r="L34" s="13"/>
      <c r="M34" s="13"/>
      <c r="N34" s="13"/>
      <c r="O34" s="13"/>
      <c r="P34" s="13"/>
      <c r="Q34" s="13"/>
      <c r="R34" s="13"/>
      <c r="S34" s="13"/>
      <c r="T34" s="13"/>
      <c r="U34" s="13"/>
      <c r="V34" s="15"/>
      <c r="W34" s="15"/>
      <c r="X34" s="15"/>
      <c r="Y34" s="15"/>
      <c r="Z34" s="15"/>
      <c r="AA34" s="15"/>
      <c r="AB34" s="15"/>
      <c r="AC34" s="15"/>
      <c r="AD34" s="15"/>
      <c r="AE34" s="15"/>
      <c r="AF34" s="58"/>
    </row>
    <row r="35" spans="1:32" s="7" customFormat="1" ht="54">
      <c r="A35" s="19" t="s">
        <v>33</v>
      </c>
      <c r="B35" s="15">
        <f>B36</f>
        <v>172.1</v>
      </c>
      <c r="C35" s="15">
        <f>C36</f>
        <v>0</v>
      </c>
      <c r="D35" s="15">
        <f>D36</f>
        <v>0</v>
      </c>
      <c r="E35" s="15">
        <f>E36</f>
        <v>0</v>
      </c>
      <c r="F35" s="15">
        <f>E35/B35%</f>
        <v>0</v>
      </c>
      <c r="G35" s="15" t="e">
        <f>E35/C35%</f>
        <v>#DIV/0!</v>
      </c>
      <c r="H35" s="15">
        <f aca="true" t="shared" si="13" ref="H35:AE35">H36</f>
        <v>0</v>
      </c>
      <c r="I35" s="15">
        <f t="shared" si="13"/>
        <v>0</v>
      </c>
      <c r="J35" s="15">
        <f t="shared" si="13"/>
        <v>0</v>
      </c>
      <c r="K35" s="15">
        <f t="shared" si="13"/>
        <v>0</v>
      </c>
      <c r="L35" s="15">
        <f t="shared" si="13"/>
        <v>0</v>
      </c>
      <c r="M35" s="15">
        <f t="shared" si="13"/>
        <v>0</v>
      </c>
      <c r="N35" s="15">
        <f t="shared" si="13"/>
        <v>0</v>
      </c>
      <c r="O35" s="15">
        <f t="shared" si="13"/>
        <v>0</v>
      </c>
      <c r="P35" s="15">
        <f t="shared" si="13"/>
        <v>0</v>
      </c>
      <c r="Q35" s="15">
        <f t="shared" si="13"/>
        <v>0</v>
      </c>
      <c r="R35" s="15">
        <f t="shared" si="13"/>
        <v>0</v>
      </c>
      <c r="S35" s="15">
        <f t="shared" si="13"/>
        <v>0</v>
      </c>
      <c r="T35" s="15">
        <f t="shared" si="13"/>
        <v>0</v>
      </c>
      <c r="U35" s="15">
        <f t="shared" si="13"/>
        <v>0</v>
      </c>
      <c r="V35" s="15">
        <f t="shared" si="13"/>
        <v>111.46</v>
      </c>
      <c r="W35" s="15">
        <f t="shared" si="13"/>
        <v>0</v>
      </c>
      <c r="X35" s="15">
        <f t="shared" si="13"/>
        <v>60.64</v>
      </c>
      <c r="Y35" s="15">
        <f t="shared" si="13"/>
        <v>0</v>
      </c>
      <c r="Z35" s="15">
        <f t="shared" si="13"/>
        <v>0</v>
      </c>
      <c r="AA35" s="15">
        <f t="shared" si="13"/>
        <v>0</v>
      </c>
      <c r="AB35" s="15">
        <f t="shared" si="13"/>
        <v>0</v>
      </c>
      <c r="AC35" s="15">
        <f t="shared" si="13"/>
        <v>0</v>
      </c>
      <c r="AD35" s="15">
        <f t="shared" si="13"/>
        <v>0</v>
      </c>
      <c r="AE35" s="15">
        <f t="shared" si="13"/>
        <v>0</v>
      </c>
      <c r="AF35" s="56" t="s">
        <v>60</v>
      </c>
    </row>
    <row r="36" spans="1:32" s="7" customFormat="1" ht="17.25">
      <c r="A36" s="16" t="s">
        <v>18</v>
      </c>
      <c r="B36" s="13">
        <f>SUM(B37:B40)</f>
        <v>172.1</v>
      </c>
      <c r="C36" s="13">
        <f>SUM(C37:C40)</f>
        <v>0</v>
      </c>
      <c r="D36" s="13">
        <f>SUM(D37:D40)</f>
        <v>0</v>
      </c>
      <c r="E36" s="13">
        <f>SUM(E37:E40)</f>
        <v>0</v>
      </c>
      <c r="F36" s="13">
        <f>E36/B36%</f>
        <v>0</v>
      </c>
      <c r="G36" s="13" t="e">
        <f>E36/C36%</f>
        <v>#DIV/0!</v>
      </c>
      <c r="H36" s="13">
        <f>SUM(H37:H40)</f>
        <v>0</v>
      </c>
      <c r="I36" s="13">
        <f aca="true" t="shared" si="14" ref="I36:AE36">SUM(I37:I40)</f>
        <v>0</v>
      </c>
      <c r="J36" s="13">
        <f t="shared" si="14"/>
        <v>0</v>
      </c>
      <c r="K36" s="13">
        <f t="shared" si="14"/>
        <v>0</v>
      </c>
      <c r="L36" s="13">
        <f t="shared" si="14"/>
        <v>0</v>
      </c>
      <c r="M36" s="13">
        <f t="shared" si="14"/>
        <v>0</v>
      </c>
      <c r="N36" s="13">
        <f t="shared" si="14"/>
        <v>0</v>
      </c>
      <c r="O36" s="13">
        <f t="shared" si="14"/>
        <v>0</v>
      </c>
      <c r="P36" s="13">
        <f t="shared" si="14"/>
        <v>0</v>
      </c>
      <c r="Q36" s="13">
        <f t="shared" si="14"/>
        <v>0</v>
      </c>
      <c r="R36" s="13">
        <f t="shared" si="14"/>
        <v>0</v>
      </c>
      <c r="S36" s="13">
        <f t="shared" si="14"/>
        <v>0</v>
      </c>
      <c r="T36" s="13">
        <f t="shared" si="14"/>
        <v>0</v>
      </c>
      <c r="U36" s="13">
        <f t="shared" si="14"/>
        <v>0</v>
      </c>
      <c r="V36" s="13">
        <f t="shared" si="14"/>
        <v>111.46</v>
      </c>
      <c r="W36" s="13">
        <f t="shared" si="14"/>
        <v>0</v>
      </c>
      <c r="X36" s="13">
        <f t="shared" si="14"/>
        <v>60.64</v>
      </c>
      <c r="Y36" s="13">
        <f t="shared" si="14"/>
        <v>0</v>
      </c>
      <c r="Z36" s="13">
        <f t="shared" si="14"/>
        <v>0</v>
      </c>
      <c r="AA36" s="13">
        <f t="shared" si="14"/>
        <v>0</v>
      </c>
      <c r="AB36" s="13">
        <f t="shared" si="14"/>
        <v>0</v>
      </c>
      <c r="AC36" s="13">
        <f t="shared" si="14"/>
        <v>0</v>
      </c>
      <c r="AD36" s="13">
        <f t="shared" si="14"/>
        <v>0</v>
      </c>
      <c r="AE36" s="13">
        <f t="shared" si="14"/>
        <v>0</v>
      </c>
      <c r="AF36" s="57"/>
    </row>
    <row r="37" spans="1:32" s="7" customFormat="1" ht="18">
      <c r="A37" s="19" t="s">
        <v>16</v>
      </c>
      <c r="B37" s="14">
        <f>H37+J37+L37+N37+P37+R37+T37+V37+X37+Z37+AB37+AD37</f>
        <v>0</v>
      </c>
      <c r="C37" s="14">
        <f>H37+J37+L37</f>
        <v>0</v>
      </c>
      <c r="D37" s="14">
        <f>E37</f>
        <v>0</v>
      </c>
      <c r="E37" s="14">
        <f>I37+K37+M37+O37+Q37+S37+U37+W37+Y37+AA37+AC37+AE37</f>
        <v>0</v>
      </c>
      <c r="F37" s="14"/>
      <c r="G37" s="14"/>
      <c r="H37" s="13"/>
      <c r="I37" s="13"/>
      <c r="J37" s="13"/>
      <c r="K37" s="13"/>
      <c r="L37" s="13"/>
      <c r="M37" s="13"/>
      <c r="N37" s="13"/>
      <c r="O37" s="13"/>
      <c r="P37" s="13"/>
      <c r="Q37" s="13"/>
      <c r="R37" s="13"/>
      <c r="S37" s="13"/>
      <c r="T37" s="13"/>
      <c r="U37" s="13"/>
      <c r="V37" s="13"/>
      <c r="W37" s="13"/>
      <c r="X37" s="13"/>
      <c r="Y37" s="13"/>
      <c r="Z37" s="13"/>
      <c r="AA37" s="13"/>
      <c r="AB37" s="13"/>
      <c r="AC37" s="13"/>
      <c r="AD37" s="13"/>
      <c r="AE37" s="13"/>
      <c r="AF37" s="57"/>
    </row>
    <row r="38" spans="1:32" s="7" customFormat="1" ht="18">
      <c r="A38" s="19" t="s">
        <v>14</v>
      </c>
      <c r="B38" s="14">
        <f>H38+J38+L38+N38+P38+R38+T38+V38+X38+Z38+AB38+AD38</f>
        <v>0</v>
      </c>
      <c r="C38" s="14">
        <f>H38+J38+L38</f>
        <v>0</v>
      </c>
      <c r="D38" s="14">
        <f>E38</f>
        <v>0</v>
      </c>
      <c r="E38" s="14">
        <f>I38+K38+M38+O38+Q38+S38+U38+W38+Y38+AA38+AC38+AE38</f>
        <v>0</v>
      </c>
      <c r="F38" s="14"/>
      <c r="G38" s="1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57"/>
    </row>
    <row r="39" spans="1:32" s="7" customFormat="1" ht="18">
      <c r="A39" s="19" t="s">
        <v>15</v>
      </c>
      <c r="B39" s="15">
        <f>H39+J39+L39+N39+P39+R39+T39+V39+X39+Z39+AB39+AD39</f>
        <v>172.1</v>
      </c>
      <c r="C39" s="15">
        <f>H39+J39+L39</f>
        <v>0</v>
      </c>
      <c r="D39" s="15">
        <f>E39</f>
        <v>0</v>
      </c>
      <c r="E39" s="15">
        <f>I39+K39+M39+O39+Q39+S39+U39+W39+Y39+AA39+AC39+AE39</f>
        <v>0</v>
      </c>
      <c r="F39" s="15">
        <f>E39/B39%</f>
        <v>0</v>
      </c>
      <c r="G39" s="15" t="e">
        <f>E39/C39%</f>
        <v>#DIV/0!</v>
      </c>
      <c r="H39" s="15"/>
      <c r="I39" s="15"/>
      <c r="J39" s="15"/>
      <c r="K39" s="15"/>
      <c r="L39" s="15"/>
      <c r="M39" s="15"/>
      <c r="N39" s="15"/>
      <c r="O39" s="15"/>
      <c r="P39" s="15"/>
      <c r="Q39" s="15"/>
      <c r="R39" s="15"/>
      <c r="S39" s="15"/>
      <c r="T39" s="15"/>
      <c r="U39" s="15"/>
      <c r="V39" s="15">
        <v>111.46</v>
      </c>
      <c r="W39" s="15"/>
      <c r="X39" s="15">
        <v>60.64</v>
      </c>
      <c r="Y39" s="15"/>
      <c r="Z39" s="15"/>
      <c r="AA39" s="15"/>
      <c r="AB39" s="15"/>
      <c r="AC39" s="15"/>
      <c r="AD39" s="15"/>
      <c r="AE39" s="15"/>
      <c r="AF39" s="57"/>
    </row>
    <row r="40" spans="1:32" s="7" customFormat="1" ht="18">
      <c r="A40" s="19" t="s">
        <v>17</v>
      </c>
      <c r="B40" s="14">
        <f>H40+J40+L40+N40+P40+R40+T40+V40+X40+Z40+AB40+AD40</f>
        <v>0</v>
      </c>
      <c r="C40" s="14">
        <f>H40+J40+L40</f>
        <v>0</v>
      </c>
      <c r="D40" s="14">
        <f>E40</f>
        <v>0</v>
      </c>
      <c r="E40" s="14">
        <f>I40+K40+M40+O40+Q40+S40+U40+W40+Y40+AA40+AC40+AE40</f>
        <v>0</v>
      </c>
      <c r="F40" s="14"/>
      <c r="G40" s="14"/>
      <c r="H40" s="13"/>
      <c r="I40" s="13"/>
      <c r="J40" s="13"/>
      <c r="K40" s="13"/>
      <c r="L40" s="13"/>
      <c r="M40" s="13"/>
      <c r="N40" s="13"/>
      <c r="O40" s="13"/>
      <c r="P40" s="13"/>
      <c r="Q40" s="13"/>
      <c r="R40" s="13"/>
      <c r="S40" s="13"/>
      <c r="T40" s="13"/>
      <c r="U40" s="13"/>
      <c r="V40" s="13"/>
      <c r="W40" s="13"/>
      <c r="X40" s="13"/>
      <c r="Y40" s="13"/>
      <c r="Z40" s="13"/>
      <c r="AA40" s="13"/>
      <c r="AB40" s="13"/>
      <c r="AC40" s="13"/>
      <c r="AD40" s="13"/>
      <c r="AE40" s="13"/>
      <c r="AF40" s="58"/>
    </row>
    <row r="41" spans="1:32" s="7" customFormat="1" ht="112.5" customHeight="1">
      <c r="A41" s="19" t="s">
        <v>34</v>
      </c>
      <c r="B41" s="15">
        <f>B42</f>
        <v>6519.700000000001</v>
      </c>
      <c r="C41" s="15">
        <f>C42</f>
        <v>37.463</v>
      </c>
      <c r="D41" s="15">
        <f>D42</f>
        <v>37.463</v>
      </c>
      <c r="E41" s="15">
        <f>E42</f>
        <v>37.463</v>
      </c>
      <c r="F41" s="15">
        <f>E41/B41%</f>
        <v>0.5746123287881344</v>
      </c>
      <c r="G41" s="15">
        <f>E41/C41%</f>
        <v>100</v>
      </c>
      <c r="H41" s="15">
        <f aca="true" t="shared" si="15" ref="H41:AE41">H42</f>
        <v>0</v>
      </c>
      <c r="I41" s="15">
        <f t="shared" si="15"/>
        <v>0</v>
      </c>
      <c r="J41" s="15">
        <f t="shared" si="15"/>
        <v>37.463</v>
      </c>
      <c r="K41" s="15">
        <f t="shared" si="15"/>
        <v>37.463</v>
      </c>
      <c r="L41" s="15">
        <f t="shared" si="15"/>
        <v>0</v>
      </c>
      <c r="M41" s="15">
        <f t="shared" si="15"/>
        <v>0</v>
      </c>
      <c r="N41" s="15">
        <f t="shared" si="15"/>
        <v>0</v>
      </c>
      <c r="O41" s="15">
        <f t="shared" si="15"/>
        <v>0</v>
      </c>
      <c r="P41" s="15">
        <f t="shared" si="15"/>
        <v>0</v>
      </c>
      <c r="Q41" s="15">
        <f t="shared" si="15"/>
        <v>0</v>
      </c>
      <c r="R41" s="15">
        <f t="shared" si="15"/>
        <v>0</v>
      </c>
      <c r="S41" s="15">
        <f t="shared" si="15"/>
        <v>0</v>
      </c>
      <c r="T41" s="15">
        <f t="shared" si="15"/>
        <v>0</v>
      </c>
      <c r="U41" s="15">
        <f t="shared" si="15"/>
        <v>0</v>
      </c>
      <c r="V41" s="15">
        <f t="shared" si="15"/>
        <v>0</v>
      </c>
      <c r="W41" s="15">
        <f t="shared" si="15"/>
        <v>0</v>
      </c>
      <c r="X41" s="15">
        <f t="shared" si="15"/>
        <v>0</v>
      </c>
      <c r="Y41" s="15">
        <f t="shared" si="15"/>
        <v>0</v>
      </c>
      <c r="Z41" s="15">
        <f t="shared" si="15"/>
        <v>3222.387</v>
      </c>
      <c r="AA41" s="15">
        <f t="shared" si="15"/>
        <v>0</v>
      </c>
      <c r="AB41" s="15">
        <f t="shared" si="15"/>
        <v>3259.85</v>
      </c>
      <c r="AC41" s="15">
        <f t="shared" si="15"/>
        <v>0</v>
      </c>
      <c r="AD41" s="15">
        <f t="shared" si="15"/>
        <v>0</v>
      </c>
      <c r="AE41" s="15">
        <f t="shared" si="15"/>
        <v>0</v>
      </c>
      <c r="AF41" s="56" t="s">
        <v>94</v>
      </c>
    </row>
    <row r="42" spans="1:32" s="7" customFormat="1" ht="21" customHeight="1">
      <c r="A42" s="16" t="s">
        <v>18</v>
      </c>
      <c r="B42" s="13">
        <f>SUM(B43:B46)</f>
        <v>6519.700000000001</v>
      </c>
      <c r="C42" s="13">
        <f>SUM(C43:C46)</f>
        <v>37.463</v>
      </c>
      <c r="D42" s="13">
        <f>SUM(D43:D46)</f>
        <v>37.463</v>
      </c>
      <c r="E42" s="13">
        <f>SUM(E43:E46)</f>
        <v>37.463</v>
      </c>
      <c r="F42" s="13">
        <f>E42/B42%</f>
        <v>0.5746123287881344</v>
      </c>
      <c r="G42" s="13">
        <f>E42/C42%</f>
        <v>100</v>
      </c>
      <c r="H42" s="13">
        <f>SUM(H43:H46)</f>
        <v>0</v>
      </c>
      <c r="I42" s="13">
        <f aca="true" t="shared" si="16" ref="I42:AE42">SUM(I43:I46)</f>
        <v>0</v>
      </c>
      <c r="J42" s="13">
        <f t="shared" si="16"/>
        <v>37.463</v>
      </c>
      <c r="K42" s="13">
        <f t="shared" si="16"/>
        <v>37.463</v>
      </c>
      <c r="L42" s="13">
        <f t="shared" si="16"/>
        <v>0</v>
      </c>
      <c r="M42" s="13">
        <f t="shared" si="16"/>
        <v>0</v>
      </c>
      <c r="N42" s="13">
        <f t="shared" si="16"/>
        <v>0</v>
      </c>
      <c r="O42" s="13">
        <f t="shared" si="16"/>
        <v>0</v>
      </c>
      <c r="P42" s="13">
        <f t="shared" si="16"/>
        <v>0</v>
      </c>
      <c r="Q42" s="13">
        <f t="shared" si="16"/>
        <v>0</v>
      </c>
      <c r="R42" s="13">
        <f t="shared" si="16"/>
        <v>0</v>
      </c>
      <c r="S42" s="13">
        <f t="shared" si="16"/>
        <v>0</v>
      </c>
      <c r="T42" s="13">
        <f t="shared" si="16"/>
        <v>0</v>
      </c>
      <c r="U42" s="13">
        <f t="shared" si="16"/>
        <v>0</v>
      </c>
      <c r="V42" s="13">
        <f t="shared" si="16"/>
        <v>0</v>
      </c>
      <c r="W42" s="13">
        <f t="shared" si="16"/>
        <v>0</v>
      </c>
      <c r="X42" s="13">
        <f t="shared" si="16"/>
        <v>0</v>
      </c>
      <c r="Y42" s="13">
        <f t="shared" si="16"/>
        <v>0</v>
      </c>
      <c r="Z42" s="13">
        <f t="shared" si="16"/>
        <v>3222.387</v>
      </c>
      <c r="AA42" s="13">
        <f t="shared" si="16"/>
        <v>0</v>
      </c>
      <c r="AB42" s="13">
        <f t="shared" si="16"/>
        <v>3259.85</v>
      </c>
      <c r="AC42" s="13">
        <f t="shared" si="16"/>
        <v>0</v>
      </c>
      <c r="AD42" s="13">
        <f t="shared" si="16"/>
        <v>0</v>
      </c>
      <c r="AE42" s="13">
        <f t="shared" si="16"/>
        <v>0</v>
      </c>
      <c r="AF42" s="57"/>
    </row>
    <row r="43" spans="1:32" s="7" customFormat="1" ht="22.5" customHeight="1">
      <c r="A43" s="19" t="s">
        <v>16</v>
      </c>
      <c r="B43" s="14">
        <f>H43+J43+L43+N43+P43+R43+T43+V43+X43+Z43+AB43+AD43</f>
        <v>0</v>
      </c>
      <c r="C43" s="14">
        <f>H43+J43+L43</f>
        <v>0</v>
      </c>
      <c r="D43" s="14">
        <f>E43</f>
        <v>0</v>
      </c>
      <c r="E43" s="14">
        <f>I43+K43+M43+O43+Q43+S43+U43+W43+Y43+AA43+AC43+AE43</f>
        <v>0</v>
      </c>
      <c r="F43" s="14"/>
      <c r="G43" s="14"/>
      <c r="H43" s="13"/>
      <c r="I43" s="13"/>
      <c r="J43" s="13"/>
      <c r="K43" s="13"/>
      <c r="L43" s="13"/>
      <c r="M43" s="13"/>
      <c r="N43" s="13"/>
      <c r="O43" s="13"/>
      <c r="P43" s="13"/>
      <c r="Q43" s="13"/>
      <c r="R43" s="13"/>
      <c r="S43" s="13"/>
      <c r="T43" s="13"/>
      <c r="U43" s="13"/>
      <c r="V43" s="13"/>
      <c r="W43" s="13"/>
      <c r="X43" s="13"/>
      <c r="Y43" s="13"/>
      <c r="Z43" s="13"/>
      <c r="AA43" s="13"/>
      <c r="AB43" s="13"/>
      <c r="AC43" s="13"/>
      <c r="AD43" s="13"/>
      <c r="AE43" s="13"/>
      <c r="AF43" s="57"/>
    </row>
    <row r="44" spans="1:32" s="7" customFormat="1" ht="20.25" customHeight="1">
      <c r="A44" s="19" t="s">
        <v>14</v>
      </c>
      <c r="B44" s="14">
        <f>H44+J44+L44+N44+P44+R44+T44+V44+X44+Z44+AB44+AD44</f>
        <v>0</v>
      </c>
      <c r="C44" s="14">
        <f>H44+J44+L44</f>
        <v>0</v>
      </c>
      <c r="D44" s="14">
        <f>E44</f>
        <v>0</v>
      </c>
      <c r="E44" s="14">
        <f>I44+K44+M44+O44+Q44+S44+U44+W44+Y44+AA44+AC44+AE44</f>
        <v>0</v>
      </c>
      <c r="F44" s="14"/>
      <c r="G44" s="14"/>
      <c r="H44" s="13"/>
      <c r="I44" s="13"/>
      <c r="J44" s="13"/>
      <c r="K44" s="13"/>
      <c r="L44" s="13"/>
      <c r="M44" s="13"/>
      <c r="N44" s="13"/>
      <c r="O44" s="13"/>
      <c r="P44" s="13"/>
      <c r="Q44" s="13"/>
      <c r="R44" s="13"/>
      <c r="S44" s="13"/>
      <c r="T44" s="13"/>
      <c r="U44" s="13"/>
      <c r="V44" s="13"/>
      <c r="W44" s="13"/>
      <c r="X44" s="13"/>
      <c r="Y44" s="13"/>
      <c r="Z44" s="13"/>
      <c r="AA44" s="13"/>
      <c r="AB44" s="13"/>
      <c r="AC44" s="13"/>
      <c r="AD44" s="13"/>
      <c r="AE44" s="13"/>
      <c r="AF44" s="57"/>
    </row>
    <row r="45" spans="1:32" s="7" customFormat="1" ht="24" customHeight="1">
      <c r="A45" s="19" t="s">
        <v>15</v>
      </c>
      <c r="B45" s="15">
        <f>H45+J45+L45+N45+P45+R45+T45+V45+X45+Z45+AB45+AD45</f>
        <v>6519.700000000001</v>
      </c>
      <c r="C45" s="15">
        <f>H45+J45+L45</f>
        <v>37.463</v>
      </c>
      <c r="D45" s="15">
        <f>E45</f>
        <v>37.463</v>
      </c>
      <c r="E45" s="15">
        <f>I45+K45+M45+O45+Q45+S45+U45+W45+Y45+AA45+AC45+AE45</f>
        <v>37.463</v>
      </c>
      <c r="F45" s="15">
        <f>E45/B45%</f>
        <v>0.5746123287881344</v>
      </c>
      <c r="G45" s="15">
        <f>E45/C45%</f>
        <v>100</v>
      </c>
      <c r="H45" s="15"/>
      <c r="I45" s="15"/>
      <c r="J45" s="15">
        <v>37.463</v>
      </c>
      <c r="K45" s="15">
        <v>37.463</v>
      </c>
      <c r="L45" s="15"/>
      <c r="M45" s="15"/>
      <c r="N45" s="15"/>
      <c r="O45" s="15"/>
      <c r="P45" s="15"/>
      <c r="Q45" s="15"/>
      <c r="R45" s="15"/>
      <c r="S45" s="15"/>
      <c r="T45" s="15"/>
      <c r="U45" s="15"/>
      <c r="V45" s="15"/>
      <c r="W45" s="15"/>
      <c r="X45" s="15"/>
      <c r="Y45" s="15"/>
      <c r="Z45" s="15">
        <v>3222.387</v>
      </c>
      <c r="AA45" s="15"/>
      <c r="AB45" s="15">
        <v>3259.85</v>
      </c>
      <c r="AC45" s="15"/>
      <c r="AD45" s="15"/>
      <c r="AE45" s="15"/>
      <c r="AF45" s="57"/>
    </row>
    <row r="46" spans="1:32" s="7" customFormat="1" ht="20.25" customHeight="1">
      <c r="A46" s="19" t="s">
        <v>17</v>
      </c>
      <c r="B46" s="15">
        <f>H46+J46+L46+N46+P46+R46+T46+V46+X46+Z46+AB46+AD46</f>
        <v>0</v>
      </c>
      <c r="C46" s="15">
        <f>H46+J46+L46</f>
        <v>0</v>
      </c>
      <c r="D46" s="15">
        <f>E46</f>
        <v>0</v>
      </c>
      <c r="E46" s="15">
        <f>I46+K46+M46+O46+Q46+S46+U46+W46+Y46+AA46+AC46+AE46</f>
        <v>0</v>
      </c>
      <c r="F46" s="15"/>
      <c r="G46" s="15"/>
      <c r="H46" s="13"/>
      <c r="I46" s="13"/>
      <c r="J46" s="13"/>
      <c r="K46" s="13"/>
      <c r="L46" s="13"/>
      <c r="M46" s="13"/>
      <c r="N46" s="13"/>
      <c r="O46" s="13"/>
      <c r="P46" s="13"/>
      <c r="Q46" s="13"/>
      <c r="R46" s="13"/>
      <c r="S46" s="13"/>
      <c r="T46" s="13"/>
      <c r="U46" s="13"/>
      <c r="V46" s="13"/>
      <c r="W46" s="13"/>
      <c r="X46" s="13"/>
      <c r="Y46" s="13"/>
      <c r="Z46" s="13"/>
      <c r="AA46" s="13"/>
      <c r="AB46" s="13"/>
      <c r="AC46" s="13"/>
      <c r="AD46" s="13"/>
      <c r="AE46" s="13"/>
      <c r="AF46" s="58"/>
    </row>
    <row r="47" spans="1:32" s="7" customFormat="1" ht="72">
      <c r="A47" s="19" t="s">
        <v>35</v>
      </c>
      <c r="B47" s="15">
        <f>B48</f>
        <v>2312</v>
      </c>
      <c r="C47" s="15">
        <f>C48</f>
        <v>0</v>
      </c>
      <c r="D47" s="15">
        <f>D48</f>
        <v>0</v>
      </c>
      <c r="E47" s="15">
        <f>E48</f>
        <v>0</v>
      </c>
      <c r="F47" s="15">
        <f>E47/B47%</f>
        <v>0</v>
      </c>
      <c r="G47" s="15" t="e">
        <f>E47/C47%</f>
        <v>#DIV/0!</v>
      </c>
      <c r="H47" s="15">
        <f aca="true" t="shared" si="17" ref="H47:AE47">H48</f>
        <v>0</v>
      </c>
      <c r="I47" s="15">
        <f t="shared" si="17"/>
        <v>0</v>
      </c>
      <c r="J47" s="15">
        <f t="shared" si="17"/>
        <v>0</v>
      </c>
      <c r="K47" s="15">
        <f t="shared" si="17"/>
        <v>0</v>
      </c>
      <c r="L47" s="15">
        <f t="shared" si="17"/>
        <v>0</v>
      </c>
      <c r="M47" s="15">
        <f t="shared" si="17"/>
        <v>0</v>
      </c>
      <c r="N47" s="15">
        <f t="shared" si="17"/>
        <v>0</v>
      </c>
      <c r="O47" s="15">
        <f t="shared" si="17"/>
        <v>0</v>
      </c>
      <c r="P47" s="15">
        <f t="shared" si="17"/>
        <v>0</v>
      </c>
      <c r="Q47" s="15">
        <f t="shared" si="17"/>
        <v>0</v>
      </c>
      <c r="R47" s="15">
        <f t="shared" si="17"/>
        <v>0</v>
      </c>
      <c r="S47" s="15">
        <f t="shared" si="17"/>
        <v>0</v>
      </c>
      <c r="T47" s="15">
        <f t="shared" si="17"/>
        <v>0</v>
      </c>
      <c r="U47" s="15">
        <f t="shared" si="17"/>
        <v>0</v>
      </c>
      <c r="V47" s="15">
        <f t="shared" si="17"/>
        <v>2312</v>
      </c>
      <c r="W47" s="15">
        <f t="shared" si="17"/>
        <v>0</v>
      </c>
      <c r="X47" s="15">
        <f t="shared" si="17"/>
        <v>0</v>
      </c>
      <c r="Y47" s="15">
        <f t="shared" si="17"/>
        <v>0</v>
      </c>
      <c r="Z47" s="15">
        <f t="shared" si="17"/>
        <v>0</v>
      </c>
      <c r="AA47" s="15">
        <f t="shared" si="17"/>
        <v>0</v>
      </c>
      <c r="AB47" s="15">
        <f t="shared" si="17"/>
        <v>0</v>
      </c>
      <c r="AC47" s="15">
        <f t="shared" si="17"/>
        <v>0</v>
      </c>
      <c r="AD47" s="15">
        <f t="shared" si="17"/>
        <v>0</v>
      </c>
      <c r="AE47" s="15">
        <f t="shared" si="17"/>
        <v>0</v>
      </c>
      <c r="AF47" s="56" t="s">
        <v>95</v>
      </c>
    </row>
    <row r="48" spans="1:32" s="7" customFormat="1" ht="17.25">
      <c r="A48" s="16" t="s">
        <v>18</v>
      </c>
      <c r="B48" s="13">
        <f>SUM(B49:B52)</f>
        <v>2312</v>
      </c>
      <c r="C48" s="13">
        <f>SUM(C49:C52)</f>
        <v>0</v>
      </c>
      <c r="D48" s="13">
        <f>SUM(D49:D52)</f>
        <v>0</v>
      </c>
      <c r="E48" s="13">
        <f>SUM(E49:E52)</f>
        <v>0</v>
      </c>
      <c r="F48" s="13">
        <f>E48/B48%</f>
        <v>0</v>
      </c>
      <c r="G48" s="13" t="e">
        <f>E48/C48%</f>
        <v>#DIV/0!</v>
      </c>
      <c r="H48" s="13">
        <f>SUM(H49:H52)</f>
        <v>0</v>
      </c>
      <c r="I48" s="13">
        <f aca="true" t="shared" si="18" ref="I48:AE48">SUM(I49:I52)</f>
        <v>0</v>
      </c>
      <c r="J48" s="13">
        <f t="shared" si="18"/>
        <v>0</v>
      </c>
      <c r="K48" s="13">
        <f t="shared" si="18"/>
        <v>0</v>
      </c>
      <c r="L48" s="13">
        <f t="shared" si="18"/>
        <v>0</v>
      </c>
      <c r="M48" s="13">
        <f t="shared" si="18"/>
        <v>0</v>
      </c>
      <c r="N48" s="13">
        <f t="shared" si="18"/>
        <v>0</v>
      </c>
      <c r="O48" s="13">
        <f t="shared" si="18"/>
        <v>0</v>
      </c>
      <c r="P48" s="13">
        <f t="shared" si="18"/>
        <v>0</v>
      </c>
      <c r="Q48" s="13">
        <f t="shared" si="18"/>
        <v>0</v>
      </c>
      <c r="R48" s="13">
        <f t="shared" si="18"/>
        <v>0</v>
      </c>
      <c r="S48" s="13">
        <f t="shared" si="18"/>
        <v>0</v>
      </c>
      <c r="T48" s="13">
        <f t="shared" si="18"/>
        <v>0</v>
      </c>
      <c r="U48" s="13">
        <f t="shared" si="18"/>
        <v>0</v>
      </c>
      <c r="V48" s="13">
        <f t="shared" si="18"/>
        <v>2312</v>
      </c>
      <c r="W48" s="13">
        <f t="shared" si="18"/>
        <v>0</v>
      </c>
      <c r="X48" s="13">
        <f t="shared" si="18"/>
        <v>0</v>
      </c>
      <c r="Y48" s="13">
        <f t="shared" si="18"/>
        <v>0</v>
      </c>
      <c r="Z48" s="13">
        <f t="shared" si="18"/>
        <v>0</v>
      </c>
      <c r="AA48" s="13">
        <f t="shared" si="18"/>
        <v>0</v>
      </c>
      <c r="AB48" s="13">
        <f t="shared" si="18"/>
        <v>0</v>
      </c>
      <c r="AC48" s="13">
        <f t="shared" si="18"/>
        <v>0</v>
      </c>
      <c r="AD48" s="13">
        <f t="shared" si="18"/>
        <v>0</v>
      </c>
      <c r="AE48" s="13">
        <f t="shared" si="18"/>
        <v>0</v>
      </c>
      <c r="AF48" s="57"/>
    </row>
    <row r="49" spans="1:32" s="7" customFormat="1" ht="18">
      <c r="A49" s="19" t="s">
        <v>16</v>
      </c>
      <c r="B49" s="14">
        <f>H49+J49+L49+N49+P49+R49+T49+V49+X49+Z49+AB49+AD49</f>
        <v>0</v>
      </c>
      <c r="C49" s="14">
        <f>H49+J49+L49</f>
        <v>0</v>
      </c>
      <c r="D49" s="14">
        <f>E49</f>
        <v>0</v>
      </c>
      <c r="E49" s="14">
        <f>I49+K49+M49+O49+Q49+S49+U49+W49+Y49+AA49+AC49+AE49</f>
        <v>0</v>
      </c>
      <c r="F49" s="14"/>
      <c r="G49" s="14"/>
      <c r="H49" s="13"/>
      <c r="I49" s="13"/>
      <c r="J49" s="13"/>
      <c r="K49" s="13"/>
      <c r="L49" s="13"/>
      <c r="M49" s="13"/>
      <c r="N49" s="13"/>
      <c r="O49" s="13"/>
      <c r="P49" s="13"/>
      <c r="Q49" s="13"/>
      <c r="R49" s="13"/>
      <c r="S49" s="13"/>
      <c r="T49" s="13"/>
      <c r="U49" s="13"/>
      <c r="V49" s="13"/>
      <c r="W49" s="13"/>
      <c r="X49" s="13"/>
      <c r="Y49" s="13"/>
      <c r="Z49" s="13"/>
      <c r="AA49" s="13"/>
      <c r="AB49" s="13"/>
      <c r="AC49" s="13"/>
      <c r="AD49" s="13"/>
      <c r="AE49" s="13"/>
      <c r="AF49" s="57"/>
    </row>
    <row r="50" spans="1:32" s="7" customFormat="1" ht="18">
      <c r="A50" s="19" t="s">
        <v>14</v>
      </c>
      <c r="B50" s="14">
        <f>H50+J50+L50+N50+P50+R50+T50+V50+X50+Z50+AB50+AD50</f>
        <v>0</v>
      </c>
      <c r="C50" s="14">
        <f>H50+J50+L50</f>
        <v>0</v>
      </c>
      <c r="D50" s="14">
        <f>E50</f>
        <v>0</v>
      </c>
      <c r="E50" s="14">
        <f>I50+K50+M50+O50+Q50+S50+U50+W50+Y50+AA50+AC50+AE50</f>
        <v>0</v>
      </c>
      <c r="F50" s="14"/>
      <c r="G50" s="14"/>
      <c r="H50" s="13"/>
      <c r="I50" s="13"/>
      <c r="J50" s="13"/>
      <c r="K50" s="13"/>
      <c r="L50" s="13"/>
      <c r="M50" s="13"/>
      <c r="N50" s="13"/>
      <c r="O50" s="13"/>
      <c r="P50" s="13"/>
      <c r="Q50" s="13"/>
      <c r="R50" s="13"/>
      <c r="S50" s="13"/>
      <c r="T50" s="13"/>
      <c r="U50" s="13"/>
      <c r="V50" s="13"/>
      <c r="W50" s="13"/>
      <c r="X50" s="13"/>
      <c r="Y50" s="13"/>
      <c r="Z50" s="13"/>
      <c r="AA50" s="13"/>
      <c r="AB50" s="13"/>
      <c r="AC50" s="13"/>
      <c r="AD50" s="13"/>
      <c r="AE50" s="13"/>
      <c r="AF50" s="57"/>
    </row>
    <row r="51" spans="1:32" s="7" customFormat="1" ht="18">
      <c r="A51" s="19" t="s">
        <v>15</v>
      </c>
      <c r="B51" s="15">
        <f>H51+J51+L51+N51+P51+R51+T51+V51+X51+Z51+AB51+AD51</f>
        <v>2312</v>
      </c>
      <c r="C51" s="15">
        <f>H51+J51+L51</f>
        <v>0</v>
      </c>
      <c r="D51" s="15">
        <f>E51</f>
        <v>0</v>
      </c>
      <c r="E51" s="15">
        <f>I51+K51+M51+O51+Q51+S51+U51+W51+Y51+AA51+AC51+AE51</f>
        <v>0</v>
      </c>
      <c r="F51" s="15">
        <f>E51/B51%</f>
        <v>0</v>
      </c>
      <c r="G51" s="15" t="e">
        <f>E51/C51%</f>
        <v>#DIV/0!</v>
      </c>
      <c r="H51" s="15"/>
      <c r="I51" s="15"/>
      <c r="J51" s="15"/>
      <c r="K51" s="15"/>
      <c r="L51" s="15"/>
      <c r="M51" s="15"/>
      <c r="N51" s="15"/>
      <c r="O51" s="15"/>
      <c r="P51" s="15"/>
      <c r="Q51" s="15"/>
      <c r="R51" s="15"/>
      <c r="S51" s="15"/>
      <c r="T51" s="15"/>
      <c r="U51" s="15"/>
      <c r="V51" s="15">
        <v>2312</v>
      </c>
      <c r="W51" s="15"/>
      <c r="X51" s="15"/>
      <c r="Y51" s="15"/>
      <c r="Z51" s="15"/>
      <c r="AA51" s="15"/>
      <c r="AB51" s="15"/>
      <c r="AC51" s="15"/>
      <c r="AD51" s="15"/>
      <c r="AE51" s="15"/>
      <c r="AF51" s="57"/>
    </row>
    <row r="52" spans="1:32" s="7" customFormat="1" ht="18">
      <c r="A52" s="19" t="s">
        <v>17</v>
      </c>
      <c r="B52" s="14">
        <f>H52+J52+L52+N52+P52+R52+T52+V52+X52+Z52+AB52+AD52</f>
        <v>0</v>
      </c>
      <c r="C52" s="14">
        <f>H52+J52+L52</f>
        <v>0</v>
      </c>
      <c r="D52" s="14">
        <f>E52</f>
        <v>0</v>
      </c>
      <c r="E52" s="14">
        <f>I52+K52+M52+O52+Q52+S52+U52+W52+Y52+AA52+AC52+AE52</f>
        <v>0</v>
      </c>
      <c r="F52" s="14"/>
      <c r="G52" s="14"/>
      <c r="H52" s="13"/>
      <c r="I52" s="13"/>
      <c r="J52" s="13"/>
      <c r="K52" s="13"/>
      <c r="L52" s="13"/>
      <c r="M52" s="13"/>
      <c r="N52" s="13"/>
      <c r="O52" s="13"/>
      <c r="P52" s="13"/>
      <c r="Q52" s="13"/>
      <c r="R52" s="13"/>
      <c r="S52" s="13"/>
      <c r="T52" s="13"/>
      <c r="U52" s="13"/>
      <c r="V52" s="13"/>
      <c r="W52" s="13"/>
      <c r="X52" s="13"/>
      <c r="Y52" s="13"/>
      <c r="Z52" s="13"/>
      <c r="AA52" s="13"/>
      <c r="AB52" s="13"/>
      <c r="AC52" s="13"/>
      <c r="AD52" s="13"/>
      <c r="AE52" s="13"/>
      <c r="AF52" s="58"/>
    </row>
    <row r="53" spans="1:32" s="7" customFormat="1" ht="74.25" customHeight="1">
      <c r="A53" s="19" t="s">
        <v>36</v>
      </c>
      <c r="B53" s="15">
        <f>B54</f>
        <v>128.3</v>
      </c>
      <c r="C53" s="15">
        <f>C54</f>
        <v>128.3</v>
      </c>
      <c r="D53" s="15">
        <f>D54</f>
        <v>63.05</v>
      </c>
      <c r="E53" s="15">
        <f>E54</f>
        <v>63.05</v>
      </c>
      <c r="F53" s="15">
        <f>E53/B53%</f>
        <v>49.14263445050662</v>
      </c>
      <c r="G53" s="15">
        <f>E53/C53%</f>
        <v>49.14263445050662</v>
      </c>
      <c r="H53" s="15">
        <f aca="true" t="shared" si="19" ref="H53:AE53">H54</f>
        <v>63.05</v>
      </c>
      <c r="I53" s="15">
        <f t="shared" si="19"/>
        <v>63.05</v>
      </c>
      <c r="J53" s="15">
        <f t="shared" si="19"/>
        <v>0</v>
      </c>
      <c r="K53" s="15">
        <f t="shared" si="19"/>
        <v>0</v>
      </c>
      <c r="L53" s="15">
        <f t="shared" si="19"/>
        <v>65.25</v>
      </c>
      <c r="M53" s="15">
        <f t="shared" si="19"/>
        <v>0</v>
      </c>
      <c r="N53" s="15">
        <f t="shared" si="19"/>
        <v>0</v>
      </c>
      <c r="O53" s="15">
        <f t="shared" si="19"/>
        <v>0</v>
      </c>
      <c r="P53" s="15">
        <f t="shared" si="19"/>
        <v>0</v>
      </c>
      <c r="Q53" s="15">
        <f t="shared" si="19"/>
        <v>0</v>
      </c>
      <c r="R53" s="15">
        <f t="shared" si="19"/>
        <v>0</v>
      </c>
      <c r="S53" s="15">
        <f t="shared" si="19"/>
        <v>0</v>
      </c>
      <c r="T53" s="15">
        <f t="shared" si="19"/>
        <v>0</v>
      </c>
      <c r="U53" s="15">
        <f t="shared" si="19"/>
        <v>0</v>
      </c>
      <c r="V53" s="15">
        <f t="shared" si="19"/>
        <v>0</v>
      </c>
      <c r="W53" s="15">
        <f t="shared" si="19"/>
        <v>0</v>
      </c>
      <c r="X53" s="15">
        <f t="shared" si="19"/>
        <v>0</v>
      </c>
      <c r="Y53" s="15">
        <f t="shared" si="19"/>
        <v>0</v>
      </c>
      <c r="Z53" s="15">
        <f t="shared" si="19"/>
        <v>0</v>
      </c>
      <c r="AA53" s="15">
        <f t="shared" si="19"/>
        <v>0</v>
      </c>
      <c r="AB53" s="15">
        <f t="shared" si="19"/>
        <v>0</v>
      </c>
      <c r="AC53" s="15">
        <f t="shared" si="19"/>
        <v>0</v>
      </c>
      <c r="AD53" s="15">
        <f t="shared" si="19"/>
        <v>0</v>
      </c>
      <c r="AE53" s="15">
        <f t="shared" si="19"/>
        <v>0</v>
      </c>
      <c r="AF53" s="56" t="s">
        <v>96</v>
      </c>
    </row>
    <row r="54" spans="1:32" s="7" customFormat="1" ht="17.25">
      <c r="A54" s="16" t="s">
        <v>18</v>
      </c>
      <c r="B54" s="13">
        <f>SUM(B55:B58)</f>
        <v>128.3</v>
      </c>
      <c r="C54" s="13">
        <f>SUM(C55:C58)</f>
        <v>128.3</v>
      </c>
      <c r="D54" s="13">
        <f>SUM(D55:D58)</f>
        <v>63.05</v>
      </c>
      <c r="E54" s="13">
        <f>SUM(E55:E58)</f>
        <v>63.05</v>
      </c>
      <c r="F54" s="13">
        <f>E54/B54%</f>
        <v>49.14263445050662</v>
      </c>
      <c r="G54" s="13">
        <f>E54/C54%</f>
        <v>49.14263445050662</v>
      </c>
      <c r="H54" s="13">
        <f>SUM(H55:H58)</f>
        <v>63.05</v>
      </c>
      <c r="I54" s="13">
        <f aca="true" t="shared" si="20" ref="I54:AE54">SUM(I55:I58)</f>
        <v>63.05</v>
      </c>
      <c r="J54" s="13">
        <f t="shared" si="20"/>
        <v>0</v>
      </c>
      <c r="K54" s="13">
        <f t="shared" si="20"/>
        <v>0</v>
      </c>
      <c r="L54" s="13">
        <f t="shared" si="20"/>
        <v>65.25</v>
      </c>
      <c r="M54" s="13">
        <f t="shared" si="20"/>
        <v>0</v>
      </c>
      <c r="N54" s="13">
        <f t="shared" si="20"/>
        <v>0</v>
      </c>
      <c r="O54" s="13">
        <f t="shared" si="20"/>
        <v>0</v>
      </c>
      <c r="P54" s="13">
        <f t="shared" si="20"/>
        <v>0</v>
      </c>
      <c r="Q54" s="13">
        <f t="shared" si="20"/>
        <v>0</v>
      </c>
      <c r="R54" s="13">
        <f t="shared" si="20"/>
        <v>0</v>
      </c>
      <c r="S54" s="13">
        <f t="shared" si="20"/>
        <v>0</v>
      </c>
      <c r="T54" s="13">
        <f t="shared" si="20"/>
        <v>0</v>
      </c>
      <c r="U54" s="13">
        <f t="shared" si="20"/>
        <v>0</v>
      </c>
      <c r="V54" s="13">
        <f t="shared" si="20"/>
        <v>0</v>
      </c>
      <c r="W54" s="13">
        <f t="shared" si="20"/>
        <v>0</v>
      </c>
      <c r="X54" s="13">
        <f t="shared" si="20"/>
        <v>0</v>
      </c>
      <c r="Y54" s="13">
        <f t="shared" si="20"/>
        <v>0</v>
      </c>
      <c r="Z54" s="13">
        <f t="shared" si="20"/>
        <v>0</v>
      </c>
      <c r="AA54" s="13">
        <f t="shared" si="20"/>
        <v>0</v>
      </c>
      <c r="AB54" s="13">
        <f t="shared" si="20"/>
        <v>0</v>
      </c>
      <c r="AC54" s="13">
        <f t="shared" si="20"/>
        <v>0</v>
      </c>
      <c r="AD54" s="13">
        <f t="shared" si="20"/>
        <v>0</v>
      </c>
      <c r="AE54" s="13">
        <f t="shared" si="20"/>
        <v>0</v>
      </c>
      <c r="AF54" s="57"/>
    </row>
    <row r="55" spans="1:32" s="7" customFormat="1" ht="18">
      <c r="A55" s="19" t="s">
        <v>16</v>
      </c>
      <c r="B55" s="15">
        <f>H55+J55+L55+N55+P55+R55+T55+V55+X55+Z55+AB55+AD55</f>
        <v>0</v>
      </c>
      <c r="C55" s="15">
        <f>H55+J55+L55</f>
        <v>0</v>
      </c>
      <c r="D55" s="15">
        <f>E55</f>
        <v>0</v>
      </c>
      <c r="E55" s="15">
        <f>I55+K55+M55+O55+Q55+S55+U55+W55+Y55+AA55+AC55+AE55</f>
        <v>0</v>
      </c>
      <c r="F55" s="15"/>
      <c r="G55" s="15"/>
      <c r="H55" s="13"/>
      <c r="I55" s="13"/>
      <c r="J55" s="13"/>
      <c r="K55" s="13"/>
      <c r="L55" s="13"/>
      <c r="M55" s="13"/>
      <c r="N55" s="13"/>
      <c r="O55" s="13"/>
      <c r="P55" s="13"/>
      <c r="Q55" s="13"/>
      <c r="R55" s="13"/>
      <c r="S55" s="13"/>
      <c r="T55" s="13"/>
      <c r="U55" s="13"/>
      <c r="V55" s="13"/>
      <c r="W55" s="13"/>
      <c r="X55" s="13"/>
      <c r="Y55" s="13"/>
      <c r="Z55" s="13"/>
      <c r="AA55" s="13"/>
      <c r="AB55" s="13"/>
      <c r="AC55" s="13"/>
      <c r="AD55" s="13"/>
      <c r="AE55" s="13"/>
      <c r="AF55" s="57"/>
    </row>
    <row r="56" spans="1:32" s="7" customFormat="1" ht="18">
      <c r="A56" s="19" t="s">
        <v>14</v>
      </c>
      <c r="B56" s="15">
        <f>H56+J56+L56+N56+P56+R56+T56+V56+X56+Z56+AB56+AD56</f>
        <v>0</v>
      </c>
      <c r="C56" s="15">
        <f>H56+J56+L56</f>
        <v>0</v>
      </c>
      <c r="D56" s="15">
        <f>E56</f>
        <v>0</v>
      </c>
      <c r="E56" s="15">
        <f>I56+K56+M56+O56+Q56+S56+U56+W56+Y56+AA56+AC56+AE56</f>
        <v>0</v>
      </c>
      <c r="F56" s="15"/>
      <c r="G56" s="15"/>
      <c r="H56" s="13"/>
      <c r="I56" s="13"/>
      <c r="J56" s="13"/>
      <c r="K56" s="13"/>
      <c r="L56" s="13"/>
      <c r="M56" s="13"/>
      <c r="N56" s="13"/>
      <c r="O56" s="13"/>
      <c r="P56" s="13"/>
      <c r="Q56" s="13"/>
      <c r="R56" s="13"/>
      <c r="S56" s="13"/>
      <c r="T56" s="13"/>
      <c r="U56" s="13"/>
      <c r="V56" s="13"/>
      <c r="W56" s="13"/>
      <c r="X56" s="13"/>
      <c r="Y56" s="13"/>
      <c r="Z56" s="13"/>
      <c r="AA56" s="13"/>
      <c r="AB56" s="13"/>
      <c r="AC56" s="13"/>
      <c r="AD56" s="13"/>
      <c r="AE56" s="13"/>
      <c r="AF56" s="57"/>
    </row>
    <row r="57" spans="1:32" s="7" customFormat="1" ht="18">
      <c r="A57" s="19" t="s">
        <v>15</v>
      </c>
      <c r="B57" s="15">
        <f>H57+J57+L57+N57+P57+R57+T57+V57+X57+Z57+AB57+AD57</f>
        <v>128.3</v>
      </c>
      <c r="C57" s="15">
        <f>H57+J57+L57</f>
        <v>128.3</v>
      </c>
      <c r="D57" s="15">
        <f>E57</f>
        <v>63.05</v>
      </c>
      <c r="E57" s="15">
        <f>I57+K57+M57+O57+Q57+S57+U57+W57+Y57+AA57+AC57+AE57</f>
        <v>63.05</v>
      </c>
      <c r="F57" s="15">
        <f>E57/B57%</f>
        <v>49.14263445050662</v>
      </c>
      <c r="G57" s="15">
        <f>E57/C57%</f>
        <v>49.14263445050662</v>
      </c>
      <c r="H57" s="15">
        <v>63.05</v>
      </c>
      <c r="I57" s="15">
        <v>63.05</v>
      </c>
      <c r="J57" s="15"/>
      <c r="K57" s="15"/>
      <c r="L57" s="15">
        <v>65.25</v>
      </c>
      <c r="M57" s="15"/>
      <c r="N57" s="15"/>
      <c r="O57" s="15"/>
      <c r="P57" s="15"/>
      <c r="Q57" s="15"/>
      <c r="R57" s="15"/>
      <c r="S57" s="15"/>
      <c r="T57" s="15"/>
      <c r="U57" s="15"/>
      <c r="V57" s="15"/>
      <c r="W57" s="15"/>
      <c r="X57" s="15"/>
      <c r="Y57" s="15"/>
      <c r="Z57" s="15"/>
      <c r="AA57" s="15"/>
      <c r="AB57" s="15"/>
      <c r="AC57" s="15"/>
      <c r="AD57" s="15"/>
      <c r="AE57" s="15"/>
      <c r="AF57" s="57"/>
    </row>
    <row r="58" spans="1:32" s="7" customFormat="1" ht="18">
      <c r="A58" s="19" t="s">
        <v>17</v>
      </c>
      <c r="B58" s="15">
        <f>H58+J58+L58+N58+P58+R58+T58+V58+X58+Z58+AB58+AD58</f>
        <v>0</v>
      </c>
      <c r="C58" s="15">
        <f>H58+J58+L58</f>
        <v>0</v>
      </c>
      <c r="D58" s="15">
        <f>E58</f>
        <v>0</v>
      </c>
      <c r="E58" s="15">
        <f>I58+K58+M58+O58+Q58+S58+U58+W58+Y58+AA58+AC58+AE58</f>
        <v>0</v>
      </c>
      <c r="F58" s="15"/>
      <c r="G58" s="15"/>
      <c r="H58" s="13"/>
      <c r="I58" s="13"/>
      <c r="J58" s="13"/>
      <c r="K58" s="13"/>
      <c r="L58" s="13"/>
      <c r="M58" s="13"/>
      <c r="N58" s="13"/>
      <c r="O58" s="13"/>
      <c r="P58" s="13"/>
      <c r="Q58" s="13"/>
      <c r="R58" s="13"/>
      <c r="S58" s="13"/>
      <c r="T58" s="13"/>
      <c r="U58" s="13"/>
      <c r="V58" s="13"/>
      <c r="W58" s="13"/>
      <c r="X58" s="13"/>
      <c r="Y58" s="13"/>
      <c r="Z58" s="13"/>
      <c r="AA58" s="13"/>
      <c r="AB58" s="13"/>
      <c r="AC58" s="13"/>
      <c r="AD58" s="13"/>
      <c r="AE58" s="13"/>
      <c r="AF58" s="58"/>
    </row>
    <row r="59" spans="1:32" s="7" customFormat="1" ht="74.25" customHeight="1">
      <c r="A59" s="19" t="s">
        <v>89</v>
      </c>
      <c r="B59" s="15">
        <f>B60</f>
        <v>0</v>
      </c>
      <c r="C59" s="15">
        <f>C60</f>
        <v>0</v>
      </c>
      <c r="D59" s="15">
        <f>D60</f>
        <v>0</v>
      </c>
      <c r="E59" s="15">
        <f>E60</f>
        <v>0</v>
      </c>
      <c r="F59" s="15" t="e">
        <f>E59/B59%</f>
        <v>#DIV/0!</v>
      </c>
      <c r="G59" s="15" t="e">
        <f>E59/C59%</f>
        <v>#DIV/0!</v>
      </c>
      <c r="H59" s="15">
        <f aca="true" t="shared" si="21" ref="H59:AE59">H60</f>
        <v>0</v>
      </c>
      <c r="I59" s="15">
        <f t="shared" si="21"/>
        <v>0</v>
      </c>
      <c r="J59" s="15">
        <f t="shared" si="21"/>
        <v>0</v>
      </c>
      <c r="K59" s="15">
        <f t="shared" si="21"/>
        <v>0</v>
      </c>
      <c r="L59" s="15">
        <f t="shared" si="21"/>
        <v>0</v>
      </c>
      <c r="M59" s="15">
        <f t="shared" si="21"/>
        <v>0</v>
      </c>
      <c r="N59" s="15">
        <f t="shared" si="21"/>
        <v>0</v>
      </c>
      <c r="O59" s="15">
        <f t="shared" si="21"/>
        <v>0</v>
      </c>
      <c r="P59" s="15">
        <f t="shared" si="21"/>
        <v>0</v>
      </c>
      <c r="Q59" s="15">
        <f t="shared" si="21"/>
        <v>0</v>
      </c>
      <c r="R59" s="15">
        <f t="shared" si="21"/>
        <v>0</v>
      </c>
      <c r="S59" s="15">
        <f t="shared" si="21"/>
        <v>0</v>
      </c>
      <c r="T59" s="15">
        <f t="shared" si="21"/>
        <v>0</v>
      </c>
      <c r="U59" s="15">
        <f t="shared" si="21"/>
        <v>0</v>
      </c>
      <c r="V59" s="15">
        <f t="shared" si="21"/>
        <v>0</v>
      </c>
      <c r="W59" s="15">
        <f t="shared" si="21"/>
        <v>0</v>
      </c>
      <c r="X59" s="15">
        <f t="shared" si="21"/>
        <v>0</v>
      </c>
      <c r="Y59" s="15">
        <f t="shared" si="21"/>
        <v>0</v>
      </c>
      <c r="Z59" s="15">
        <f t="shared" si="21"/>
        <v>0</v>
      </c>
      <c r="AA59" s="15">
        <f t="shared" si="21"/>
        <v>0</v>
      </c>
      <c r="AB59" s="15">
        <f t="shared" si="21"/>
        <v>0</v>
      </c>
      <c r="AC59" s="15">
        <f t="shared" si="21"/>
        <v>0</v>
      </c>
      <c r="AD59" s="15">
        <f t="shared" si="21"/>
        <v>0</v>
      </c>
      <c r="AE59" s="15">
        <f t="shared" si="21"/>
        <v>0</v>
      </c>
      <c r="AF59" s="56" t="s">
        <v>62</v>
      </c>
    </row>
    <row r="60" spans="1:32" s="7" customFormat="1" ht="17.25">
      <c r="A60" s="16" t="s">
        <v>18</v>
      </c>
      <c r="B60" s="13">
        <f>SUM(B61:B64)</f>
        <v>0</v>
      </c>
      <c r="C60" s="13">
        <f>SUM(C61:C64)</f>
        <v>0</v>
      </c>
      <c r="D60" s="13">
        <f>SUM(D61:D64)</f>
        <v>0</v>
      </c>
      <c r="E60" s="13">
        <f>SUM(E61:E64)</f>
        <v>0</v>
      </c>
      <c r="F60" s="13" t="e">
        <f>E60/B60%</f>
        <v>#DIV/0!</v>
      </c>
      <c r="G60" s="13" t="e">
        <f>E60/C60%</f>
        <v>#DIV/0!</v>
      </c>
      <c r="H60" s="13">
        <f>SUM(H61:H64)</f>
        <v>0</v>
      </c>
      <c r="I60" s="13">
        <f aca="true" t="shared" si="22" ref="I60:AE60">SUM(I61:I64)</f>
        <v>0</v>
      </c>
      <c r="J60" s="13">
        <f t="shared" si="22"/>
        <v>0</v>
      </c>
      <c r="K60" s="13">
        <f t="shared" si="22"/>
        <v>0</v>
      </c>
      <c r="L60" s="13">
        <f t="shared" si="22"/>
        <v>0</v>
      </c>
      <c r="M60" s="13">
        <f t="shared" si="22"/>
        <v>0</v>
      </c>
      <c r="N60" s="13">
        <f t="shared" si="22"/>
        <v>0</v>
      </c>
      <c r="O60" s="13">
        <f t="shared" si="22"/>
        <v>0</v>
      </c>
      <c r="P60" s="13">
        <f t="shared" si="22"/>
        <v>0</v>
      </c>
      <c r="Q60" s="13">
        <f t="shared" si="22"/>
        <v>0</v>
      </c>
      <c r="R60" s="13">
        <f t="shared" si="22"/>
        <v>0</v>
      </c>
      <c r="S60" s="13">
        <f t="shared" si="22"/>
        <v>0</v>
      </c>
      <c r="T60" s="13">
        <f t="shared" si="22"/>
        <v>0</v>
      </c>
      <c r="U60" s="13">
        <f t="shared" si="22"/>
        <v>0</v>
      </c>
      <c r="V60" s="13">
        <f t="shared" si="22"/>
        <v>0</v>
      </c>
      <c r="W60" s="13">
        <f t="shared" si="22"/>
        <v>0</v>
      </c>
      <c r="X60" s="13">
        <f t="shared" si="22"/>
        <v>0</v>
      </c>
      <c r="Y60" s="13">
        <f t="shared" si="22"/>
        <v>0</v>
      </c>
      <c r="Z60" s="13">
        <f t="shared" si="22"/>
        <v>0</v>
      </c>
      <c r="AA60" s="13">
        <f t="shared" si="22"/>
        <v>0</v>
      </c>
      <c r="AB60" s="13">
        <f t="shared" si="22"/>
        <v>0</v>
      </c>
      <c r="AC60" s="13">
        <f t="shared" si="22"/>
        <v>0</v>
      </c>
      <c r="AD60" s="13">
        <f t="shared" si="22"/>
        <v>0</v>
      </c>
      <c r="AE60" s="13">
        <f t="shared" si="22"/>
        <v>0</v>
      </c>
      <c r="AF60" s="57"/>
    </row>
    <row r="61" spans="1:32" s="7" customFormat="1" ht="18" hidden="1">
      <c r="A61" s="19" t="s">
        <v>16</v>
      </c>
      <c r="B61" s="15">
        <f>H61+J61+L61+N61+P61+R61+T61+V61+X61+Z61+AB61+AD61</f>
        <v>0</v>
      </c>
      <c r="C61" s="15">
        <f>H61+J61+L61</f>
        <v>0</v>
      </c>
      <c r="D61" s="15">
        <f>E61</f>
        <v>0</v>
      </c>
      <c r="E61" s="15">
        <f>I61+K61+M61+O61+Q61+S61+U61+W61+Y61+AA61+AC61+AE61</f>
        <v>0</v>
      </c>
      <c r="F61" s="15"/>
      <c r="G61" s="15"/>
      <c r="H61" s="13"/>
      <c r="I61" s="13"/>
      <c r="J61" s="13"/>
      <c r="K61" s="13"/>
      <c r="L61" s="13"/>
      <c r="M61" s="13"/>
      <c r="N61" s="13"/>
      <c r="O61" s="13"/>
      <c r="P61" s="13"/>
      <c r="Q61" s="13"/>
      <c r="R61" s="13"/>
      <c r="S61" s="13"/>
      <c r="T61" s="13"/>
      <c r="U61" s="13"/>
      <c r="V61" s="13"/>
      <c r="W61" s="13"/>
      <c r="X61" s="13"/>
      <c r="Y61" s="13"/>
      <c r="Z61" s="13"/>
      <c r="AA61" s="13"/>
      <c r="AB61" s="13"/>
      <c r="AC61" s="13"/>
      <c r="AD61" s="13"/>
      <c r="AE61" s="13"/>
      <c r="AF61" s="57"/>
    </row>
    <row r="62" spans="1:32" s="7" customFormat="1" ht="18" hidden="1">
      <c r="A62" s="19" t="s">
        <v>14</v>
      </c>
      <c r="B62" s="15">
        <f>H62+J62+L62+N62+P62+R62+T62+V62+X62+Z62+AB62+AD62</f>
        <v>0</v>
      </c>
      <c r="C62" s="15">
        <f>H62+J62+L62</f>
        <v>0</v>
      </c>
      <c r="D62" s="15">
        <f>E62</f>
        <v>0</v>
      </c>
      <c r="E62" s="15">
        <f>I62+K62+M62+O62+Q62+S62+U62+W62+Y62+AA62+AC62+AE62</f>
        <v>0</v>
      </c>
      <c r="F62" s="15"/>
      <c r="G62" s="15"/>
      <c r="H62" s="13"/>
      <c r="I62" s="13"/>
      <c r="J62" s="13"/>
      <c r="K62" s="13"/>
      <c r="L62" s="13"/>
      <c r="M62" s="13"/>
      <c r="N62" s="13"/>
      <c r="O62" s="13"/>
      <c r="P62" s="13"/>
      <c r="Q62" s="13"/>
      <c r="R62" s="13"/>
      <c r="S62" s="13"/>
      <c r="T62" s="13"/>
      <c r="U62" s="13"/>
      <c r="V62" s="13"/>
      <c r="W62" s="13"/>
      <c r="X62" s="13"/>
      <c r="Y62" s="13"/>
      <c r="Z62" s="13"/>
      <c r="AA62" s="13"/>
      <c r="AB62" s="13"/>
      <c r="AC62" s="13"/>
      <c r="AD62" s="13"/>
      <c r="AE62" s="13"/>
      <c r="AF62" s="57"/>
    </row>
    <row r="63" spans="1:32" s="7" customFormat="1" ht="18" hidden="1">
      <c r="A63" s="19" t="s">
        <v>15</v>
      </c>
      <c r="B63" s="15">
        <f>H63+J63+L63+N63+P63+R63+T63+V63+X63+Z63+AB63+AD63</f>
        <v>0</v>
      </c>
      <c r="C63" s="15">
        <f>H63+J63+L63</f>
        <v>0</v>
      </c>
      <c r="D63" s="15">
        <f>E63</f>
        <v>0</v>
      </c>
      <c r="E63" s="15">
        <f>I63+K63+M63+O63+Q63+S63+U63+W63+Y63+AA63+AC63+AE63</f>
        <v>0</v>
      </c>
      <c r="F63" s="15" t="e">
        <f>E63/B63%</f>
        <v>#DIV/0!</v>
      </c>
      <c r="G63" s="15" t="e">
        <f>E63/C63%</f>
        <v>#DIV/0!</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57"/>
    </row>
    <row r="64" spans="1:32" s="7" customFormat="1" ht="18" hidden="1">
      <c r="A64" s="19" t="s">
        <v>17</v>
      </c>
      <c r="B64" s="15">
        <f>H64+J64+L64+N64+P64+R64+T64+V64+X64+Z64+AB64+AD64</f>
        <v>0</v>
      </c>
      <c r="C64" s="15">
        <f>H64+J64+L64</f>
        <v>0</v>
      </c>
      <c r="D64" s="15">
        <f>E64</f>
        <v>0</v>
      </c>
      <c r="E64" s="15">
        <f>I64+K64+M64+O64+Q64+S64+U64+W64+Y64+AA64+AC64+AE64</f>
        <v>0</v>
      </c>
      <c r="F64" s="15"/>
      <c r="G64" s="15"/>
      <c r="H64" s="13"/>
      <c r="I64" s="13"/>
      <c r="J64" s="13"/>
      <c r="K64" s="13"/>
      <c r="L64" s="13"/>
      <c r="M64" s="13"/>
      <c r="N64" s="13"/>
      <c r="O64" s="13"/>
      <c r="P64" s="13"/>
      <c r="Q64" s="13"/>
      <c r="R64" s="13"/>
      <c r="S64" s="13"/>
      <c r="T64" s="13"/>
      <c r="U64" s="13"/>
      <c r="V64" s="13"/>
      <c r="W64" s="13"/>
      <c r="X64" s="13"/>
      <c r="Y64" s="13"/>
      <c r="Z64" s="13"/>
      <c r="AA64" s="13"/>
      <c r="AB64" s="13"/>
      <c r="AC64" s="13"/>
      <c r="AD64" s="13"/>
      <c r="AE64" s="13"/>
      <c r="AF64" s="58"/>
    </row>
    <row r="65" spans="1:32" s="7" customFormat="1" ht="55.5" customHeight="1">
      <c r="A65" s="19" t="s">
        <v>88</v>
      </c>
      <c r="B65" s="15">
        <f>B66</f>
        <v>30000</v>
      </c>
      <c r="C65" s="15">
        <f>C66</f>
        <v>0</v>
      </c>
      <c r="D65" s="15">
        <f>D66</f>
        <v>0</v>
      </c>
      <c r="E65" s="15">
        <f>E66</f>
        <v>0</v>
      </c>
      <c r="F65" s="15">
        <f>E65/B65%</f>
        <v>0</v>
      </c>
      <c r="G65" s="15" t="e">
        <f>E65/C65%</f>
        <v>#DIV/0!</v>
      </c>
      <c r="H65" s="15">
        <f aca="true" t="shared" si="23" ref="H65:AE65">H66</f>
        <v>0</v>
      </c>
      <c r="I65" s="15">
        <f t="shared" si="23"/>
        <v>0</v>
      </c>
      <c r="J65" s="15">
        <f t="shared" si="23"/>
        <v>0</v>
      </c>
      <c r="K65" s="15">
        <f t="shared" si="23"/>
        <v>0</v>
      </c>
      <c r="L65" s="15">
        <f t="shared" si="23"/>
        <v>0</v>
      </c>
      <c r="M65" s="15">
        <f t="shared" si="23"/>
        <v>0</v>
      </c>
      <c r="N65" s="15">
        <f t="shared" si="23"/>
        <v>0</v>
      </c>
      <c r="O65" s="15">
        <f t="shared" si="23"/>
        <v>0</v>
      </c>
      <c r="P65" s="15">
        <f t="shared" si="23"/>
        <v>0</v>
      </c>
      <c r="Q65" s="15">
        <f t="shared" si="23"/>
        <v>0</v>
      </c>
      <c r="R65" s="15">
        <f t="shared" si="23"/>
        <v>0</v>
      </c>
      <c r="S65" s="15">
        <f t="shared" si="23"/>
        <v>0</v>
      </c>
      <c r="T65" s="15">
        <f t="shared" si="23"/>
        <v>0</v>
      </c>
      <c r="U65" s="15">
        <f t="shared" si="23"/>
        <v>0</v>
      </c>
      <c r="V65" s="15">
        <f t="shared" si="23"/>
        <v>0</v>
      </c>
      <c r="W65" s="15">
        <f t="shared" si="23"/>
        <v>0</v>
      </c>
      <c r="X65" s="15">
        <f t="shared" si="23"/>
        <v>0</v>
      </c>
      <c r="Y65" s="15">
        <f t="shared" si="23"/>
        <v>0</v>
      </c>
      <c r="Z65" s="15">
        <f t="shared" si="23"/>
        <v>15000</v>
      </c>
      <c r="AA65" s="15">
        <f t="shared" si="23"/>
        <v>0</v>
      </c>
      <c r="AB65" s="15">
        <f t="shared" si="23"/>
        <v>15000</v>
      </c>
      <c r="AC65" s="15">
        <f t="shared" si="23"/>
        <v>0</v>
      </c>
      <c r="AD65" s="15">
        <f t="shared" si="23"/>
        <v>0</v>
      </c>
      <c r="AE65" s="15">
        <f t="shared" si="23"/>
        <v>0</v>
      </c>
      <c r="AF65" s="56" t="s">
        <v>97</v>
      </c>
    </row>
    <row r="66" spans="1:32" s="7" customFormat="1" ht="17.25">
      <c r="A66" s="16" t="s">
        <v>18</v>
      </c>
      <c r="B66" s="13">
        <f>SUM(B67:B70)</f>
        <v>30000</v>
      </c>
      <c r="C66" s="13">
        <f>SUM(C67:C70)</f>
        <v>0</v>
      </c>
      <c r="D66" s="13">
        <f>SUM(D67:D70)</f>
        <v>0</v>
      </c>
      <c r="E66" s="13">
        <f>SUM(E67:E70)</f>
        <v>0</v>
      </c>
      <c r="F66" s="13">
        <f>E66/B66%</f>
        <v>0</v>
      </c>
      <c r="G66" s="13" t="e">
        <f>E66/C66%</f>
        <v>#DIV/0!</v>
      </c>
      <c r="H66" s="13">
        <f>SUM(H67:H70)</f>
        <v>0</v>
      </c>
      <c r="I66" s="13">
        <f aca="true" t="shared" si="24" ref="I66:AE66">SUM(I67:I70)</f>
        <v>0</v>
      </c>
      <c r="J66" s="13">
        <f t="shared" si="24"/>
        <v>0</v>
      </c>
      <c r="K66" s="13">
        <f t="shared" si="24"/>
        <v>0</v>
      </c>
      <c r="L66" s="13">
        <f t="shared" si="24"/>
        <v>0</v>
      </c>
      <c r="M66" s="13">
        <f t="shared" si="24"/>
        <v>0</v>
      </c>
      <c r="N66" s="13">
        <f t="shared" si="24"/>
        <v>0</v>
      </c>
      <c r="O66" s="13">
        <f t="shared" si="24"/>
        <v>0</v>
      </c>
      <c r="P66" s="13">
        <f t="shared" si="24"/>
        <v>0</v>
      </c>
      <c r="Q66" s="13">
        <f t="shared" si="24"/>
        <v>0</v>
      </c>
      <c r="R66" s="13">
        <f t="shared" si="24"/>
        <v>0</v>
      </c>
      <c r="S66" s="13">
        <f t="shared" si="24"/>
        <v>0</v>
      </c>
      <c r="T66" s="13">
        <f t="shared" si="24"/>
        <v>0</v>
      </c>
      <c r="U66" s="13">
        <f t="shared" si="24"/>
        <v>0</v>
      </c>
      <c r="V66" s="13">
        <f t="shared" si="24"/>
        <v>0</v>
      </c>
      <c r="W66" s="13">
        <f t="shared" si="24"/>
        <v>0</v>
      </c>
      <c r="X66" s="13">
        <f t="shared" si="24"/>
        <v>0</v>
      </c>
      <c r="Y66" s="13">
        <f t="shared" si="24"/>
        <v>0</v>
      </c>
      <c r="Z66" s="13">
        <f t="shared" si="24"/>
        <v>15000</v>
      </c>
      <c r="AA66" s="13">
        <f t="shared" si="24"/>
        <v>0</v>
      </c>
      <c r="AB66" s="13">
        <f t="shared" si="24"/>
        <v>15000</v>
      </c>
      <c r="AC66" s="13">
        <f t="shared" si="24"/>
        <v>0</v>
      </c>
      <c r="AD66" s="13">
        <f t="shared" si="24"/>
        <v>0</v>
      </c>
      <c r="AE66" s="13">
        <f t="shared" si="24"/>
        <v>0</v>
      </c>
      <c r="AF66" s="57"/>
    </row>
    <row r="67" spans="1:32" s="7" customFormat="1" ht="18">
      <c r="A67" s="19" t="s">
        <v>16</v>
      </c>
      <c r="B67" s="15">
        <f>H67+J67+L67+N67+P67+R67+T67+V67+X67+Z67+AB67+AD67</f>
        <v>0</v>
      </c>
      <c r="C67" s="15">
        <f>H67+J67+L67</f>
        <v>0</v>
      </c>
      <c r="D67" s="15">
        <f>E67</f>
        <v>0</v>
      </c>
      <c r="E67" s="15">
        <f>I67+K67+M67+O67+Q67+S67+U67+W67+Y67+AA67+AC67+AE67</f>
        <v>0</v>
      </c>
      <c r="F67" s="15"/>
      <c r="G67" s="15"/>
      <c r="H67" s="13"/>
      <c r="I67" s="13"/>
      <c r="J67" s="13"/>
      <c r="K67" s="13"/>
      <c r="L67" s="13"/>
      <c r="M67" s="13"/>
      <c r="N67" s="13"/>
      <c r="O67" s="13"/>
      <c r="P67" s="13"/>
      <c r="Q67" s="13"/>
      <c r="R67" s="13"/>
      <c r="S67" s="13"/>
      <c r="T67" s="13"/>
      <c r="U67" s="13"/>
      <c r="V67" s="13"/>
      <c r="W67" s="13"/>
      <c r="X67" s="13"/>
      <c r="Y67" s="13"/>
      <c r="Z67" s="13"/>
      <c r="AA67" s="13"/>
      <c r="AB67" s="13"/>
      <c r="AC67" s="13"/>
      <c r="AD67" s="13"/>
      <c r="AE67" s="13"/>
      <c r="AF67" s="57"/>
    </row>
    <row r="68" spans="1:32" s="7" customFormat="1" ht="18">
      <c r="A68" s="19" t="s">
        <v>14</v>
      </c>
      <c r="B68" s="15">
        <f>H68+J68+L68+N68+P68+R68+T68+V68+X68+Z68+AB68+AD68</f>
        <v>0</v>
      </c>
      <c r="C68" s="15">
        <f>H68+J68+L68</f>
        <v>0</v>
      </c>
      <c r="D68" s="15">
        <f>E68</f>
        <v>0</v>
      </c>
      <c r="E68" s="15">
        <f>I68+K68+M68+O68+Q68+S68+U68+W68+Y68+AA68+AC68+AE68</f>
        <v>0</v>
      </c>
      <c r="F68" s="15"/>
      <c r="G68" s="15"/>
      <c r="H68" s="13"/>
      <c r="I68" s="13"/>
      <c r="J68" s="13"/>
      <c r="K68" s="13"/>
      <c r="L68" s="13"/>
      <c r="M68" s="13"/>
      <c r="N68" s="13"/>
      <c r="O68" s="13"/>
      <c r="P68" s="13"/>
      <c r="Q68" s="13"/>
      <c r="R68" s="13"/>
      <c r="S68" s="13"/>
      <c r="T68" s="13"/>
      <c r="U68" s="13"/>
      <c r="V68" s="13"/>
      <c r="W68" s="13"/>
      <c r="X68" s="13"/>
      <c r="Y68" s="13"/>
      <c r="Z68" s="13"/>
      <c r="AA68" s="13"/>
      <c r="AB68" s="13"/>
      <c r="AC68" s="13"/>
      <c r="AD68" s="13"/>
      <c r="AE68" s="13"/>
      <c r="AF68" s="57"/>
    </row>
    <row r="69" spans="1:32" s="7" customFormat="1" ht="18">
      <c r="A69" s="19" t="s">
        <v>15</v>
      </c>
      <c r="B69" s="15">
        <f>H69+J69+L69+N69+P69+R69+T69+V69+X69+Z69+AB69+AD69</f>
        <v>0</v>
      </c>
      <c r="C69" s="15">
        <f>H69+J69+L69</f>
        <v>0</v>
      </c>
      <c r="D69" s="15">
        <f>E69</f>
        <v>0</v>
      </c>
      <c r="E69" s="15">
        <f>I69+K69+M69+O69+Q69+S69+U69+W69+Y69+AA69+AC69+AE69</f>
        <v>0</v>
      </c>
      <c r="F69" s="15" t="e">
        <f>E69/B69%</f>
        <v>#DIV/0!</v>
      </c>
      <c r="G69" s="15" t="e">
        <f>E69/C69%</f>
        <v>#DIV/0!</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57"/>
    </row>
    <row r="70" spans="1:32" s="7" customFormat="1" ht="18">
      <c r="A70" s="19" t="s">
        <v>17</v>
      </c>
      <c r="B70" s="15">
        <f>H70+J70+L70+N70+P70+R70+T70+V70+X70+Z70+AB70+AD70</f>
        <v>30000</v>
      </c>
      <c r="C70" s="15">
        <f>H70+J70+L70</f>
        <v>0</v>
      </c>
      <c r="D70" s="15">
        <f>E70</f>
        <v>0</v>
      </c>
      <c r="E70" s="15">
        <f>I70+K70+M70+O70+Q70+S70+U70+W70+Y70+AA70+AC70+AE70</f>
        <v>0</v>
      </c>
      <c r="F70" s="15"/>
      <c r="G70" s="15"/>
      <c r="H70" s="13"/>
      <c r="I70" s="13"/>
      <c r="J70" s="13"/>
      <c r="K70" s="13"/>
      <c r="L70" s="13"/>
      <c r="M70" s="13"/>
      <c r="N70" s="13"/>
      <c r="O70" s="13"/>
      <c r="P70" s="13"/>
      <c r="Q70" s="13"/>
      <c r="R70" s="13"/>
      <c r="S70" s="13"/>
      <c r="T70" s="13"/>
      <c r="U70" s="13"/>
      <c r="V70" s="13"/>
      <c r="W70" s="13"/>
      <c r="X70" s="13"/>
      <c r="Y70" s="13"/>
      <c r="Z70" s="15">
        <v>15000</v>
      </c>
      <c r="AA70" s="15"/>
      <c r="AB70" s="15">
        <v>15000</v>
      </c>
      <c r="AC70" s="13"/>
      <c r="AD70" s="13"/>
      <c r="AE70" s="13"/>
      <c r="AF70" s="58"/>
    </row>
    <row r="71" spans="1:32" s="7" customFormat="1" ht="99.75" customHeight="1">
      <c r="A71" s="16" t="s">
        <v>37</v>
      </c>
      <c r="B71" s="28">
        <f>B72+B73+B74+B75</f>
        <v>131998.702</v>
      </c>
      <c r="C71" s="28">
        <f>C72+C73+C74+C75</f>
        <v>31630.433000000005</v>
      </c>
      <c r="D71" s="28">
        <f>D72+D73+D74+D75</f>
        <v>25198.61</v>
      </c>
      <c r="E71" s="28">
        <f>E72+E73+E74+E75</f>
        <v>25198.61</v>
      </c>
      <c r="F71" s="28">
        <f aca="true" t="shared" si="25" ref="F71:F77">E71/B71%</f>
        <v>19.090043779369893</v>
      </c>
      <c r="G71" s="28">
        <f aca="true" t="shared" si="26" ref="G71:G77">E71/C71%</f>
        <v>79.66571308081681</v>
      </c>
      <c r="H71" s="28">
        <f>H72+H73+H74+H75</f>
        <v>7390.5019999999995</v>
      </c>
      <c r="I71" s="28">
        <f aca="true" t="shared" si="27" ref="I71:AE71">I72+I73+I74+I75</f>
        <v>5856.1</v>
      </c>
      <c r="J71" s="28">
        <f t="shared" si="27"/>
        <v>10307.890000000001</v>
      </c>
      <c r="K71" s="28">
        <f t="shared" si="27"/>
        <v>10157.97</v>
      </c>
      <c r="L71" s="28">
        <f t="shared" si="27"/>
        <v>13932.041</v>
      </c>
      <c r="M71" s="28">
        <f t="shared" si="27"/>
        <v>9184.539999999999</v>
      </c>
      <c r="N71" s="28">
        <f t="shared" si="27"/>
        <v>12438.231</v>
      </c>
      <c r="O71" s="28">
        <f t="shared" si="27"/>
        <v>0</v>
      </c>
      <c r="P71" s="28">
        <f t="shared" si="27"/>
        <v>11593.088000000002</v>
      </c>
      <c r="Q71" s="28">
        <f t="shared" si="27"/>
        <v>0</v>
      </c>
      <c r="R71" s="28">
        <f t="shared" si="27"/>
        <v>8870.72</v>
      </c>
      <c r="S71" s="28">
        <f t="shared" si="27"/>
        <v>0</v>
      </c>
      <c r="T71" s="28">
        <f t="shared" si="27"/>
        <v>11434.640000000001</v>
      </c>
      <c r="U71" s="28">
        <f t="shared" si="27"/>
        <v>0</v>
      </c>
      <c r="V71" s="28">
        <f t="shared" si="27"/>
        <v>20930.120000000003</v>
      </c>
      <c r="W71" s="28">
        <f t="shared" si="27"/>
        <v>0</v>
      </c>
      <c r="X71" s="28">
        <f t="shared" si="27"/>
        <v>8619.080000000002</v>
      </c>
      <c r="Y71" s="28">
        <f t="shared" si="27"/>
        <v>0</v>
      </c>
      <c r="Z71" s="28">
        <f t="shared" si="27"/>
        <v>11068.970000000001</v>
      </c>
      <c r="AA71" s="28">
        <f t="shared" si="27"/>
        <v>0</v>
      </c>
      <c r="AB71" s="28">
        <f t="shared" si="27"/>
        <v>6852.420000000001</v>
      </c>
      <c r="AC71" s="28">
        <f t="shared" si="27"/>
        <v>0</v>
      </c>
      <c r="AD71" s="28">
        <f t="shared" si="27"/>
        <v>8561</v>
      </c>
      <c r="AE71" s="28">
        <f t="shared" si="27"/>
        <v>0</v>
      </c>
      <c r="AF71" s="36"/>
    </row>
    <row r="72" spans="1:32" s="6" customFormat="1" ht="18">
      <c r="A72" s="19" t="s">
        <v>16</v>
      </c>
      <c r="B72" s="29">
        <f aca="true" t="shared" si="28" ref="B72:E75">B78+B96+B102+B108+B120+B126</f>
        <v>0</v>
      </c>
      <c r="C72" s="29">
        <f t="shared" si="28"/>
        <v>0</v>
      </c>
      <c r="D72" s="29">
        <f t="shared" si="28"/>
        <v>0</v>
      </c>
      <c r="E72" s="29">
        <f t="shared" si="28"/>
        <v>0</v>
      </c>
      <c r="F72" s="29" t="e">
        <f t="shared" si="25"/>
        <v>#DIV/0!</v>
      </c>
      <c r="G72" s="29" t="e">
        <f t="shared" si="26"/>
        <v>#DIV/0!</v>
      </c>
      <c r="H72" s="29">
        <f>H78+H96+H102+H108+H120+H126+H132</f>
        <v>0</v>
      </c>
      <c r="I72" s="29">
        <f aca="true" t="shared" si="29" ref="I72:AE72">I78+I96+I102+I108+I120+I126+I132</f>
        <v>0</v>
      </c>
      <c r="J72" s="29">
        <f t="shared" si="29"/>
        <v>0</v>
      </c>
      <c r="K72" s="29">
        <f t="shared" si="29"/>
        <v>0</v>
      </c>
      <c r="L72" s="29">
        <f t="shared" si="29"/>
        <v>0</v>
      </c>
      <c r="M72" s="29">
        <f t="shared" si="29"/>
        <v>0</v>
      </c>
      <c r="N72" s="29">
        <f t="shared" si="29"/>
        <v>0</v>
      </c>
      <c r="O72" s="29">
        <f t="shared" si="29"/>
        <v>0</v>
      </c>
      <c r="P72" s="29">
        <f t="shared" si="29"/>
        <v>0</v>
      </c>
      <c r="Q72" s="29">
        <f t="shared" si="29"/>
        <v>0</v>
      </c>
      <c r="R72" s="29">
        <f t="shared" si="29"/>
        <v>0</v>
      </c>
      <c r="S72" s="29">
        <f t="shared" si="29"/>
        <v>0</v>
      </c>
      <c r="T72" s="29">
        <f t="shared" si="29"/>
        <v>0</v>
      </c>
      <c r="U72" s="29">
        <f t="shared" si="29"/>
        <v>0</v>
      </c>
      <c r="V72" s="29">
        <f t="shared" si="29"/>
        <v>0</v>
      </c>
      <c r="W72" s="29">
        <f t="shared" si="29"/>
        <v>0</v>
      </c>
      <c r="X72" s="29">
        <f t="shared" si="29"/>
        <v>0</v>
      </c>
      <c r="Y72" s="29">
        <f t="shared" si="29"/>
        <v>0</v>
      </c>
      <c r="Z72" s="29">
        <f t="shared" si="29"/>
        <v>0</v>
      </c>
      <c r="AA72" s="29">
        <f t="shared" si="29"/>
        <v>0</v>
      </c>
      <c r="AB72" s="29">
        <f t="shared" si="29"/>
        <v>0</v>
      </c>
      <c r="AC72" s="29">
        <f t="shared" si="29"/>
        <v>0</v>
      </c>
      <c r="AD72" s="29">
        <f t="shared" si="29"/>
        <v>0</v>
      </c>
      <c r="AE72" s="29">
        <f t="shared" si="29"/>
        <v>0</v>
      </c>
      <c r="AF72" s="35"/>
    </row>
    <row r="73" spans="1:32" s="6" customFormat="1" ht="18">
      <c r="A73" s="19" t="s">
        <v>14</v>
      </c>
      <c r="B73" s="29">
        <f t="shared" si="28"/>
        <v>0</v>
      </c>
      <c r="C73" s="29">
        <f t="shared" si="28"/>
        <v>0</v>
      </c>
      <c r="D73" s="29">
        <f t="shared" si="28"/>
        <v>0</v>
      </c>
      <c r="E73" s="29">
        <f t="shared" si="28"/>
        <v>0</v>
      </c>
      <c r="F73" s="29" t="e">
        <f t="shared" si="25"/>
        <v>#DIV/0!</v>
      </c>
      <c r="G73" s="29" t="e">
        <f t="shared" si="26"/>
        <v>#DIV/0!</v>
      </c>
      <c r="H73" s="29">
        <f>H79+H97+H103+H109+H121+H127+H133</f>
        <v>0</v>
      </c>
      <c r="I73" s="29">
        <f aca="true" t="shared" si="30" ref="I73:AE73">I79+I97+I103+I109+I121+I127+I133</f>
        <v>0</v>
      </c>
      <c r="J73" s="29">
        <f t="shared" si="30"/>
        <v>0</v>
      </c>
      <c r="K73" s="29">
        <f t="shared" si="30"/>
        <v>0</v>
      </c>
      <c r="L73" s="29">
        <f t="shared" si="30"/>
        <v>0</v>
      </c>
      <c r="M73" s="29">
        <f t="shared" si="30"/>
        <v>0</v>
      </c>
      <c r="N73" s="29">
        <f t="shared" si="30"/>
        <v>0</v>
      </c>
      <c r="O73" s="29">
        <f t="shared" si="30"/>
        <v>0</v>
      </c>
      <c r="P73" s="29">
        <f t="shared" si="30"/>
        <v>0</v>
      </c>
      <c r="Q73" s="29">
        <f t="shared" si="30"/>
        <v>0</v>
      </c>
      <c r="R73" s="29">
        <f t="shared" si="30"/>
        <v>0</v>
      </c>
      <c r="S73" s="29">
        <f t="shared" si="30"/>
        <v>0</v>
      </c>
      <c r="T73" s="29">
        <f t="shared" si="30"/>
        <v>0</v>
      </c>
      <c r="U73" s="29">
        <f t="shared" si="30"/>
        <v>0</v>
      </c>
      <c r="V73" s="29">
        <f t="shared" si="30"/>
        <v>0</v>
      </c>
      <c r="W73" s="29">
        <f t="shared" si="30"/>
        <v>0</v>
      </c>
      <c r="X73" s="29">
        <f t="shared" si="30"/>
        <v>0</v>
      </c>
      <c r="Y73" s="29">
        <f t="shared" si="30"/>
        <v>0</v>
      </c>
      <c r="Z73" s="29">
        <f t="shared" si="30"/>
        <v>0</v>
      </c>
      <c r="AA73" s="29">
        <f t="shared" si="30"/>
        <v>0</v>
      </c>
      <c r="AB73" s="29">
        <f t="shared" si="30"/>
        <v>0</v>
      </c>
      <c r="AC73" s="29">
        <f t="shared" si="30"/>
        <v>0</v>
      </c>
      <c r="AD73" s="29">
        <f t="shared" si="30"/>
        <v>0</v>
      </c>
      <c r="AE73" s="29">
        <f t="shared" si="30"/>
        <v>0</v>
      </c>
      <c r="AF73" s="35"/>
    </row>
    <row r="74" spans="1:32" s="6" customFormat="1" ht="18">
      <c r="A74" s="19" t="s">
        <v>15</v>
      </c>
      <c r="B74" s="29">
        <f t="shared" si="28"/>
        <v>121998.702</v>
      </c>
      <c r="C74" s="29">
        <f t="shared" si="28"/>
        <v>31630.433000000005</v>
      </c>
      <c r="D74" s="29">
        <f t="shared" si="28"/>
        <v>25198.61</v>
      </c>
      <c r="E74" s="29">
        <f t="shared" si="28"/>
        <v>25198.61</v>
      </c>
      <c r="F74" s="29">
        <f t="shared" si="25"/>
        <v>20.654818114376333</v>
      </c>
      <c r="G74" s="29">
        <f t="shared" si="26"/>
        <v>79.66571308081681</v>
      </c>
      <c r="H74" s="29">
        <f>H80+H98+H104+H110+H122+H128+H134</f>
        <v>7390.5019999999995</v>
      </c>
      <c r="I74" s="29">
        <f aca="true" t="shared" si="31" ref="I74:AE74">I80+I98+I104+I110+I122+I128+I134</f>
        <v>5856.1</v>
      </c>
      <c r="J74" s="29">
        <f t="shared" si="31"/>
        <v>10307.890000000001</v>
      </c>
      <c r="K74" s="29">
        <f t="shared" si="31"/>
        <v>10157.97</v>
      </c>
      <c r="L74" s="29">
        <f t="shared" si="31"/>
        <v>13932.041</v>
      </c>
      <c r="M74" s="29">
        <f t="shared" si="31"/>
        <v>9184.539999999999</v>
      </c>
      <c r="N74" s="29">
        <f t="shared" si="31"/>
        <v>12438.231</v>
      </c>
      <c r="O74" s="29">
        <f t="shared" si="31"/>
        <v>0</v>
      </c>
      <c r="P74" s="29">
        <f t="shared" si="31"/>
        <v>11593.088000000002</v>
      </c>
      <c r="Q74" s="29">
        <f t="shared" si="31"/>
        <v>0</v>
      </c>
      <c r="R74" s="29">
        <f t="shared" si="31"/>
        <v>8870.72</v>
      </c>
      <c r="S74" s="29">
        <f t="shared" si="31"/>
        <v>0</v>
      </c>
      <c r="T74" s="29">
        <f t="shared" si="31"/>
        <v>11434.640000000001</v>
      </c>
      <c r="U74" s="29">
        <f t="shared" si="31"/>
        <v>0</v>
      </c>
      <c r="V74" s="29">
        <f t="shared" si="31"/>
        <v>10930.12</v>
      </c>
      <c r="W74" s="29">
        <f t="shared" si="31"/>
        <v>0</v>
      </c>
      <c r="X74" s="29">
        <f t="shared" si="31"/>
        <v>8619.080000000002</v>
      </c>
      <c r="Y74" s="29">
        <f t="shared" si="31"/>
        <v>0</v>
      </c>
      <c r="Z74" s="29">
        <f t="shared" si="31"/>
        <v>11068.970000000001</v>
      </c>
      <c r="AA74" s="29">
        <f t="shared" si="31"/>
        <v>0</v>
      </c>
      <c r="AB74" s="29">
        <f t="shared" si="31"/>
        <v>6852.420000000001</v>
      </c>
      <c r="AC74" s="29">
        <f t="shared" si="31"/>
        <v>0</v>
      </c>
      <c r="AD74" s="29">
        <f t="shared" si="31"/>
        <v>8561</v>
      </c>
      <c r="AE74" s="29">
        <f t="shared" si="31"/>
        <v>0</v>
      </c>
      <c r="AF74" s="35"/>
    </row>
    <row r="75" spans="1:32" s="6" customFormat="1" ht="18">
      <c r="A75" s="19" t="s">
        <v>17</v>
      </c>
      <c r="B75" s="29">
        <f>B81+B99+B105+B111+B123+B129+B135</f>
        <v>10000</v>
      </c>
      <c r="C75" s="29">
        <f t="shared" si="28"/>
        <v>0</v>
      </c>
      <c r="D75" s="29">
        <f t="shared" si="28"/>
        <v>0</v>
      </c>
      <c r="E75" s="29">
        <f t="shared" si="28"/>
        <v>0</v>
      </c>
      <c r="F75" s="29">
        <f t="shared" si="25"/>
        <v>0</v>
      </c>
      <c r="G75" s="29" t="e">
        <f t="shared" si="26"/>
        <v>#DIV/0!</v>
      </c>
      <c r="H75" s="29">
        <f>H81+H99+H105+H111+H123+H129+H135</f>
        <v>0</v>
      </c>
      <c r="I75" s="29">
        <f aca="true" t="shared" si="32" ref="I75:AE75">I81+I99+I105+I111+I123+I129+I135</f>
        <v>0</v>
      </c>
      <c r="J75" s="29">
        <f t="shared" si="32"/>
        <v>0</v>
      </c>
      <c r="K75" s="29">
        <f t="shared" si="32"/>
        <v>0</v>
      </c>
      <c r="L75" s="29">
        <f t="shared" si="32"/>
        <v>0</v>
      </c>
      <c r="M75" s="29">
        <f t="shared" si="32"/>
        <v>0</v>
      </c>
      <c r="N75" s="29">
        <f t="shared" si="32"/>
        <v>0</v>
      </c>
      <c r="O75" s="29">
        <f t="shared" si="32"/>
        <v>0</v>
      </c>
      <c r="P75" s="29">
        <f t="shared" si="32"/>
        <v>0</v>
      </c>
      <c r="Q75" s="29">
        <f t="shared" si="32"/>
        <v>0</v>
      </c>
      <c r="R75" s="29">
        <f t="shared" si="32"/>
        <v>0</v>
      </c>
      <c r="S75" s="29">
        <f t="shared" si="32"/>
        <v>0</v>
      </c>
      <c r="T75" s="29">
        <f t="shared" si="32"/>
        <v>0</v>
      </c>
      <c r="U75" s="29">
        <f t="shared" si="32"/>
        <v>0</v>
      </c>
      <c r="V75" s="29">
        <f t="shared" si="32"/>
        <v>10000</v>
      </c>
      <c r="W75" s="29">
        <f t="shared" si="32"/>
        <v>0</v>
      </c>
      <c r="X75" s="29">
        <f t="shared" si="32"/>
        <v>0</v>
      </c>
      <c r="Y75" s="29">
        <f t="shared" si="32"/>
        <v>0</v>
      </c>
      <c r="Z75" s="29">
        <f t="shared" si="32"/>
        <v>0</v>
      </c>
      <c r="AA75" s="29">
        <f t="shared" si="32"/>
        <v>0</v>
      </c>
      <c r="AB75" s="29">
        <f t="shared" si="32"/>
        <v>0</v>
      </c>
      <c r="AC75" s="29">
        <f t="shared" si="32"/>
        <v>0</v>
      </c>
      <c r="AD75" s="29">
        <f t="shared" si="32"/>
        <v>0</v>
      </c>
      <c r="AE75" s="29">
        <f t="shared" si="32"/>
        <v>0</v>
      </c>
      <c r="AF75" s="35"/>
    </row>
    <row r="76" spans="1:32" s="6" customFormat="1" ht="133.5" customHeight="1">
      <c r="A76" s="19" t="s">
        <v>38</v>
      </c>
      <c r="B76" s="15">
        <f aca="true" t="shared" si="33" ref="B76:AE76">B77</f>
        <v>104538.10200000001</v>
      </c>
      <c r="C76" s="15">
        <f t="shared" si="33"/>
        <v>30432.353000000003</v>
      </c>
      <c r="D76" s="15">
        <f t="shared" si="33"/>
        <v>24089.29</v>
      </c>
      <c r="E76" s="15">
        <f t="shared" si="33"/>
        <v>24089.29</v>
      </c>
      <c r="F76" s="15">
        <f t="shared" si="25"/>
        <v>23.043550188045312</v>
      </c>
      <c r="G76" s="15">
        <f t="shared" si="26"/>
        <v>79.15684337652104</v>
      </c>
      <c r="H76" s="15">
        <f t="shared" si="33"/>
        <v>7010.032</v>
      </c>
      <c r="I76" s="15">
        <f t="shared" si="33"/>
        <v>5483.8</v>
      </c>
      <c r="J76" s="15">
        <f t="shared" si="33"/>
        <v>9900.03</v>
      </c>
      <c r="K76" s="15">
        <f t="shared" si="33"/>
        <v>9789.42</v>
      </c>
      <c r="L76" s="15">
        <f t="shared" si="33"/>
        <v>13522.291</v>
      </c>
      <c r="M76" s="15">
        <f t="shared" si="33"/>
        <v>8816.07</v>
      </c>
      <c r="N76" s="15">
        <f t="shared" si="33"/>
        <v>12028.161</v>
      </c>
      <c r="O76" s="15">
        <f t="shared" si="33"/>
        <v>0</v>
      </c>
      <c r="P76" s="15">
        <f t="shared" si="33"/>
        <v>11182.388</v>
      </c>
      <c r="Q76" s="15">
        <f t="shared" si="33"/>
        <v>0</v>
      </c>
      <c r="R76" s="15">
        <f t="shared" si="33"/>
        <v>8460.65</v>
      </c>
      <c r="S76" s="15">
        <f t="shared" si="33"/>
        <v>0</v>
      </c>
      <c r="T76" s="15">
        <f t="shared" si="33"/>
        <v>11023.94</v>
      </c>
      <c r="U76" s="15">
        <f t="shared" si="33"/>
        <v>0</v>
      </c>
      <c r="V76" s="15">
        <f t="shared" si="33"/>
        <v>5643.950000000001</v>
      </c>
      <c r="W76" s="15">
        <f t="shared" si="33"/>
        <v>0</v>
      </c>
      <c r="X76" s="15">
        <f t="shared" si="33"/>
        <v>4922.51</v>
      </c>
      <c r="Y76" s="15">
        <f t="shared" si="33"/>
        <v>0</v>
      </c>
      <c r="Z76" s="15">
        <f t="shared" si="33"/>
        <v>6251.570000000001</v>
      </c>
      <c r="AA76" s="15">
        <f t="shared" si="33"/>
        <v>0</v>
      </c>
      <c r="AB76" s="15">
        <f t="shared" si="33"/>
        <v>6442.35</v>
      </c>
      <c r="AC76" s="15">
        <f t="shared" si="33"/>
        <v>0</v>
      </c>
      <c r="AD76" s="15">
        <f t="shared" si="33"/>
        <v>8150.23</v>
      </c>
      <c r="AE76" s="15">
        <f t="shared" si="33"/>
        <v>0</v>
      </c>
      <c r="AF76" s="56"/>
    </row>
    <row r="77" spans="1:32" s="7" customFormat="1" ht="33.75" customHeight="1">
      <c r="A77" s="16" t="s">
        <v>18</v>
      </c>
      <c r="B77" s="13">
        <f>SUM(B78:B81)</f>
        <v>104538.10200000001</v>
      </c>
      <c r="C77" s="13">
        <f>SUM(C78:C81)</f>
        <v>30432.353000000003</v>
      </c>
      <c r="D77" s="13">
        <f>SUM(D78:D81)</f>
        <v>24089.29</v>
      </c>
      <c r="E77" s="13">
        <f>SUM(E78:E81)</f>
        <v>24089.29</v>
      </c>
      <c r="F77" s="13">
        <f t="shared" si="25"/>
        <v>23.043550188045312</v>
      </c>
      <c r="G77" s="13">
        <f t="shared" si="26"/>
        <v>79.15684337652104</v>
      </c>
      <c r="H77" s="13">
        <f>SUM(H78:H81)</f>
        <v>7010.032</v>
      </c>
      <c r="I77" s="13">
        <f aca="true" t="shared" si="34" ref="I77:AE77">SUM(I78:I81)</f>
        <v>5483.8</v>
      </c>
      <c r="J77" s="13">
        <f t="shared" si="34"/>
        <v>9900.03</v>
      </c>
      <c r="K77" s="13">
        <f t="shared" si="34"/>
        <v>9789.42</v>
      </c>
      <c r="L77" s="13">
        <f t="shared" si="34"/>
        <v>13522.291</v>
      </c>
      <c r="M77" s="13">
        <f t="shared" si="34"/>
        <v>8816.07</v>
      </c>
      <c r="N77" s="13">
        <f t="shared" si="34"/>
        <v>12028.161</v>
      </c>
      <c r="O77" s="13">
        <f t="shared" si="34"/>
        <v>0</v>
      </c>
      <c r="P77" s="13">
        <f t="shared" si="34"/>
        <v>11182.388</v>
      </c>
      <c r="Q77" s="13">
        <f t="shared" si="34"/>
        <v>0</v>
      </c>
      <c r="R77" s="13">
        <f t="shared" si="34"/>
        <v>8460.65</v>
      </c>
      <c r="S77" s="13">
        <f t="shared" si="34"/>
        <v>0</v>
      </c>
      <c r="T77" s="13">
        <f t="shared" si="34"/>
        <v>11023.94</v>
      </c>
      <c r="U77" s="13">
        <f t="shared" si="34"/>
        <v>0</v>
      </c>
      <c r="V77" s="13">
        <f t="shared" si="34"/>
        <v>5643.950000000001</v>
      </c>
      <c r="W77" s="13">
        <f t="shared" si="34"/>
        <v>0</v>
      </c>
      <c r="X77" s="13">
        <f t="shared" si="34"/>
        <v>4922.51</v>
      </c>
      <c r="Y77" s="13">
        <f t="shared" si="34"/>
        <v>0</v>
      </c>
      <c r="Z77" s="13">
        <f t="shared" si="34"/>
        <v>6251.570000000001</v>
      </c>
      <c r="AA77" s="13">
        <f t="shared" si="34"/>
        <v>0</v>
      </c>
      <c r="AB77" s="13">
        <f t="shared" si="34"/>
        <v>6442.35</v>
      </c>
      <c r="AC77" s="13">
        <f t="shared" si="34"/>
        <v>0</v>
      </c>
      <c r="AD77" s="13">
        <f t="shared" si="34"/>
        <v>8150.23</v>
      </c>
      <c r="AE77" s="13">
        <f t="shared" si="34"/>
        <v>0</v>
      </c>
      <c r="AF77" s="57"/>
    </row>
    <row r="78" spans="1:32" s="7" customFormat="1" ht="27.75" customHeight="1">
      <c r="A78" s="19" t="s">
        <v>16</v>
      </c>
      <c r="B78" s="14">
        <f aca="true" t="shared" si="35" ref="B78:E81">B84+B90</f>
        <v>0</v>
      </c>
      <c r="C78" s="14">
        <f t="shared" si="35"/>
        <v>0</v>
      </c>
      <c r="D78" s="14">
        <f t="shared" si="35"/>
        <v>0</v>
      </c>
      <c r="E78" s="14">
        <f t="shared" si="35"/>
        <v>0</v>
      </c>
      <c r="F78" s="14"/>
      <c r="G78" s="14"/>
      <c r="H78" s="14">
        <f aca="true" t="shared" si="36" ref="H78:AE78">H84+H90</f>
        <v>0</v>
      </c>
      <c r="I78" s="14">
        <f t="shared" si="36"/>
        <v>0</v>
      </c>
      <c r="J78" s="14">
        <f t="shared" si="36"/>
        <v>0</v>
      </c>
      <c r="K78" s="14">
        <f t="shared" si="36"/>
        <v>0</v>
      </c>
      <c r="L78" s="14">
        <f t="shared" si="36"/>
        <v>0</v>
      </c>
      <c r="M78" s="14">
        <f t="shared" si="36"/>
        <v>0</v>
      </c>
      <c r="N78" s="14">
        <f t="shared" si="36"/>
        <v>0</v>
      </c>
      <c r="O78" s="14">
        <f t="shared" si="36"/>
        <v>0</v>
      </c>
      <c r="P78" s="14">
        <f t="shared" si="36"/>
        <v>0</v>
      </c>
      <c r="Q78" s="14">
        <f t="shared" si="36"/>
        <v>0</v>
      </c>
      <c r="R78" s="14">
        <f t="shared" si="36"/>
        <v>0</v>
      </c>
      <c r="S78" s="14">
        <f t="shared" si="36"/>
        <v>0</v>
      </c>
      <c r="T78" s="14">
        <f t="shared" si="36"/>
        <v>0</v>
      </c>
      <c r="U78" s="14">
        <f t="shared" si="36"/>
        <v>0</v>
      </c>
      <c r="V78" s="14">
        <f t="shared" si="36"/>
        <v>0</v>
      </c>
      <c r="W78" s="14">
        <f t="shared" si="36"/>
        <v>0</v>
      </c>
      <c r="X78" s="14">
        <f t="shared" si="36"/>
        <v>0</v>
      </c>
      <c r="Y78" s="14">
        <f t="shared" si="36"/>
        <v>0</v>
      </c>
      <c r="Z78" s="14">
        <f t="shared" si="36"/>
        <v>0</v>
      </c>
      <c r="AA78" s="14">
        <f t="shared" si="36"/>
        <v>0</v>
      </c>
      <c r="AB78" s="14">
        <f t="shared" si="36"/>
        <v>0</v>
      </c>
      <c r="AC78" s="14">
        <f t="shared" si="36"/>
        <v>0</v>
      </c>
      <c r="AD78" s="14">
        <f t="shared" si="36"/>
        <v>0</v>
      </c>
      <c r="AE78" s="14">
        <f t="shared" si="36"/>
        <v>0</v>
      </c>
      <c r="AF78" s="57"/>
    </row>
    <row r="79" spans="1:32" s="7" customFormat="1" ht="26.25" customHeight="1">
      <c r="A79" s="19" t="s">
        <v>14</v>
      </c>
      <c r="B79" s="14">
        <f t="shared" si="35"/>
        <v>0</v>
      </c>
      <c r="C79" s="14">
        <f t="shared" si="35"/>
        <v>0</v>
      </c>
      <c r="D79" s="14">
        <f t="shared" si="35"/>
        <v>0</v>
      </c>
      <c r="E79" s="14">
        <f t="shared" si="35"/>
        <v>0</v>
      </c>
      <c r="F79" s="14"/>
      <c r="G79" s="14"/>
      <c r="H79" s="14">
        <f aca="true" t="shared" si="37" ref="H79:AE79">H85+H91</f>
        <v>0</v>
      </c>
      <c r="I79" s="14">
        <f t="shared" si="37"/>
        <v>0</v>
      </c>
      <c r="J79" s="14">
        <f t="shared" si="37"/>
        <v>0</v>
      </c>
      <c r="K79" s="14">
        <f t="shared" si="37"/>
        <v>0</v>
      </c>
      <c r="L79" s="14">
        <f t="shared" si="37"/>
        <v>0</v>
      </c>
      <c r="M79" s="14">
        <f t="shared" si="37"/>
        <v>0</v>
      </c>
      <c r="N79" s="14">
        <f t="shared" si="37"/>
        <v>0</v>
      </c>
      <c r="O79" s="14">
        <f t="shared" si="37"/>
        <v>0</v>
      </c>
      <c r="P79" s="14">
        <f t="shared" si="37"/>
        <v>0</v>
      </c>
      <c r="Q79" s="14">
        <f t="shared" si="37"/>
        <v>0</v>
      </c>
      <c r="R79" s="14">
        <f t="shared" si="37"/>
        <v>0</v>
      </c>
      <c r="S79" s="14">
        <f t="shared" si="37"/>
        <v>0</v>
      </c>
      <c r="T79" s="14">
        <f t="shared" si="37"/>
        <v>0</v>
      </c>
      <c r="U79" s="14">
        <f t="shared" si="37"/>
        <v>0</v>
      </c>
      <c r="V79" s="14">
        <f t="shared" si="37"/>
        <v>0</v>
      </c>
      <c r="W79" s="14">
        <f t="shared" si="37"/>
        <v>0</v>
      </c>
      <c r="X79" s="14">
        <f t="shared" si="37"/>
        <v>0</v>
      </c>
      <c r="Y79" s="14">
        <f t="shared" si="37"/>
        <v>0</v>
      </c>
      <c r="Z79" s="14">
        <f t="shared" si="37"/>
        <v>0</v>
      </c>
      <c r="AA79" s="14">
        <f t="shared" si="37"/>
        <v>0</v>
      </c>
      <c r="AB79" s="14">
        <f t="shared" si="37"/>
        <v>0</v>
      </c>
      <c r="AC79" s="14">
        <f t="shared" si="37"/>
        <v>0</v>
      </c>
      <c r="AD79" s="14">
        <f t="shared" si="37"/>
        <v>0</v>
      </c>
      <c r="AE79" s="14">
        <f t="shared" si="37"/>
        <v>0</v>
      </c>
      <c r="AF79" s="57"/>
    </row>
    <row r="80" spans="1:32" s="7" customFormat="1" ht="31.5" customHeight="1">
      <c r="A80" s="19" t="s">
        <v>15</v>
      </c>
      <c r="B80" s="15">
        <f t="shared" si="35"/>
        <v>104538.10200000001</v>
      </c>
      <c r="C80" s="15">
        <f t="shared" si="35"/>
        <v>30432.353000000003</v>
      </c>
      <c r="D80" s="15">
        <f t="shared" si="35"/>
        <v>24089.29</v>
      </c>
      <c r="E80" s="15">
        <f t="shared" si="35"/>
        <v>24089.29</v>
      </c>
      <c r="F80" s="15">
        <f>E80/B80%</f>
        <v>23.043550188045312</v>
      </c>
      <c r="G80" s="15">
        <f>E80/C80%</f>
        <v>79.15684337652104</v>
      </c>
      <c r="H80" s="15">
        <f aca="true" t="shared" si="38" ref="H80:AE80">H86+H92</f>
        <v>7010.032</v>
      </c>
      <c r="I80" s="15">
        <f t="shared" si="38"/>
        <v>5483.8</v>
      </c>
      <c r="J80" s="15">
        <f t="shared" si="38"/>
        <v>9900.03</v>
      </c>
      <c r="K80" s="15">
        <f t="shared" si="38"/>
        <v>9789.42</v>
      </c>
      <c r="L80" s="15">
        <f t="shared" si="38"/>
        <v>13522.291</v>
      </c>
      <c r="M80" s="15">
        <f t="shared" si="38"/>
        <v>8816.07</v>
      </c>
      <c r="N80" s="15">
        <f t="shared" si="38"/>
        <v>12028.161</v>
      </c>
      <c r="O80" s="15">
        <f t="shared" si="38"/>
        <v>0</v>
      </c>
      <c r="P80" s="15">
        <f t="shared" si="38"/>
        <v>11182.388</v>
      </c>
      <c r="Q80" s="15">
        <f t="shared" si="38"/>
        <v>0</v>
      </c>
      <c r="R80" s="15">
        <f t="shared" si="38"/>
        <v>8460.65</v>
      </c>
      <c r="S80" s="15">
        <f t="shared" si="38"/>
        <v>0</v>
      </c>
      <c r="T80" s="15">
        <f t="shared" si="38"/>
        <v>11023.94</v>
      </c>
      <c r="U80" s="15">
        <f t="shared" si="38"/>
        <v>0</v>
      </c>
      <c r="V80" s="15">
        <f t="shared" si="38"/>
        <v>5643.950000000001</v>
      </c>
      <c r="W80" s="15">
        <f t="shared" si="38"/>
        <v>0</v>
      </c>
      <c r="X80" s="15">
        <f t="shared" si="38"/>
        <v>4922.51</v>
      </c>
      <c r="Y80" s="15">
        <f t="shared" si="38"/>
        <v>0</v>
      </c>
      <c r="Z80" s="15">
        <f t="shared" si="38"/>
        <v>6251.570000000001</v>
      </c>
      <c r="AA80" s="15">
        <f t="shared" si="38"/>
        <v>0</v>
      </c>
      <c r="AB80" s="15">
        <f t="shared" si="38"/>
        <v>6442.35</v>
      </c>
      <c r="AC80" s="15">
        <f t="shared" si="38"/>
        <v>0</v>
      </c>
      <c r="AD80" s="15">
        <f t="shared" si="38"/>
        <v>8150.23</v>
      </c>
      <c r="AE80" s="15">
        <f t="shared" si="38"/>
        <v>0</v>
      </c>
      <c r="AF80" s="57"/>
    </row>
    <row r="81" spans="1:32" s="7" customFormat="1" ht="24" customHeight="1">
      <c r="A81" s="19" t="s">
        <v>17</v>
      </c>
      <c r="B81" s="14">
        <f t="shared" si="35"/>
        <v>0</v>
      </c>
      <c r="C81" s="14">
        <f t="shared" si="35"/>
        <v>0</v>
      </c>
      <c r="D81" s="14">
        <f t="shared" si="35"/>
        <v>0</v>
      </c>
      <c r="E81" s="14">
        <f t="shared" si="35"/>
        <v>0</v>
      </c>
      <c r="F81" s="14"/>
      <c r="G81" s="14"/>
      <c r="H81" s="14">
        <f aca="true" t="shared" si="39" ref="H81:AE81">H87+H93</f>
        <v>0</v>
      </c>
      <c r="I81" s="14">
        <f t="shared" si="39"/>
        <v>0</v>
      </c>
      <c r="J81" s="14">
        <f t="shared" si="39"/>
        <v>0</v>
      </c>
      <c r="K81" s="14">
        <f t="shared" si="39"/>
        <v>0</v>
      </c>
      <c r="L81" s="14">
        <f t="shared" si="39"/>
        <v>0</v>
      </c>
      <c r="M81" s="14">
        <f t="shared" si="39"/>
        <v>0</v>
      </c>
      <c r="N81" s="14">
        <f t="shared" si="39"/>
        <v>0</v>
      </c>
      <c r="O81" s="14">
        <f t="shared" si="39"/>
        <v>0</v>
      </c>
      <c r="P81" s="14">
        <f t="shared" si="39"/>
        <v>0</v>
      </c>
      <c r="Q81" s="14">
        <f t="shared" si="39"/>
        <v>0</v>
      </c>
      <c r="R81" s="14">
        <f t="shared" si="39"/>
        <v>0</v>
      </c>
      <c r="S81" s="14">
        <f t="shared" si="39"/>
        <v>0</v>
      </c>
      <c r="T81" s="14">
        <f t="shared" si="39"/>
        <v>0</v>
      </c>
      <c r="U81" s="14">
        <f t="shared" si="39"/>
        <v>0</v>
      </c>
      <c r="V81" s="14">
        <f t="shared" si="39"/>
        <v>0</v>
      </c>
      <c r="W81" s="14">
        <f t="shared" si="39"/>
        <v>0</v>
      </c>
      <c r="X81" s="14">
        <f t="shared" si="39"/>
        <v>0</v>
      </c>
      <c r="Y81" s="14">
        <f t="shared" si="39"/>
        <v>0</v>
      </c>
      <c r="Z81" s="14">
        <f t="shared" si="39"/>
        <v>0</v>
      </c>
      <c r="AA81" s="14">
        <f t="shared" si="39"/>
        <v>0</v>
      </c>
      <c r="AB81" s="14">
        <f t="shared" si="39"/>
        <v>0</v>
      </c>
      <c r="AC81" s="14">
        <f t="shared" si="39"/>
        <v>0</v>
      </c>
      <c r="AD81" s="14">
        <f t="shared" si="39"/>
        <v>0</v>
      </c>
      <c r="AE81" s="14">
        <f t="shared" si="39"/>
        <v>0</v>
      </c>
      <c r="AF81" s="58"/>
    </row>
    <row r="82" spans="1:32" s="6" customFormat="1" ht="204" customHeight="1">
      <c r="A82" s="19" t="s">
        <v>91</v>
      </c>
      <c r="B82" s="15">
        <f aca="true" t="shared" si="40" ref="B82:AE82">B83</f>
        <v>102358.40200000002</v>
      </c>
      <c r="C82" s="15">
        <f t="shared" si="40"/>
        <v>30432.353000000003</v>
      </c>
      <c r="D82" s="15">
        <f t="shared" si="40"/>
        <v>24089.29</v>
      </c>
      <c r="E82" s="15">
        <f t="shared" si="40"/>
        <v>24089.29</v>
      </c>
      <c r="F82" s="15">
        <f>E82/B82%</f>
        <v>23.534257598120767</v>
      </c>
      <c r="G82" s="15">
        <f>E82/C82%</f>
        <v>79.15684337652104</v>
      </c>
      <c r="H82" s="15">
        <f t="shared" si="40"/>
        <v>7010.032</v>
      </c>
      <c r="I82" s="15">
        <f t="shared" si="40"/>
        <v>5483.8</v>
      </c>
      <c r="J82" s="15">
        <f t="shared" si="40"/>
        <v>9900.03</v>
      </c>
      <c r="K82" s="15">
        <f t="shared" si="40"/>
        <v>9789.42</v>
      </c>
      <c r="L82" s="15">
        <f t="shared" si="40"/>
        <v>13522.291</v>
      </c>
      <c r="M82" s="15">
        <f t="shared" si="40"/>
        <v>8816.07</v>
      </c>
      <c r="N82" s="15">
        <f t="shared" si="40"/>
        <v>12028.161</v>
      </c>
      <c r="O82" s="15">
        <f t="shared" si="40"/>
        <v>0</v>
      </c>
      <c r="P82" s="15">
        <f t="shared" si="40"/>
        <v>11182.388</v>
      </c>
      <c r="Q82" s="15">
        <f t="shared" si="40"/>
        <v>0</v>
      </c>
      <c r="R82" s="15">
        <f t="shared" si="40"/>
        <v>8460.65</v>
      </c>
      <c r="S82" s="15">
        <f t="shared" si="40"/>
        <v>0</v>
      </c>
      <c r="T82" s="15">
        <f t="shared" si="40"/>
        <v>9660.68</v>
      </c>
      <c r="U82" s="15">
        <f t="shared" si="40"/>
        <v>0</v>
      </c>
      <c r="V82" s="15">
        <f t="shared" si="40"/>
        <v>5480.68</v>
      </c>
      <c r="W82" s="15">
        <f t="shared" si="40"/>
        <v>0</v>
      </c>
      <c r="X82" s="15">
        <f t="shared" si="40"/>
        <v>4759.24</v>
      </c>
      <c r="Y82" s="15">
        <f t="shared" si="40"/>
        <v>0</v>
      </c>
      <c r="Z82" s="15">
        <f t="shared" si="40"/>
        <v>6088.3</v>
      </c>
      <c r="AA82" s="15">
        <f t="shared" si="40"/>
        <v>0</v>
      </c>
      <c r="AB82" s="15">
        <f t="shared" si="40"/>
        <v>6279.08</v>
      </c>
      <c r="AC82" s="15">
        <f t="shared" si="40"/>
        <v>0</v>
      </c>
      <c r="AD82" s="15">
        <f t="shared" si="40"/>
        <v>7986.87</v>
      </c>
      <c r="AE82" s="15">
        <f t="shared" si="40"/>
        <v>0</v>
      </c>
      <c r="AF82" s="56" t="s">
        <v>101</v>
      </c>
    </row>
    <row r="83" spans="1:32" s="7" customFormat="1" ht="59.25" customHeight="1">
      <c r="A83" s="16" t="s">
        <v>18</v>
      </c>
      <c r="B83" s="13">
        <f>SUM(B84:B87)</f>
        <v>102358.40200000002</v>
      </c>
      <c r="C83" s="13">
        <f>SUM(C84:C87)</f>
        <v>30432.353000000003</v>
      </c>
      <c r="D83" s="13">
        <f>SUM(D84:D87)</f>
        <v>24089.29</v>
      </c>
      <c r="E83" s="13">
        <f>SUM(E84:E87)</f>
        <v>24089.29</v>
      </c>
      <c r="F83" s="13">
        <f>E83/B83%</f>
        <v>23.534257598120767</v>
      </c>
      <c r="G83" s="13">
        <f>E83/C83%</f>
        <v>79.15684337652104</v>
      </c>
      <c r="H83" s="13">
        <f>SUM(H84:H87)</f>
        <v>7010.032</v>
      </c>
      <c r="I83" s="13">
        <f aca="true" t="shared" si="41" ref="I83:AE83">SUM(I84:I87)</f>
        <v>5483.8</v>
      </c>
      <c r="J83" s="13">
        <f t="shared" si="41"/>
        <v>9900.03</v>
      </c>
      <c r="K83" s="13">
        <f t="shared" si="41"/>
        <v>9789.42</v>
      </c>
      <c r="L83" s="13">
        <f t="shared" si="41"/>
        <v>13522.291</v>
      </c>
      <c r="M83" s="13">
        <f t="shared" si="41"/>
        <v>8816.07</v>
      </c>
      <c r="N83" s="13">
        <f t="shared" si="41"/>
        <v>12028.161</v>
      </c>
      <c r="O83" s="13">
        <f t="shared" si="41"/>
        <v>0</v>
      </c>
      <c r="P83" s="13">
        <f t="shared" si="41"/>
        <v>11182.388</v>
      </c>
      <c r="Q83" s="13">
        <f t="shared" si="41"/>
        <v>0</v>
      </c>
      <c r="R83" s="13">
        <f t="shared" si="41"/>
        <v>8460.65</v>
      </c>
      <c r="S83" s="13">
        <f t="shared" si="41"/>
        <v>0</v>
      </c>
      <c r="T83" s="13">
        <f t="shared" si="41"/>
        <v>9660.68</v>
      </c>
      <c r="U83" s="13">
        <f t="shared" si="41"/>
        <v>0</v>
      </c>
      <c r="V83" s="13">
        <f t="shared" si="41"/>
        <v>5480.68</v>
      </c>
      <c r="W83" s="13">
        <f t="shared" si="41"/>
        <v>0</v>
      </c>
      <c r="X83" s="13">
        <f t="shared" si="41"/>
        <v>4759.24</v>
      </c>
      <c r="Y83" s="13">
        <f t="shared" si="41"/>
        <v>0</v>
      </c>
      <c r="Z83" s="13">
        <f t="shared" si="41"/>
        <v>6088.3</v>
      </c>
      <c r="AA83" s="13">
        <f t="shared" si="41"/>
        <v>0</v>
      </c>
      <c r="AB83" s="13">
        <f t="shared" si="41"/>
        <v>6279.08</v>
      </c>
      <c r="AC83" s="13">
        <f t="shared" si="41"/>
        <v>0</v>
      </c>
      <c r="AD83" s="13">
        <f t="shared" si="41"/>
        <v>7986.87</v>
      </c>
      <c r="AE83" s="13">
        <f t="shared" si="41"/>
        <v>0</v>
      </c>
      <c r="AF83" s="57"/>
    </row>
    <row r="84" spans="1:32" s="7" customFormat="1" ht="64.5" customHeight="1">
      <c r="A84" s="19" t="s">
        <v>16</v>
      </c>
      <c r="B84" s="14">
        <f>H84+J84+L84+N84+P84+R84+T84+V84+X84+Z84+AB84+AD84</f>
        <v>0</v>
      </c>
      <c r="C84" s="14">
        <f>H84+J84+L84</f>
        <v>0</v>
      </c>
      <c r="D84" s="14">
        <f>E84</f>
        <v>0</v>
      </c>
      <c r="E84" s="14">
        <f>I84+K84+M84+O84+Q84+S84+U84+W84+Y84+AA84+AC84+AE84</f>
        <v>0</v>
      </c>
      <c r="F84" s="14"/>
      <c r="G84" s="14"/>
      <c r="H84" s="13"/>
      <c r="I84" s="13"/>
      <c r="J84" s="13"/>
      <c r="K84" s="13"/>
      <c r="L84" s="13"/>
      <c r="M84" s="13"/>
      <c r="N84" s="13"/>
      <c r="O84" s="13"/>
      <c r="P84" s="13"/>
      <c r="Q84" s="13"/>
      <c r="R84" s="13"/>
      <c r="S84" s="13"/>
      <c r="T84" s="13"/>
      <c r="U84" s="13"/>
      <c r="V84" s="13"/>
      <c r="W84" s="13"/>
      <c r="X84" s="13"/>
      <c r="Y84" s="13"/>
      <c r="Z84" s="13"/>
      <c r="AA84" s="13"/>
      <c r="AB84" s="13"/>
      <c r="AC84" s="13"/>
      <c r="AD84" s="13"/>
      <c r="AE84" s="13"/>
      <c r="AF84" s="57"/>
    </row>
    <row r="85" spans="1:32" s="7" customFormat="1" ht="64.5" customHeight="1">
      <c r="A85" s="19" t="s">
        <v>14</v>
      </c>
      <c r="B85" s="14">
        <f>H85+J85+L85+N85+P85+R85+T85+V85+X85+Z85+AB85+AD85</f>
        <v>0</v>
      </c>
      <c r="C85" s="14">
        <f>H85+J85+L85</f>
        <v>0</v>
      </c>
      <c r="D85" s="14">
        <f>E85</f>
        <v>0</v>
      </c>
      <c r="E85" s="14">
        <f>I85+K85+M85+O85+Q85+S85+U85+W85+Y85+AA85+AC85+AE85</f>
        <v>0</v>
      </c>
      <c r="F85" s="14"/>
      <c r="G85" s="14"/>
      <c r="H85" s="13"/>
      <c r="I85" s="13"/>
      <c r="J85" s="13"/>
      <c r="K85" s="13"/>
      <c r="L85" s="13"/>
      <c r="M85" s="13"/>
      <c r="N85" s="13"/>
      <c r="O85" s="13"/>
      <c r="P85" s="13"/>
      <c r="Q85" s="13"/>
      <c r="R85" s="13"/>
      <c r="S85" s="13"/>
      <c r="T85" s="13"/>
      <c r="U85" s="13"/>
      <c r="V85" s="13"/>
      <c r="W85" s="13"/>
      <c r="X85" s="13"/>
      <c r="Y85" s="13"/>
      <c r="Z85" s="13"/>
      <c r="AA85" s="13"/>
      <c r="AB85" s="13"/>
      <c r="AC85" s="13"/>
      <c r="AD85" s="13"/>
      <c r="AE85" s="13"/>
      <c r="AF85" s="57"/>
    </row>
    <row r="86" spans="1:32" s="7" customFormat="1" ht="64.5" customHeight="1">
      <c r="A86" s="19" t="s">
        <v>15</v>
      </c>
      <c r="B86" s="15">
        <f>H86+J86+L86+N86+P86+R86+T86+V86+X86+Z86+AB86+AD86</f>
        <v>102358.40200000002</v>
      </c>
      <c r="C86" s="15">
        <f>H86+J86+L86</f>
        <v>30432.353000000003</v>
      </c>
      <c r="D86" s="15">
        <f>E86</f>
        <v>24089.29</v>
      </c>
      <c r="E86" s="15">
        <f>I86+K86+M86+O86+Q86+S86+U86+W86+Y86+AA86+AC86+AE86</f>
        <v>24089.29</v>
      </c>
      <c r="F86" s="15">
        <f>E86/B86%</f>
        <v>23.534257598120767</v>
      </c>
      <c r="G86" s="15">
        <f>E86/C86%</f>
        <v>79.15684337652104</v>
      </c>
      <c r="H86" s="32">
        <v>7010.032</v>
      </c>
      <c r="I86" s="32">
        <v>5483.8</v>
      </c>
      <c r="J86" s="32">
        <v>9900.03</v>
      </c>
      <c r="K86" s="32">
        <v>9789.42</v>
      </c>
      <c r="L86" s="32">
        <v>13522.291</v>
      </c>
      <c r="M86" s="32">
        <v>8816.07</v>
      </c>
      <c r="N86" s="32">
        <v>12028.161</v>
      </c>
      <c r="O86" s="32"/>
      <c r="P86" s="32">
        <v>11182.388</v>
      </c>
      <c r="Q86" s="32"/>
      <c r="R86" s="32">
        <v>8460.65</v>
      </c>
      <c r="S86" s="32"/>
      <c r="T86" s="32">
        <v>9660.68</v>
      </c>
      <c r="U86" s="32"/>
      <c r="V86" s="32">
        <v>5480.68</v>
      </c>
      <c r="W86" s="32"/>
      <c r="X86" s="32">
        <v>4759.24</v>
      </c>
      <c r="Y86" s="32"/>
      <c r="Z86" s="32">
        <v>6088.3</v>
      </c>
      <c r="AA86" s="32"/>
      <c r="AB86" s="32">
        <v>6279.08</v>
      </c>
      <c r="AC86" s="32"/>
      <c r="AD86" s="32">
        <v>7986.87</v>
      </c>
      <c r="AE86" s="32"/>
      <c r="AF86" s="57"/>
    </row>
    <row r="87" spans="1:32" s="7" customFormat="1" ht="64.5" customHeight="1">
      <c r="A87" s="19" t="s">
        <v>17</v>
      </c>
      <c r="B87" s="14">
        <f>H87+J87+L87+N87+P87+R87+T87+V87+X87+Z87+AB87+AD87</f>
        <v>0</v>
      </c>
      <c r="C87" s="14">
        <f>H87+J87+L87</f>
        <v>0</v>
      </c>
      <c r="D87" s="14">
        <f>E87</f>
        <v>0</v>
      </c>
      <c r="E87" s="14">
        <f>I87+K87+M87+O87+Q87+S87+U87+W87+Y87+AA87+AC87+AE87</f>
        <v>0</v>
      </c>
      <c r="F87" s="14"/>
      <c r="G87" s="14"/>
      <c r="H87" s="13"/>
      <c r="I87" s="13"/>
      <c r="J87" s="13"/>
      <c r="K87" s="13"/>
      <c r="L87" s="13"/>
      <c r="M87" s="13"/>
      <c r="N87" s="13"/>
      <c r="O87" s="13"/>
      <c r="P87" s="13"/>
      <c r="Q87" s="13"/>
      <c r="R87" s="13"/>
      <c r="S87" s="13"/>
      <c r="T87" s="13"/>
      <c r="U87" s="13"/>
      <c r="V87" s="13"/>
      <c r="W87" s="13"/>
      <c r="X87" s="13"/>
      <c r="Y87" s="13"/>
      <c r="Z87" s="13"/>
      <c r="AA87" s="13"/>
      <c r="AB87" s="13"/>
      <c r="AC87" s="13"/>
      <c r="AD87" s="13"/>
      <c r="AE87" s="13"/>
      <c r="AF87" s="58"/>
    </row>
    <row r="88" spans="1:32" s="6" customFormat="1" ht="153" customHeight="1">
      <c r="A88" s="19" t="s">
        <v>92</v>
      </c>
      <c r="B88" s="15">
        <f aca="true" t="shared" si="42" ref="B88:AE88">B89</f>
        <v>2179.7</v>
      </c>
      <c r="C88" s="15">
        <f t="shared" si="42"/>
        <v>0</v>
      </c>
      <c r="D88" s="15">
        <f t="shared" si="42"/>
        <v>0</v>
      </c>
      <c r="E88" s="15">
        <f t="shared" si="42"/>
        <v>0</v>
      </c>
      <c r="F88" s="15">
        <f>E88/B88%</f>
        <v>0</v>
      </c>
      <c r="G88" s="15" t="e">
        <f>E88/C88%</f>
        <v>#DIV/0!</v>
      </c>
      <c r="H88" s="15">
        <f t="shared" si="42"/>
        <v>0</v>
      </c>
      <c r="I88" s="15">
        <f t="shared" si="42"/>
        <v>0</v>
      </c>
      <c r="J88" s="15">
        <f t="shared" si="42"/>
        <v>0</v>
      </c>
      <c r="K88" s="15">
        <f t="shared" si="42"/>
        <v>0</v>
      </c>
      <c r="L88" s="15">
        <f t="shared" si="42"/>
        <v>0</v>
      </c>
      <c r="M88" s="15">
        <f t="shared" si="42"/>
        <v>0</v>
      </c>
      <c r="N88" s="15">
        <f t="shared" si="42"/>
        <v>0</v>
      </c>
      <c r="O88" s="15">
        <f t="shared" si="42"/>
        <v>0</v>
      </c>
      <c r="P88" s="15">
        <f t="shared" si="42"/>
        <v>0</v>
      </c>
      <c r="Q88" s="15">
        <f t="shared" si="42"/>
        <v>0</v>
      </c>
      <c r="R88" s="15">
        <f t="shared" si="42"/>
        <v>0</v>
      </c>
      <c r="S88" s="15">
        <f t="shared" si="42"/>
        <v>0</v>
      </c>
      <c r="T88" s="15">
        <f t="shared" si="42"/>
        <v>1363.26</v>
      </c>
      <c r="U88" s="15">
        <f t="shared" si="42"/>
        <v>0</v>
      </c>
      <c r="V88" s="15">
        <f t="shared" si="42"/>
        <v>163.27</v>
      </c>
      <c r="W88" s="15">
        <f t="shared" si="42"/>
        <v>0</v>
      </c>
      <c r="X88" s="15">
        <f t="shared" si="42"/>
        <v>163.27</v>
      </c>
      <c r="Y88" s="15">
        <f t="shared" si="42"/>
        <v>0</v>
      </c>
      <c r="Z88" s="15">
        <f t="shared" si="42"/>
        <v>163.27</v>
      </c>
      <c r="AA88" s="15">
        <f t="shared" si="42"/>
        <v>0</v>
      </c>
      <c r="AB88" s="15">
        <f t="shared" si="42"/>
        <v>163.27</v>
      </c>
      <c r="AC88" s="15">
        <f t="shared" si="42"/>
        <v>0</v>
      </c>
      <c r="AD88" s="15">
        <f t="shared" si="42"/>
        <v>163.36</v>
      </c>
      <c r="AE88" s="15">
        <f t="shared" si="42"/>
        <v>0</v>
      </c>
      <c r="AF88" s="56"/>
    </row>
    <row r="89" spans="1:32" s="7" customFormat="1" ht="17.25">
      <c r="A89" s="16" t="s">
        <v>18</v>
      </c>
      <c r="B89" s="13">
        <f>SUM(B90:B93)</f>
        <v>2179.7</v>
      </c>
      <c r="C89" s="13">
        <f>SUM(C90:C93)</f>
        <v>0</v>
      </c>
      <c r="D89" s="13">
        <f>SUM(D90:D93)</f>
        <v>0</v>
      </c>
      <c r="E89" s="13">
        <f>SUM(E90:E93)</f>
        <v>0</v>
      </c>
      <c r="F89" s="13">
        <f>E89/B89%</f>
        <v>0</v>
      </c>
      <c r="G89" s="13" t="e">
        <f>E89/C89%</f>
        <v>#DIV/0!</v>
      </c>
      <c r="H89" s="13">
        <f>SUM(H90:H93)</f>
        <v>0</v>
      </c>
      <c r="I89" s="13">
        <f aca="true" t="shared" si="43" ref="I89:AE89">SUM(I90:I93)</f>
        <v>0</v>
      </c>
      <c r="J89" s="13">
        <f t="shared" si="43"/>
        <v>0</v>
      </c>
      <c r="K89" s="13">
        <f t="shared" si="43"/>
        <v>0</v>
      </c>
      <c r="L89" s="13">
        <f t="shared" si="43"/>
        <v>0</v>
      </c>
      <c r="M89" s="13">
        <f t="shared" si="43"/>
        <v>0</v>
      </c>
      <c r="N89" s="13">
        <f t="shared" si="43"/>
        <v>0</v>
      </c>
      <c r="O89" s="13">
        <f t="shared" si="43"/>
        <v>0</v>
      </c>
      <c r="P89" s="13">
        <f t="shared" si="43"/>
        <v>0</v>
      </c>
      <c r="Q89" s="13">
        <f t="shared" si="43"/>
        <v>0</v>
      </c>
      <c r="R89" s="13">
        <f t="shared" si="43"/>
        <v>0</v>
      </c>
      <c r="S89" s="13">
        <f t="shared" si="43"/>
        <v>0</v>
      </c>
      <c r="T89" s="13">
        <f t="shared" si="43"/>
        <v>1363.26</v>
      </c>
      <c r="U89" s="13">
        <f t="shared" si="43"/>
        <v>0</v>
      </c>
      <c r="V89" s="13">
        <f t="shared" si="43"/>
        <v>163.27</v>
      </c>
      <c r="W89" s="13">
        <f t="shared" si="43"/>
        <v>0</v>
      </c>
      <c r="X89" s="13">
        <f t="shared" si="43"/>
        <v>163.27</v>
      </c>
      <c r="Y89" s="13">
        <f t="shared" si="43"/>
        <v>0</v>
      </c>
      <c r="Z89" s="13">
        <f t="shared" si="43"/>
        <v>163.27</v>
      </c>
      <c r="AA89" s="13">
        <f t="shared" si="43"/>
        <v>0</v>
      </c>
      <c r="AB89" s="13">
        <f t="shared" si="43"/>
        <v>163.27</v>
      </c>
      <c r="AC89" s="13">
        <f t="shared" si="43"/>
        <v>0</v>
      </c>
      <c r="AD89" s="13">
        <f t="shared" si="43"/>
        <v>163.36</v>
      </c>
      <c r="AE89" s="13">
        <f t="shared" si="43"/>
        <v>0</v>
      </c>
      <c r="AF89" s="57"/>
    </row>
    <row r="90" spans="1:32" s="7" customFormat="1" ht="18">
      <c r="A90" s="19" t="s">
        <v>16</v>
      </c>
      <c r="B90" s="14">
        <f>H90+J90+L90+N90+P90+R90+T90+V90+X90+Z90+AB90+AD90</f>
        <v>0</v>
      </c>
      <c r="C90" s="14">
        <f>H90+J90+L90</f>
        <v>0</v>
      </c>
      <c r="D90" s="14">
        <f>E90</f>
        <v>0</v>
      </c>
      <c r="E90" s="14">
        <f>I90+K90+M90+O90+Q90+S90+U90+W90+Y90+AA90+AC90+AE90</f>
        <v>0</v>
      </c>
      <c r="F90" s="14"/>
      <c r="G90" s="14"/>
      <c r="H90" s="13"/>
      <c r="I90" s="13"/>
      <c r="J90" s="13"/>
      <c r="K90" s="13"/>
      <c r="L90" s="13"/>
      <c r="M90" s="13"/>
      <c r="N90" s="13"/>
      <c r="O90" s="13"/>
      <c r="P90" s="13"/>
      <c r="Q90" s="13"/>
      <c r="R90" s="13"/>
      <c r="S90" s="13"/>
      <c r="T90" s="13"/>
      <c r="U90" s="13"/>
      <c r="V90" s="13"/>
      <c r="W90" s="13"/>
      <c r="X90" s="13"/>
      <c r="Y90" s="13"/>
      <c r="Z90" s="13"/>
      <c r="AA90" s="13"/>
      <c r="AB90" s="13"/>
      <c r="AC90" s="13"/>
      <c r="AD90" s="13"/>
      <c r="AE90" s="13"/>
      <c r="AF90" s="57"/>
    </row>
    <row r="91" spans="1:32" s="7" customFormat="1" ht="18">
      <c r="A91" s="19" t="s">
        <v>14</v>
      </c>
      <c r="B91" s="14">
        <f>H91+J91+L91+N91+P91+R91+T91+V91+X91+Z91+AB91+AD91</f>
        <v>0</v>
      </c>
      <c r="C91" s="14">
        <f>H91+J91+L91</f>
        <v>0</v>
      </c>
      <c r="D91" s="14">
        <f>E91</f>
        <v>0</v>
      </c>
      <c r="E91" s="14">
        <f>I91+K91+M91+O91+Q91+S91+U91+W91+Y91+AA91+AC91+AE91</f>
        <v>0</v>
      </c>
      <c r="F91" s="14"/>
      <c r="G91" s="14"/>
      <c r="H91" s="13"/>
      <c r="I91" s="13"/>
      <c r="J91" s="13"/>
      <c r="K91" s="13"/>
      <c r="L91" s="13"/>
      <c r="M91" s="13"/>
      <c r="N91" s="13"/>
      <c r="O91" s="13"/>
      <c r="P91" s="13"/>
      <c r="Q91" s="13"/>
      <c r="R91" s="13"/>
      <c r="S91" s="13"/>
      <c r="T91" s="13"/>
      <c r="U91" s="13"/>
      <c r="V91" s="13"/>
      <c r="W91" s="13"/>
      <c r="X91" s="13"/>
      <c r="Y91" s="13"/>
      <c r="Z91" s="13"/>
      <c r="AA91" s="13"/>
      <c r="AB91" s="13"/>
      <c r="AC91" s="13"/>
      <c r="AD91" s="13"/>
      <c r="AE91" s="13"/>
      <c r="AF91" s="57"/>
    </row>
    <row r="92" spans="1:32" s="7" customFormat="1" ht="18">
      <c r="A92" s="19" t="s">
        <v>15</v>
      </c>
      <c r="B92" s="15">
        <f>H92+J92+L92+N92+P92+R92+T92+V92+X92+Z92+AB92+AD92</f>
        <v>2179.7</v>
      </c>
      <c r="C92" s="15">
        <f>H92+J92+L92</f>
        <v>0</v>
      </c>
      <c r="D92" s="15">
        <f>E92</f>
        <v>0</v>
      </c>
      <c r="E92" s="15">
        <f>I92+K92+M92+O92+Q92+S92+U92+W92+Y92+AA92+AC92+AE92</f>
        <v>0</v>
      </c>
      <c r="F92" s="15">
        <f>E92/B92%</f>
        <v>0</v>
      </c>
      <c r="G92" s="15" t="e">
        <f>E92/C92%</f>
        <v>#DIV/0!</v>
      </c>
      <c r="H92" s="15"/>
      <c r="I92" s="15"/>
      <c r="J92" s="15"/>
      <c r="K92" s="15"/>
      <c r="L92" s="15"/>
      <c r="M92" s="15"/>
      <c r="N92" s="15"/>
      <c r="O92" s="15"/>
      <c r="P92" s="15"/>
      <c r="Q92" s="15"/>
      <c r="R92" s="15"/>
      <c r="S92" s="15"/>
      <c r="T92" s="15">
        <v>1363.26</v>
      </c>
      <c r="U92" s="15"/>
      <c r="V92" s="15">
        <v>163.27</v>
      </c>
      <c r="W92" s="15"/>
      <c r="X92" s="15">
        <v>163.27</v>
      </c>
      <c r="Y92" s="15"/>
      <c r="Z92" s="15">
        <v>163.27</v>
      </c>
      <c r="AA92" s="15"/>
      <c r="AB92" s="15">
        <v>163.27</v>
      </c>
      <c r="AC92" s="15"/>
      <c r="AD92" s="15">
        <v>163.36</v>
      </c>
      <c r="AE92" s="15"/>
      <c r="AF92" s="57"/>
    </row>
    <row r="93" spans="1:32" s="7" customFormat="1" ht="18">
      <c r="A93" s="19" t="s">
        <v>17</v>
      </c>
      <c r="B93" s="14">
        <f>H93+J93+L93+N93+P93+R93+T93+V93+X93+Z93+AB93+AD93</f>
        <v>0</v>
      </c>
      <c r="C93" s="14">
        <f>H93+J93+L93</f>
        <v>0</v>
      </c>
      <c r="D93" s="14">
        <f>E93</f>
        <v>0</v>
      </c>
      <c r="E93" s="14">
        <f>I93+K93+M93+O93+Q93+S93+U93+W93+Y93+AA93+AC93+AE93</f>
        <v>0</v>
      </c>
      <c r="F93" s="14"/>
      <c r="G93" s="14"/>
      <c r="H93" s="13"/>
      <c r="I93" s="13"/>
      <c r="J93" s="13"/>
      <c r="K93" s="13"/>
      <c r="L93" s="13"/>
      <c r="M93" s="13"/>
      <c r="N93" s="13"/>
      <c r="O93" s="13"/>
      <c r="P93" s="13"/>
      <c r="Q93" s="13"/>
      <c r="R93" s="13"/>
      <c r="S93" s="13"/>
      <c r="T93" s="13"/>
      <c r="U93" s="13"/>
      <c r="V93" s="13"/>
      <c r="W93" s="13"/>
      <c r="X93" s="13"/>
      <c r="Y93" s="13"/>
      <c r="Z93" s="13"/>
      <c r="AA93" s="13"/>
      <c r="AB93" s="13"/>
      <c r="AC93" s="13"/>
      <c r="AD93" s="13"/>
      <c r="AE93" s="13"/>
      <c r="AF93" s="58"/>
    </row>
    <row r="94" spans="1:32" s="6" customFormat="1" ht="57.75" customHeight="1">
      <c r="A94" s="19" t="s">
        <v>39</v>
      </c>
      <c r="B94" s="15">
        <f aca="true" t="shared" si="44" ref="B94:AE94">B95</f>
        <v>4320.500000000001</v>
      </c>
      <c r="C94" s="15">
        <f t="shared" si="44"/>
        <v>1060.09</v>
      </c>
      <c r="D94" s="15">
        <f t="shared" si="44"/>
        <v>989.1500000000001</v>
      </c>
      <c r="E94" s="15">
        <f t="shared" si="44"/>
        <v>989.1500000000001</v>
      </c>
      <c r="F94" s="15">
        <f>E94/B94%</f>
        <v>22.894340932762407</v>
      </c>
      <c r="G94" s="15">
        <f>E94/C94%</f>
        <v>93.30811534869682</v>
      </c>
      <c r="H94" s="15">
        <f t="shared" si="44"/>
        <v>335.57</v>
      </c>
      <c r="I94" s="15">
        <f t="shared" si="44"/>
        <v>333.17</v>
      </c>
      <c r="J94" s="15">
        <f t="shared" si="44"/>
        <v>362.26</v>
      </c>
      <c r="K94" s="15">
        <f t="shared" si="44"/>
        <v>329.06</v>
      </c>
      <c r="L94" s="15">
        <f t="shared" si="44"/>
        <v>362.26</v>
      </c>
      <c r="M94" s="15">
        <f t="shared" si="44"/>
        <v>326.92</v>
      </c>
      <c r="N94" s="15">
        <f t="shared" si="44"/>
        <v>362.26</v>
      </c>
      <c r="O94" s="15">
        <f t="shared" si="44"/>
        <v>0</v>
      </c>
      <c r="P94" s="15">
        <f t="shared" si="44"/>
        <v>362.26</v>
      </c>
      <c r="Q94" s="15">
        <f t="shared" si="44"/>
        <v>0</v>
      </c>
      <c r="R94" s="15">
        <f t="shared" si="44"/>
        <v>362.26</v>
      </c>
      <c r="S94" s="15">
        <f t="shared" si="44"/>
        <v>0</v>
      </c>
      <c r="T94" s="15">
        <f t="shared" si="44"/>
        <v>362.26</v>
      </c>
      <c r="U94" s="15">
        <f t="shared" si="44"/>
        <v>0</v>
      </c>
      <c r="V94" s="15">
        <f t="shared" si="44"/>
        <v>362.26</v>
      </c>
      <c r="W94" s="15">
        <f t="shared" si="44"/>
        <v>0</v>
      </c>
      <c r="X94" s="15">
        <f t="shared" si="44"/>
        <v>362.26</v>
      </c>
      <c r="Y94" s="15">
        <f t="shared" si="44"/>
        <v>0</v>
      </c>
      <c r="Z94" s="15">
        <f t="shared" si="44"/>
        <v>362.26</v>
      </c>
      <c r="AA94" s="15">
        <f t="shared" si="44"/>
        <v>0</v>
      </c>
      <c r="AB94" s="15">
        <f t="shared" si="44"/>
        <v>362.26</v>
      </c>
      <c r="AC94" s="15">
        <f t="shared" si="44"/>
        <v>0</v>
      </c>
      <c r="AD94" s="15">
        <f t="shared" si="44"/>
        <v>362.33</v>
      </c>
      <c r="AE94" s="15">
        <f t="shared" si="44"/>
        <v>0</v>
      </c>
      <c r="AF94" s="56" t="s">
        <v>80</v>
      </c>
    </row>
    <row r="95" spans="1:32" s="7" customFormat="1" ht="17.25">
      <c r="A95" s="16" t="s">
        <v>18</v>
      </c>
      <c r="B95" s="13">
        <f>SUM(B96:B99)</f>
        <v>4320.500000000001</v>
      </c>
      <c r="C95" s="13">
        <f>SUM(C96:C99)</f>
        <v>1060.09</v>
      </c>
      <c r="D95" s="13">
        <f>SUM(D96:D99)</f>
        <v>989.1500000000001</v>
      </c>
      <c r="E95" s="13">
        <f>SUM(E96:E99)</f>
        <v>989.1500000000001</v>
      </c>
      <c r="F95" s="13">
        <f>E95/B95%</f>
        <v>22.894340932762407</v>
      </c>
      <c r="G95" s="13">
        <f>E95/C95%</f>
        <v>93.30811534869682</v>
      </c>
      <c r="H95" s="13">
        <f>SUM(H96:H99)</f>
        <v>335.57</v>
      </c>
      <c r="I95" s="13">
        <f aca="true" t="shared" si="45" ref="I95:AE95">SUM(I96:I99)</f>
        <v>333.17</v>
      </c>
      <c r="J95" s="13">
        <f t="shared" si="45"/>
        <v>362.26</v>
      </c>
      <c r="K95" s="13">
        <f t="shared" si="45"/>
        <v>329.06</v>
      </c>
      <c r="L95" s="13">
        <f t="shared" si="45"/>
        <v>362.26</v>
      </c>
      <c r="M95" s="13">
        <f t="shared" si="45"/>
        <v>326.92</v>
      </c>
      <c r="N95" s="13">
        <f t="shared" si="45"/>
        <v>362.26</v>
      </c>
      <c r="O95" s="13">
        <f t="shared" si="45"/>
        <v>0</v>
      </c>
      <c r="P95" s="13">
        <f t="shared" si="45"/>
        <v>362.26</v>
      </c>
      <c r="Q95" s="13">
        <f t="shared" si="45"/>
        <v>0</v>
      </c>
      <c r="R95" s="13">
        <f t="shared" si="45"/>
        <v>362.26</v>
      </c>
      <c r="S95" s="13">
        <f t="shared" si="45"/>
        <v>0</v>
      </c>
      <c r="T95" s="13">
        <f t="shared" si="45"/>
        <v>362.26</v>
      </c>
      <c r="U95" s="13">
        <f t="shared" si="45"/>
        <v>0</v>
      </c>
      <c r="V95" s="13">
        <f t="shared" si="45"/>
        <v>362.26</v>
      </c>
      <c r="W95" s="13">
        <f t="shared" si="45"/>
        <v>0</v>
      </c>
      <c r="X95" s="13">
        <f t="shared" si="45"/>
        <v>362.26</v>
      </c>
      <c r="Y95" s="13">
        <f t="shared" si="45"/>
        <v>0</v>
      </c>
      <c r="Z95" s="13">
        <f t="shared" si="45"/>
        <v>362.26</v>
      </c>
      <c r="AA95" s="13">
        <f t="shared" si="45"/>
        <v>0</v>
      </c>
      <c r="AB95" s="13">
        <f t="shared" si="45"/>
        <v>362.26</v>
      </c>
      <c r="AC95" s="13">
        <f t="shared" si="45"/>
        <v>0</v>
      </c>
      <c r="AD95" s="13">
        <f t="shared" si="45"/>
        <v>362.33</v>
      </c>
      <c r="AE95" s="13">
        <f t="shared" si="45"/>
        <v>0</v>
      </c>
      <c r="AF95" s="57"/>
    </row>
    <row r="96" spans="1:32" s="7" customFormat="1" ht="18">
      <c r="A96" s="19" t="s">
        <v>16</v>
      </c>
      <c r="B96" s="14"/>
      <c r="C96" s="14">
        <f>H96+J96+L96</f>
        <v>0</v>
      </c>
      <c r="D96" s="14">
        <f>E96</f>
        <v>0</v>
      </c>
      <c r="E96" s="14">
        <f>I96+K96+M96+O96+Q96+S96+U96+W96+Y96+AA96+AC96+AE96</f>
        <v>0</v>
      </c>
      <c r="F96" s="14"/>
      <c r="G96" s="14"/>
      <c r="H96" s="13"/>
      <c r="I96" s="13"/>
      <c r="J96" s="13"/>
      <c r="K96" s="13"/>
      <c r="L96" s="13"/>
      <c r="M96" s="13"/>
      <c r="N96" s="13"/>
      <c r="O96" s="13"/>
      <c r="P96" s="13"/>
      <c r="Q96" s="13"/>
      <c r="R96" s="13"/>
      <c r="S96" s="13"/>
      <c r="T96" s="13"/>
      <c r="U96" s="13"/>
      <c r="V96" s="13"/>
      <c r="W96" s="13"/>
      <c r="X96" s="13"/>
      <c r="Y96" s="13"/>
      <c r="Z96" s="13"/>
      <c r="AA96" s="13"/>
      <c r="AB96" s="13"/>
      <c r="AC96" s="13"/>
      <c r="AD96" s="13"/>
      <c r="AE96" s="13"/>
      <c r="AF96" s="57"/>
    </row>
    <row r="97" spans="1:32" s="7" customFormat="1" ht="18">
      <c r="A97" s="19" t="s">
        <v>14</v>
      </c>
      <c r="B97" s="14"/>
      <c r="C97" s="14">
        <f>H97+J97+L97</f>
        <v>0</v>
      </c>
      <c r="D97" s="14">
        <f>E97</f>
        <v>0</v>
      </c>
      <c r="E97" s="14">
        <f>I97+K97+M97+O97+Q97+S97+U97+W97+Y97+AA97+AC97+AE97</f>
        <v>0</v>
      </c>
      <c r="F97" s="14"/>
      <c r="G97" s="14"/>
      <c r="H97" s="13"/>
      <c r="I97" s="13"/>
      <c r="J97" s="13"/>
      <c r="K97" s="13"/>
      <c r="L97" s="13"/>
      <c r="M97" s="13"/>
      <c r="N97" s="13"/>
      <c r="O97" s="13"/>
      <c r="P97" s="13"/>
      <c r="Q97" s="13"/>
      <c r="R97" s="13"/>
      <c r="S97" s="13"/>
      <c r="T97" s="13"/>
      <c r="U97" s="13"/>
      <c r="V97" s="13"/>
      <c r="W97" s="13"/>
      <c r="X97" s="13"/>
      <c r="Y97" s="13"/>
      <c r="Z97" s="13"/>
      <c r="AA97" s="13"/>
      <c r="AB97" s="13"/>
      <c r="AC97" s="13"/>
      <c r="AD97" s="13"/>
      <c r="AE97" s="13"/>
      <c r="AF97" s="57"/>
    </row>
    <row r="98" spans="1:32" s="7" customFormat="1" ht="18">
      <c r="A98" s="19" t="s">
        <v>15</v>
      </c>
      <c r="B98" s="15">
        <f>H98+J98+L98+N98+P98+R98+T98+V98+X98+Z98+AB98+AD98</f>
        <v>4320.500000000001</v>
      </c>
      <c r="C98" s="15">
        <f>H98+J98+L98</f>
        <v>1060.09</v>
      </c>
      <c r="D98" s="15">
        <f>E98</f>
        <v>989.1500000000001</v>
      </c>
      <c r="E98" s="15">
        <f>I98+K98+M98+O98+Q98+S98+U98+W98+Y98+AA98+AC98+AE98</f>
        <v>989.1500000000001</v>
      </c>
      <c r="F98" s="15">
        <f>E98/B98%</f>
        <v>22.894340932762407</v>
      </c>
      <c r="G98" s="15">
        <f>E98/C98%</f>
        <v>93.30811534869682</v>
      </c>
      <c r="H98" s="15">
        <v>335.57</v>
      </c>
      <c r="I98" s="15">
        <v>333.17</v>
      </c>
      <c r="J98" s="15">
        <v>362.26</v>
      </c>
      <c r="K98" s="15">
        <v>329.06</v>
      </c>
      <c r="L98" s="15">
        <v>362.26</v>
      </c>
      <c r="M98" s="15">
        <v>326.92</v>
      </c>
      <c r="N98" s="15">
        <v>362.26</v>
      </c>
      <c r="O98" s="15"/>
      <c r="P98" s="15">
        <v>362.26</v>
      </c>
      <c r="Q98" s="15"/>
      <c r="R98" s="15">
        <v>362.26</v>
      </c>
      <c r="S98" s="15"/>
      <c r="T98" s="15">
        <v>362.26</v>
      </c>
      <c r="U98" s="15"/>
      <c r="V98" s="15">
        <v>362.26</v>
      </c>
      <c r="W98" s="15"/>
      <c r="X98" s="15">
        <v>362.26</v>
      </c>
      <c r="Y98" s="15"/>
      <c r="Z98" s="15">
        <v>362.26</v>
      </c>
      <c r="AA98" s="15"/>
      <c r="AB98" s="15">
        <v>362.26</v>
      </c>
      <c r="AC98" s="15"/>
      <c r="AD98" s="15">
        <v>362.33</v>
      </c>
      <c r="AE98" s="15"/>
      <c r="AF98" s="57"/>
    </row>
    <row r="99" spans="1:32" s="7" customFormat="1" ht="18">
      <c r="A99" s="19" t="s">
        <v>17</v>
      </c>
      <c r="B99" s="14"/>
      <c r="C99" s="14">
        <f>H99+J99+L99</f>
        <v>0</v>
      </c>
      <c r="D99" s="14">
        <f>E99</f>
        <v>0</v>
      </c>
      <c r="E99" s="14">
        <f>I99+K99+M99+O99+Q99+S99+U99+W99+Y99+AA99+AC99+AE99</f>
        <v>0</v>
      </c>
      <c r="F99" s="14"/>
      <c r="G99" s="14"/>
      <c r="H99" s="13"/>
      <c r="I99" s="13"/>
      <c r="J99" s="13"/>
      <c r="K99" s="13"/>
      <c r="L99" s="13"/>
      <c r="M99" s="13"/>
      <c r="N99" s="13"/>
      <c r="O99" s="13"/>
      <c r="P99" s="13"/>
      <c r="Q99" s="13"/>
      <c r="R99" s="13"/>
      <c r="S99" s="13"/>
      <c r="T99" s="13"/>
      <c r="U99" s="13"/>
      <c r="V99" s="13"/>
      <c r="W99" s="13"/>
      <c r="X99" s="13"/>
      <c r="Y99" s="13"/>
      <c r="Z99" s="13"/>
      <c r="AA99" s="13"/>
      <c r="AB99" s="13"/>
      <c r="AC99" s="13"/>
      <c r="AD99" s="13"/>
      <c r="AE99" s="13"/>
      <c r="AF99" s="58"/>
    </row>
    <row r="100" spans="1:32" s="6" customFormat="1" ht="69.75" customHeight="1">
      <c r="A100" s="31" t="s">
        <v>40</v>
      </c>
      <c r="B100" s="15">
        <f aca="true" t="shared" si="46" ref="B100:AE100">B101</f>
        <v>571.9000000000001</v>
      </c>
      <c r="C100" s="15">
        <f t="shared" si="46"/>
        <v>137.99</v>
      </c>
      <c r="D100" s="15">
        <f t="shared" si="46"/>
        <v>120.17</v>
      </c>
      <c r="E100" s="15">
        <f t="shared" si="46"/>
        <v>120.17</v>
      </c>
      <c r="F100" s="15">
        <f>E100/B100%</f>
        <v>21.01241475782479</v>
      </c>
      <c r="G100" s="15">
        <f>E100/C100%</f>
        <v>87.08602072613957</v>
      </c>
      <c r="H100" s="15">
        <f t="shared" si="46"/>
        <v>44.9</v>
      </c>
      <c r="I100" s="15">
        <f t="shared" si="46"/>
        <v>39.13</v>
      </c>
      <c r="J100" s="15">
        <f t="shared" si="46"/>
        <v>45.6</v>
      </c>
      <c r="K100" s="15">
        <f t="shared" si="46"/>
        <v>39.49</v>
      </c>
      <c r="L100" s="15">
        <f t="shared" si="46"/>
        <v>47.49</v>
      </c>
      <c r="M100" s="15">
        <f t="shared" si="46"/>
        <v>41.55</v>
      </c>
      <c r="N100" s="15">
        <f t="shared" si="46"/>
        <v>47.81</v>
      </c>
      <c r="O100" s="15">
        <f t="shared" si="46"/>
        <v>0</v>
      </c>
      <c r="P100" s="15">
        <f t="shared" si="46"/>
        <v>48.44</v>
      </c>
      <c r="Q100" s="15">
        <f t="shared" si="46"/>
        <v>0</v>
      </c>
      <c r="R100" s="15">
        <f t="shared" si="46"/>
        <v>47.81</v>
      </c>
      <c r="S100" s="15">
        <f t="shared" si="46"/>
        <v>0</v>
      </c>
      <c r="T100" s="15">
        <f t="shared" si="46"/>
        <v>48.44</v>
      </c>
      <c r="U100" s="15">
        <f t="shared" si="46"/>
        <v>0</v>
      </c>
      <c r="V100" s="15">
        <f t="shared" si="46"/>
        <v>48.91</v>
      </c>
      <c r="W100" s="15">
        <f t="shared" si="46"/>
        <v>0</v>
      </c>
      <c r="X100" s="15">
        <f t="shared" si="46"/>
        <v>47.81</v>
      </c>
      <c r="Y100" s="15">
        <f t="shared" si="46"/>
        <v>0</v>
      </c>
      <c r="Z100" s="15">
        <f t="shared" si="46"/>
        <v>48.44</v>
      </c>
      <c r="AA100" s="15">
        <f t="shared" si="46"/>
        <v>0</v>
      </c>
      <c r="AB100" s="15">
        <f t="shared" si="46"/>
        <v>47.81</v>
      </c>
      <c r="AC100" s="15">
        <f t="shared" si="46"/>
        <v>0</v>
      </c>
      <c r="AD100" s="15">
        <f t="shared" si="46"/>
        <v>48.44</v>
      </c>
      <c r="AE100" s="15">
        <f t="shared" si="46"/>
        <v>0</v>
      </c>
      <c r="AF100" s="56" t="s">
        <v>79</v>
      </c>
    </row>
    <row r="101" spans="1:32" s="7" customFormat="1" ht="17.25">
      <c r="A101" s="16" t="s">
        <v>18</v>
      </c>
      <c r="B101" s="13">
        <f>SUM(B102:B105)</f>
        <v>571.9000000000001</v>
      </c>
      <c r="C101" s="13">
        <f>SUM(C102:C105)</f>
        <v>137.99</v>
      </c>
      <c r="D101" s="13">
        <f>SUM(D102:D105)</f>
        <v>120.17</v>
      </c>
      <c r="E101" s="13">
        <f>SUM(E102:E105)</f>
        <v>120.17</v>
      </c>
      <c r="F101" s="13">
        <f>E101/B101%</f>
        <v>21.01241475782479</v>
      </c>
      <c r="G101" s="13">
        <f>E101/C101%</f>
        <v>87.08602072613957</v>
      </c>
      <c r="H101" s="13">
        <f>SUM(H102:H105)</f>
        <v>44.9</v>
      </c>
      <c r="I101" s="13">
        <f aca="true" t="shared" si="47" ref="I101:AE101">SUM(I102:I105)</f>
        <v>39.13</v>
      </c>
      <c r="J101" s="13">
        <f t="shared" si="47"/>
        <v>45.6</v>
      </c>
      <c r="K101" s="13">
        <f t="shared" si="47"/>
        <v>39.49</v>
      </c>
      <c r="L101" s="13">
        <f t="shared" si="47"/>
        <v>47.49</v>
      </c>
      <c r="M101" s="13">
        <f t="shared" si="47"/>
        <v>41.55</v>
      </c>
      <c r="N101" s="13">
        <f t="shared" si="47"/>
        <v>47.81</v>
      </c>
      <c r="O101" s="13">
        <f t="shared" si="47"/>
        <v>0</v>
      </c>
      <c r="P101" s="13">
        <f t="shared" si="47"/>
        <v>48.44</v>
      </c>
      <c r="Q101" s="13">
        <f t="shared" si="47"/>
        <v>0</v>
      </c>
      <c r="R101" s="13">
        <f t="shared" si="47"/>
        <v>47.81</v>
      </c>
      <c r="S101" s="13">
        <f t="shared" si="47"/>
        <v>0</v>
      </c>
      <c r="T101" s="13">
        <f t="shared" si="47"/>
        <v>48.44</v>
      </c>
      <c r="U101" s="13">
        <f t="shared" si="47"/>
        <v>0</v>
      </c>
      <c r="V101" s="13">
        <f t="shared" si="47"/>
        <v>48.91</v>
      </c>
      <c r="W101" s="13">
        <f t="shared" si="47"/>
        <v>0</v>
      </c>
      <c r="X101" s="13">
        <f t="shared" si="47"/>
        <v>47.81</v>
      </c>
      <c r="Y101" s="13">
        <f t="shared" si="47"/>
        <v>0</v>
      </c>
      <c r="Z101" s="13">
        <f t="shared" si="47"/>
        <v>48.44</v>
      </c>
      <c r="AA101" s="13">
        <f t="shared" si="47"/>
        <v>0</v>
      </c>
      <c r="AB101" s="13">
        <f t="shared" si="47"/>
        <v>47.81</v>
      </c>
      <c r="AC101" s="13">
        <f t="shared" si="47"/>
        <v>0</v>
      </c>
      <c r="AD101" s="13">
        <f t="shared" si="47"/>
        <v>48.44</v>
      </c>
      <c r="AE101" s="13">
        <f t="shared" si="47"/>
        <v>0</v>
      </c>
      <c r="AF101" s="57"/>
    </row>
    <row r="102" spans="1:32" s="7" customFormat="1" ht="18">
      <c r="A102" s="19" t="s">
        <v>16</v>
      </c>
      <c r="B102" s="14"/>
      <c r="C102" s="14">
        <f>H102+J102+L102</f>
        <v>0</v>
      </c>
      <c r="D102" s="14">
        <f>E102</f>
        <v>0</v>
      </c>
      <c r="E102" s="14">
        <f>I102+K102+M102+O102+Q102+S102+U102+W102+Y102+AA102+AC102+AE102</f>
        <v>0</v>
      </c>
      <c r="F102" s="14"/>
      <c r="G102" s="14"/>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57"/>
    </row>
    <row r="103" spans="1:32" s="7" customFormat="1" ht="18">
      <c r="A103" s="19" t="s">
        <v>14</v>
      </c>
      <c r="B103" s="14"/>
      <c r="C103" s="14">
        <f>H103+J103+L103</f>
        <v>0</v>
      </c>
      <c r="D103" s="14">
        <f>E103</f>
        <v>0</v>
      </c>
      <c r="E103" s="14">
        <f>I103+K103+M103+O103+Q103+S103+U103+W103+Y103+AA103+AC103+AE103</f>
        <v>0</v>
      </c>
      <c r="F103" s="14"/>
      <c r="G103" s="14"/>
      <c r="H103" s="13"/>
      <c r="I103" s="13"/>
      <c r="J103" s="22"/>
      <c r="K103" s="22"/>
      <c r="L103" s="13"/>
      <c r="M103" s="13"/>
      <c r="N103" s="13"/>
      <c r="O103" s="13"/>
      <c r="P103" s="13"/>
      <c r="Q103" s="13"/>
      <c r="R103" s="13"/>
      <c r="S103" s="13"/>
      <c r="T103" s="13"/>
      <c r="U103" s="13"/>
      <c r="V103" s="13"/>
      <c r="W103" s="13"/>
      <c r="X103" s="13"/>
      <c r="Y103" s="13"/>
      <c r="Z103" s="13"/>
      <c r="AA103" s="13"/>
      <c r="AB103" s="13"/>
      <c r="AC103" s="13"/>
      <c r="AD103" s="13"/>
      <c r="AE103" s="13"/>
      <c r="AF103" s="57"/>
    </row>
    <row r="104" spans="1:32" s="7" customFormat="1" ht="18">
      <c r="A104" s="19" t="s">
        <v>15</v>
      </c>
      <c r="B104" s="15">
        <f>H104+J104+L104+N104+P104+R104+T104+V104+X104+Z104+AB104+AD104</f>
        <v>571.9000000000001</v>
      </c>
      <c r="C104" s="15">
        <f>H104+J104+L104</f>
        <v>137.99</v>
      </c>
      <c r="D104" s="15">
        <f>E104</f>
        <v>120.17</v>
      </c>
      <c r="E104" s="15">
        <f>I104+K104+M104+O104+Q104+S104+U104+W104+Y104+AA104+AC104+AE104</f>
        <v>120.17</v>
      </c>
      <c r="F104" s="15">
        <f>E104/B104%</f>
        <v>21.01241475782479</v>
      </c>
      <c r="G104" s="15">
        <f>E104/C104%</f>
        <v>87.08602072613957</v>
      </c>
      <c r="H104" s="15">
        <v>44.9</v>
      </c>
      <c r="I104" s="15">
        <v>39.13</v>
      </c>
      <c r="J104" s="15">
        <v>45.6</v>
      </c>
      <c r="K104" s="15">
        <v>39.49</v>
      </c>
      <c r="L104" s="15">
        <v>47.49</v>
      </c>
      <c r="M104" s="15">
        <v>41.55</v>
      </c>
      <c r="N104" s="15">
        <v>47.81</v>
      </c>
      <c r="O104" s="15"/>
      <c r="P104" s="15">
        <v>48.44</v>
      </c>
      <c r="Q104" s="15"/>
      <c r="R104" s="15">
        <v>47.81</v>
      </c>
      <c r="S104" s="15"/>
      <c r="T104" s="15">
        <v>48.44</v>
      </c>
      <c r="U104" s="15"/>
      <c r="V104" s="15">
        <v>48.91</v>
      </c>
      <c r="W104" s="15"/>
      <c r="X104" s="15">
        <v>47.81</v>
      </c>
      <c r="Y104" s="15"/>
      <c r="Z104" s="15">
        <v>48.44</v>
      </c>
      <c r="AA104" s="15"/>
      <c r="AB104" s="15">
        <v>47.81</v>
      </c>
      <c r="AC104" s="15"/>
      <c r="AD104" s="15">
        <v>48.44</v>
      </c>
      <c r="AE104" s="15"/>
      <c r="AF104" s="57"/>
    </row>
    <row r="105" spans="1:32" s="7" customFormat="1" ht="18">
      <c r="A105" s="19" t="s">
        <v>17</v>
      </c>
      <c r="B105" s="14"/>
      <c r="C105" s="14">
        <f>H105+J105+L105</f>
        <v>0</v>
      </c>
      <c r="D105" s="14">
        <f>E105</f>
        <v>0</v>
      </c>
      <c r="E105" s="14">
        <f>I105+K105+M105+O105+Q105+S105+U105+W105+Y105+AA105+AC105+AE105</f>
        <v>0</v>
      </c>
      <c r="F105" s="14"/>
      <c r="G105" s="14"/>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58"/>
    </row>
    <row r="106" spans="1:32" s="6" customFormat="1" ht="54">
      <c r="A106" s="31" t="s">
        <v>74</v>
      </c>
      <c r="B106" s="15">
        <f aca="true" t="shared" si="48" ref="B106:AE106">B107</f>
        <v>7389.2</v>
      </c>
      <c r="C106" s="15">
        <f t="shared" si="48"/>
        <v>0</v>
      </c>
      <c r="D106" s="15">
        <f t="shared" si="48"/>
        <v>0</v>
      </c>
      <c r="E106" s="15">
        <f t="shared" si="48"/>
        <v>0</v>
      </c>
      <c r="F106" s="15">
        <f>E106/B106%</f>
        <v>0</v>
      </c>
      <c r="G106" s="15" t="e">
        <f>E106/C106%</f>
        <v>#DIV/0!</v>
      </c>
      <c r="H106" s="15">
        <f t="shared" si="48"/>
        <v>0</v>
      </c>
      <c r="I106" s="15">
        <f t="shared" si="48"/>
        <v>0</v>
      </c>
      <c r="J106" s="15">
        <f t="shared" si="48"/>
        <v>0</v>
      </c>
      <c r="K106" s="15">
        <f t="shared" si="48"/>
        <v>0</v>
      </c>
      <c r="L106" s="15">
        <f t="shared" si="48"/>
        <v>0</v>
      </c>
      <c r="M106" s="15">
        <f t="shared" si="48"/>
        <v>0</v>
      </c>
      <c r="N106" s="15">
        <f t="shared" si="48"/>
        <v>0</v>
      </c>
      <c r="O106" s="15">
        <f t="shared" si="48"/>
        <v>0</v>
      </c>
      <c r="P106" s="15">
        <f t="shared" si="48"/>
        <v>0</v>
      </c>
      <c r="Q106" s="15">
        <f t="shared" si="48"/>
        <v>0</v>
      </c>
      <c r="R106" s="15">
        <f t="shared" si="48"/>
        <v>0</v>
      </c>
      <c r="S106" s="15">
        <f t="shared" si="48"/>
        <v>0</v>
      </c>
      <c r="T106" s="15">
        <f t="shared" si="48"/>
        <v>0</v>
      </c>
      <c r="U106" s="15">
        <f t="shared" si="48"/>
        <v>0</v>
      </c>
      <c r="V106" s="15">
        <f t="shared" si="48"/>
        <v>0</v>
      </c>
      <c r="W106" s="15">
        <f t="shared" si="48"/>
        <v>0</v>
      </c>
      <c r="X106" s="15">
        <f t="shared" si="48"/>
        <v>2982.5</v>
      </c>
      <c r="Y106" s="15">
        <f t="shared" si="48"/>
        <v>0</v>
      </c>
      <c r="Z106" s="15">
        <f t="shared" si="48"/>
        <v>4406.7</v>
      </c>
      <c r="AA106" s="15">
        <f t="shared" si="48"/>
        <v>0</v>
      </c>
      <c r="AB106" s="15">
        <f t="shared" si="48"/>
        <v>0</v>
      </c>
      <c r="AC106" s="15">
        <f t="shared" si="48"/>
        <v>0</v>
      </c>
      <c r="AD106" s="15">
        <f t="shared" si="48"/>
        <v>0</v>
      </c>
      <c r="AE106" s="15">
        <f t="shared" si="48"/>
        <v>0</v>
      </c>
      <c r="AF106" s="56" t="s">
        <v>99</v>
      </c>
    </row>
    <row r="107" spans="1:32" s="7" customFormat="1" ht="21" customHeight="1">
      <c r="A107" s="16" t="s">
        <v>18</v>
      </c>
      <c r="B107" s="13">
        <f>SUM(B108:B111)</f>
        <v>7389.2</v>
      </c>
      <c r="C107" s="13">
        <f>SUM(C108:C111)</f>
        <v>0</v>
      </c>
      <c r="D107" s="13">
        <f>SUM(D108:D111)</f>
        <v>0</v>
      </c>
      <c r="E107" s="13">
        <f>SUM(E108:E111)</f>
        <v>0</v>
      </c>
      <c r="F107" s="13">
        <f>E107/B107%</f>
        <v>0</v>
      </c>
      <c r="G107" s="13" t="e">
        <f>E107/C107%</f>
        <v>#DIV/0!</v>
      </c>
      <c r="H107" s="13">
        <f>SUM(H108:H111)</f>
        <v>0</v>
      </c>
      <c r="I107" s="13">
        <f aca="true" t="shared" si="49" ref="I107:AE107">SUM(I108:I111)</f>
        <v>0</v>
      </c>
      <c r="J107" s="13">
        <f t="shared" si="49"/>
        <v>0</v>
      </c>
      <c r="K107" s="13">
        <f t="shared" si="49"/>
        <v>0</v>
      </c>
      <c r="L107" s="13">
        <f t="shared" si="49"/>
        <v>0</v>
      </c>
      <c r="M107" s="13">
        <f t="shared" si="49"/>
        <v>0</v>
      </c>
      <c r="N107" s="13">
        <f t="shared" si="49"/>
        <v>0</v>
      </c>
      <c r="O107" s="13">
        <f t="shared" si="49"/>
        <v>0</v>
      </c>
      <c r="P107" s="13">
        <f t="shared" si="49"/>
        <v>0</v>
      </c>
      <c r="Q107" s="13">
        <f t="shared" si="49"/>
        <v>0</v>
      </c>
      <c r="R107" s="13">
        <f t="shared" si="49"/>
        <v>0</v>
      </c>
      <c r="S107" s="13">
        <f t="shared" si="49"/>
        <v>0</v>
      </c>
      <c r="T107" s="13">
        <f t="shared" si="49"/>
        <v>0</v>
      </c>
      <c r="U107" s="13">
        <f t="shared" si="49"/>
        <v>0</v>
      </c>
      <c r="V107" s="13">
        <f t="shared" si="49"/>
        <v>0</v>
      </c>
      <c r="W107" s="13">
        <f t="shared" si="49"/>
        <v>0</v>
      </c>
      <c r="X107" s="13">
        <f t="shared" si="49"/>
        <v>2982.5</v>
      </c>
      <c r="Y107" s="13">
        <f t="shared" si="49"/>
        <v>0</v>
      </c>
      <c r="Z107" s="13">
        <f t="shared" si="49"/>
        <v>4406.7</v>
      </c>
      <c r="AA107" s="13">
        <f t="shared" si="49"/>
        <v>0</v>
      </c>
      <c r="AB107" s="13">
        <f t="shared" si="49"/>
        <v>0</v>
      </c>
      <c r="AC107" s="13">
        <f t="shared" si="49"/>
        <v>0</v>
      </c>
      <c r="AD107" s="13">
        <f t="shared" si="49"/>
        <v>0</v>
      </c>
      <c r="AE107" s="13">
        <f t="shared" si="49"/>
        <v>0</v>
      </c>
      <c r="AF107" s="57"/>
    </row>
    <row r="108" spans="1:32" s="7" customFormat="1" ht="20.25" customHeight="1">
      <c r="A108" s="19" t="s">
        <v>16</v>
      </c>
      <c r="B108" s="14"/>
      <c r="C108" s="14">
        <f>H108+J108+L108</f>
        <v>0</v>
      </c>
      <c r="D108" s="14">
        <f>E108</f>
        <v>0</v>
      </c>
      <c r="E108" s="14">
        <f>I108+K108+M108+O108+Q108+S108+U108+W108+Y108+AA108+AC108+AE108</f>
        <v>0</v>
      </c>
      <c r="F108" s="14"/>
      <c r="G108" s="14"/>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57"/>
    </row>
    <row r="109" spans="1:32" s="7" customFormat="1" ht="21" customHeight="1">
      <c r="A109" s="19" t="s">
        <v>14</v>
      </c>
      <c r="B109" s="14"/>
      <c r="C109" s="14">
        <f>H109+J109+L109</f>
        <v>0</v>
      </c>
      <c r="D109" s="14">
        <f>E109</f>
        <v>0</v>
      </c>
      <c r="E109" s="14">
        <f>I109+K109+M109+O109+Q109+S109+U109+W109+Y109+AA109+AC109+AE109</f>
        <v>0</v>
      </c>
      <c r="F109" s="14"/>
      <c r="G109" s="14"/>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57"/>
    </row>
    <row r="110" spans="1:32" s="7" customFormat="1" ht="20.25" customHeight="1">
      <c r="A110" s="19" t="s">
        <v>15</v>
      </c>
      <c r="B110" s="15">
        <f>H110+J110+L110+N110+P110+R110+T110+V110+X110+Z110+AB110+AD110</f>
        <v>7389.2</v>
      </c>
      <c r="C110" s="15">
        <f>H110+J110+L110</f>
        <v>0</v>
      </c>
      <c r="D110" s="15">
        <f>E110</f>
        <v>0</v>
      </c>
      <c r="E110" s="15">
        <f>I110+K110+M110+O110+Q110+S110+U110+W110+Y110+AA110+AC110+AE110</f>
        <v>0</v>
      </c>
      <c r="F110" s="15">
        <f>E110/B110%</f>
        <v>0</v>
      </c>
      <c r="G110" s="15" t="e">
        <f>E110/C110%</f>
        <v>#DIV/0!</v>
      </c>
      <c r="H110" s="13"/>
      <c r="I110" s="13"/>
      <c r="J110" s="13"/>
      <c r="K110" s="13"/>
      <c r="L110" s="13"/>
      <c r="M110" s="13"/>
      <c r="N110" s="13"/>
      <c r="O110" s="13"/>
      <c r="P110" s="13"/>
      <c r="Q110" s="13"/>
      <c r="R110" s="13"/>
      <c r="S110" s="13"/>
      <c r="T110" s="13"/>
      <c r="U110" s="13"/>
      <c r="V110" s="13"/>
      <c r="W110" s="13"/>
      <c r="X110" s="15">
        <v>2982.5</v>
      </c>
      <c r="Y110" s="15"/>
      <c r="Z110" s="15">
        <v>4406.7</v>
      </c>
      <c r="AA110" s="13"/>
      <c r="AB110" s="13"/>
      <c r="AC110" s="13"/>
      <c r="AD110" s="13"/>
      <c r="AE110" s="13"/>
      <c r="AF110" s="57"/>
    </row>
    <row r="111" spans="1:32" s="7" customFormat="1" ht="18.75" customHeight="1">
      <c r="A111" s="19" t="s">
        <v>17</v>
      </c>
      <c r="B111" s="14"/>
      <c r="C111" s="14">
        <f>H111+J111+L111</f>
        <v>0</v>
      </c>
      <c r="D111" s="14">
        <f>E111</f>
        <v>0</v>
      </c>
      <c r="E111" s="14">
        <f>I111+K111+M111+O111+Q111+S111+U111+W111+Y111+AA111+AC111+AE111</f>
        <v>0</v>
      </c>
      <c r="F111" s="14"/>
      <c r="G111" s="14"/>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58"/>
    </row>
    <row r="112" spans="1:32" s="7" customFormat="1" ht="0.75" customHeight="1" hidden="1">
      <c r="A112" s="30" t="s">
        <v>19</v>
      </c>
      <c r="B112" s="13">
        <f>B113</f>
        <v>0</v>
      </c>
      <c r="C112" s="13"/>
      <c r="D112" s="13"/>
      <c r="E112" s="13"/>
      <c r="F112" s="13" t="e">
        <f aca="true" t="shared" si="50" ref="F112:F144">E112/B112%</f>
        <v>#DIV/0!</v>
      </c>
      <c r="G112" s="13" t="e">
        <f aca="true" t="shared" si="51" ref="G112:G144">E112/C112%</f>
        <v>#DIV/0!</v>
      </c>
      <c r="H112" s="13">
        <f>H113</f>
        <v>0</v>
      </c>
      <c r="I112" s="13"/>
      <c r="J112" s="13">
        <f>J113</f>
        <v>0</v>
      </c>
      <c r="K112" s="13"/>
      <c r="L112" s="13">
        <f>L113</f>
        <v>0</v>
      </c>
      <c r="M112" s="13"/>
      <c r="N112" s="13">
        <f>N113</f>
        <v>0</v>
      </c>
      <c r="O112" s="13"/>
      <c r="P112" s="13">
        <f>P113</f>
        <v>0</v>
      </c>
      <c r="Q112" s="13"/>
      <c r="R112" s="13">
        <f>R113</f>
        <v>0</v>
      </c>
      <c r="S112" s="13"/>
      <c r="T112" s="13">
        <f>T113</f>
        <v>0</v>
      </c>
      <c r="U112" s="13"/>
      <c r="V112" s="13">
        <f>V113</f>
        <v>0</v>
      </c>
      <c r="W112" s="13"/>
      <c r="X112" s="13">
        <f>X113</f>
        <v>0</v>
      </c>
      <c r="Y112" s="13"/>
      <c r="Z112" s="13">
        <f>Z113</f>
        <v>0</v>
      </c>
      <c r="AA112" s="13"/>
      <c r="AB112" s="13">
        <f>AB113</f>
        <v>0</v>
      </c>
      <c r="AC112" s="13"/>
      <c r="AD112" s="13">
        <f>AD113</f>
        <v>0</v>
      </c>
      <c r="AE112" s="13">
        <f>AE113</f>
        <v>0</v>
      </c>
      <c r="AF112" s="36"/>
    </row>
    <row r="113" spans="1:32" s="7" customFormat="1" ht="18" hidden="1">
      <c r="A113" s="16" t="s">
        <v>18</v>
      </c>
      <c r="B113" s="14">
        <f>SUM(B114:B117)</f>
        <v>0</v>
      </c>
      <c r="C113" s="14"/>
      <c r="D113" s="14"/>
      <c r="E113" s="14"/>
      <c r="F113" s="14" t="e">
        <f t="shared" si="50"/>
        <v>#DIV/0!</v>
      </c>
      <c r="G113" s="14" t="e">
        <f t="shared" si="51"/>
        <v>#DIV/0!</v>
      </c>
      <c r="H113" s="14">
        <f>SUM(H114:H117)</f>
        <v>0</v>
      </c>
      <c r="I113" s="14"/>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36"/>
    </row>
    <row r="114" spans="1:32" s="7" customFormat="1" ht="18" hidden="1">
      <c r="A114" s="19" t="s">
        <v>16</v>
      </c>
      <c r="B114" s="14"/>
      <c r="C114" s="14"/>
      <c r="D114" s="14"/>
      <c r="E114" s="14"/>
      <c r="F114" s="14" t="e">
        <f t="shared" si="50"/>
        <v>#DIV/0!</v>
      </c>
      <c r="G114" s="14" t="e">
        <f t="shared" si="51"/>
        <v>#DIV/0!</v>
      </c>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36"/>
    </row>
    <row r="115" spans="1:32" s="7" customFormat="1" ht="18" hidden="1">
      <c r="A115" s="19" t="s">
        <v>14</v>
      </c>
      <c r="B115" s="14"/>
      <c r="C115" s="14"/>
      <c r="D115" s="14"/>
      <c r="E115" s="14"/>
      <c r="F115" s="14" t="e">
        <f t="shared" si="50"/>
        <v>#DIV/0!</v>
      </c>
      <c r="G115" s="14" t="e">
        <f t="shared" si="51"/>
        <v>#DIV/0!</v>
      </c>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36"/>
    </row>
    <row r="116" spans="1:32" s="7" customFormat="1" ht="18" hidden="1">
      <c r="A116" s="19" t="s">
        <v>15</v>
      </c>
      <c r="B116" s="15">
        <f>H116+J116+L116+N116+P116+R116+T116+V116+X116+Z116+AB116+AD116</f>
        <v>0</v>
      </c>
      <c r="C116" s="15"/>
      <c r="D116" s="15"/>
      <c r="E116" s="15"/>
      <c r="F116" s="15" t="e">
        <f t="shared" si="50"/>
        <v>#DIV/0!</v>
      </c>
      <c r="G116" s="15" t="e">
        <f t="shared" si="51"/>
        <v>#DIV/0!</v>
      </c>
      <c r="H116" s="13"/>
      <c r="I116" s="13"/>
      <c r="J116" s="13"/>
      <c r="K116" s="13"/>
      <c r="L116" s="13"/>
      <c r="M116" s="13"/>
      <c r="N116" s="13"/>
      <c r="O116" s="13"/>
      <c r="P116" s="13"/>
      <c r="Q116" s="13"/>
      <c r="R116" s="13"/>
      <c r="S116" s="13"/>
      <c r="T116" s="13"/>
      <c r="U116" s="13"/>
      <c r="V116" s="13"/>
      <c r="W116" s="13"/>
      <c r="X116" s="15"/>
      <c r="Y116" s="15"/>
      <c r="Z116" s="13"/>
      <c r="AA116" s="13"/>
      <c r="AB116" s="13"/>
      <c r="AC116" s="13"/>
      <c r="AD116" s="13"/>
      <c r="AE116" s="13"/>
      <c r="AF116" s="36"/>
    </row>
    <row r="117" spans="1:32" s="7" customFormat="1" ht="6" customHeight="1" hidden="1">
      <c r="A117" s="19" t="s">
        <v>17</v>
      </c>
      <c r="B117" s="14"/>
      <c r="C117" s="14"/>
      <c r="D117" s="14"/>
      <c r="E117" s="14"/>
      <c r="F117" s="14" t="e">
        <f t="shared" si="50"/>
        <v>#DIV/0!</v>
      </c>
      <c r="G117" s="14" t="e">
        <f t="shared" si="51"/>
        <v>#DIV/0!</v>
      </c>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36"/>
    </row>
    <row r="118" spans="1:32" s="6" customFormat="1" ht="78" customHeight="1">
      <c r="A118" s="31" t="s">
        <v>42</v>
      </c>
      <c r="B118" s="15">
        <f aca="true" t="shared" si="52" ref="B118:AE118">B119</f>
        <v>4875</v>
      </c>
      <c r="C118" s="15">
        <f t="shared" si="52"/>
        <v>0</v>
      </c>
      <c r="D118" s="15">
        <f t="shared" si="52"/>
        <v>0</v>
      </c>
      <c r="E118" s="15">
        <f t="shared" si="52"/>
        <v>0</v>
      </c>
      <c r="F118" s="15">
        <f t="shared" si="50"/>
        <v>0</v>
      </c>
      <c r="G118" s="15" t="e">
        <f t="shared" si="51"/>
        <v>#DIV/0!</v>
      </c>
      <c r="H118" s="15">
        <f t="shared" si="52"/>
        <v>0</v>
      </c>
      <c r="I118" s="15">
        <f t="shared" si="52"/>
        <v>0</v>
      </c>
      <c r="J118" s="15">
        <f t="shared" si="52"/>
        <v>0</v>
      </c>
      <c r="K118" s="15">
        <f t="shared" si="52"/>
        <v>0</v>
      </c>
      <c r="L118" s="15">
        <f t="shared" si="52"/>
        <v>0</v>
      </c>
      <c r="M118" s="15">
        <f t="shared" si="52"/>
        <v>0</v>
      </c>
      <c r="N118" s="15">
        <f t="shared" si="52"/>
        <v>0</v>
      </c>
      <c r="O118" s="15">
        <f t="shared" si="52"/>
        <v>0</v>
      </c>
      <c r="P118" s="15">
        <f t="shared" si="52"/>
        <v>0</v>
      </c>
      <c r="Q118" s="15">
        <f t="shared" si="52"/>
        <v>0</v>
      </c>
      <c r="R118" s="15">
        <f t="shared" si="52"/>
        <v>0</v>
      </c>
      <c r="S118" s="15">
        <f t="shared" si="52"/>
        <v>0</v>
      </c>
      <c r="T118" s="15">
        <f t="shared" si="52"/>
        <v>0</v>
      </c>
      <c r="U118" s="15">
        <f t="shared" si="52"/>
        <v>0</v>
      </c>
      <c r="V118" s="15">
        <f t="shared" si="52"/>
        <v>4875</v>
      </c>
      <c r="W118" s="15">
        <f t="shared" si="52"/>
        <v>0</v>
      </c>
      <c r="X118" s="15">
        <f t="shared" si="52"/>
        <v>0</v>
      </c>
      <c r="Y118" s="15">
        <f t="shared" si="52"/>
        <v>0</v>
      </c>
      <c r="Z118" s="15">
        <f t="shared" si="52"/>
        <v>0</v>
      </c>
      <c r="AA118" s="15">
        <f t="shared" si="52"/>
        <v>0</v>
      </c>
      <c r="AB118" s="15">
        <f t="shared" si="52"/>
        <v>0</v>
      </c>
      <c r="AC118" s="15">
        <f t="shared" si="52"/>
        <v>0</v>
      </c>
      <c r="AD118" s="15">
        <f t="shared" si="52"/>
        <v>0</v>
      </c>
      <c r="AE118" s="15">
        <f t="shared" si="52"/>
        <v>0</v>
      </c>
      <c r="AF118" s="56" t="s">
        <v>100</v>
      </c>
    </row>
    <row r="119" spans="1:32" s="7" customFormat="1" ht="21" customHeight="1">
      <c r="A119" s="16" t="s">
        <v>18</v>
      </c>
      <c r="B119" s="13">
        <f>SUM(B120:B123)</f>
        <v>4875</v>
      </c>
      <c r="C119" s="13">
        <f>SUM(C120:C123)</f>
        <v>0</v>
      </c>
      <c r="D119" s="13">
        <f>SUM(D120:D123)</f>
        <v>0</v>
      </c>
      <c r="E119" s="13">
        <f>SUM(E120:E123)</f>
        <v>0</v>
      </c>
      <c r="F119" s="13">
        <f t="shared" si="50"/>
        <v>0</v>
      </c>
      <c r="G119" s="13" t="e">
        <f t="shared" si="51"/>
        <v>#DIV/0!</v>
      </c>
      <c r="H119" s="13">
        <f>SUM(H120:H123)</f>
        <v>0</v>
      </c>
      <c r="I119" s="13">
        <f aca="true" t="shared" si="53" ref="I119:AE119">SUM(I120:I123)</f>
        <v>0</v>
      </c>
      <c r="J119" s="13">
        <f t="shared" si="53"/>
        <v>0</v>
      </c>
      <c r="K119" s="13">
        <f t="shared" si="53"/>
        <v>0</v>
      </c>
      <c r="L119" s="13">
        <f t="shared" si="53"/>
        <v>0</v>
      </c>
      <c r="M119" s="13">
        <f t="shared" si="53"/>
        <v>0</v>
      </c>
      <c r="N119" s="13">
        <f t="shared" si="53"/>
        <v>0</v>
      </c>
      <c r="O119" s="13">
        <f t="shared" si="53"/>
        <v>0</v>
      </c>
      <c r="P119" s="13">
        <f t="shared" si="53"/>
        <v>0</v>
      </c>
      <c r="Q119" s="13">
        <f t="shared" si="53"/>
        <v>0</v>
      </c>
      <c r="R119" s="13">
        <f t="shared" si="53"/>
        <v>0</v>
      </c>
      <c r="S119" s="13">
        <f t="shared" si="53"/>
        <v>0</v>
      </c>
      <c r="T119" s="13">
        <f t="shared" si="53"/>
        <v>0</v>
      </c>
      <c r="U119" s="13">
        <f t="shared" si="53"/>
        <v>0</v>
      </c>
      <c r="V119" s="13">
        <f t="shared" si="53"/>
        <v>4875</v>
      </c>
      <c r="W119" s="13">
        <f t="shared" si="53"/>
        <v>0</v>
      </c>
      <c r="X119" s="13">
        <f t="shared" si="53"/>
        <v>0</v>
      </c>
      <c r="Y119" s="13">
        <f t="shared" si="53"/>
        <v>0</v>
      </c>
      <c r="Z119" s="13">
        <f t="shared" si="53"/>
        <v>0</v>
      </c>
      <c r="AA119" s="13">
        <f t="shared" si="53"/>
        <v>0</v>
      </c>
      <c r="AB119" s="13">
        <f t="shared" si="53"/>
        <v>0</v>
      </c>
      <c r="AC119" s="13">
        <f t="shared" si="53"/>
        <v>0</v>
      </c>
      <c r="AD119" s="13">
        <f t="shared" si="53"/>
        <v>0</v>
      </c>
      <c r="AE119" s="13">
        <f t="shared" si="53"/>
        <v>0</v>
      </c>
      <c r="AF119" s="57"/>
    </row>
    <row r="120" spans="1:32" s="7" customFormat="1" ht="20.25" customHeight="1">
      <c r="A120" s="19" t="s">
        <v>16</v>
      </c>
      <c r="B120" s="14"/>
      <c r="C120" s="14">
        <f>H120+J120+L120</f>
        <v>0</v>
      </c>
      <c r="D120" s="14">
        <f>E120</f>
        <v>0</v>
      </c>
      <c r="E120" s="14">
        <f>I120+K120+M120+O120+Q120+S120+U120+W120+Y120+AA120+AC120+AE120</f>
        <v>0</v>
      </c>
      <c r="F120" s="14"/>
      <c r="G120" s="14"/>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57"/>
    </row>
    <row r="121" spans="1:32" s="7" customFormat="1" ht="21" customHeight="1">
      <c r="A121" s="19" t="s">
        <v>14</v>
      </c>
      <c r="B121" s="14"/>
      <c r="C121" s="14">
        <f>H121+J121+L121</f>
        <v>0</v>
      </c>
      <c r="D121" s="14">
        <f>E121</f>
        <v>0</v>
      </c>
      <c r="E121" s="14">
        <f>I121+K121+M121+O121+Q121+S121+U121+W121+Y121+AA121+AC121+AE121</f>
        <v>0</v>
      </c>
      <c r="F121" s="14"/>
      <c r="G121" s="14"/>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57"/>
    </row>
    <row r="122" spans="1:32" s="7" customFormat="1" ht="20.25" customHeight="1">
      <c r="A122" s="19" t="s">
        <v>15</v>
      </c>
      <c r="B122" s="15">
        <f>H122+J122+L122+N122+P122+R122+T122+V122+X122+Z122+AB122+AD122</f>
        <v>4875</v>
      </c>
      <c r="C122" s="15">
        <f>H122+J122+L122</f>
        <v>0</v>
      </c>
      <c r="D122" s="15">
        <f>E122</f>
        <v>0</v>
      </c>
      <c r="E122" s="15">
        <f>I122+K122+M122+O122+Q122+S122+U122+W122+Y122+AA122+AC122+AE122</f>
        <v>0</v>
      </c>
      <c r="F122" s="15">
        <f t="shared" si="50"/>
        <v>0</v>
      </c>
      <c r="G122" s="15" t="e">
        <f t="shared" si="51"/>
        <v>#DIV/0!</v>
      </c>
      <c r="H122" s="13"/>
      <c r="I122" s="13"/>
      <c r="J122" s="13"/>
      <c r="K122" s="13"/>
      <c r="L122" s="13"/>
      <c r="M122" s="13"/>
      <c r="N122" s="13"/>
      <c r="O122" s="13"/>
      <c r="P122" s="13"/>
      <c r="Q122" s="13"/>
      <c r="R122" s="13"/>
      <c r="S122" s="13"/>
      <c r="T122" s="13"/>
      <c r="U122" s="13"/>
      <c r="V122" s="15">
        <v>4875</v>
      </c>
      <c r="W122" s="15"/>
      <c r="X122" s="15"/>
      <c r="Y122" s="15"/>
      <c r="Z122" s="13"/>
      <c r="AA122" s="13"/>
      <c r="AB122" s="13"/>
      <c r="AC122" s="13"/>
      <c r="AD122" s="13"/>
      <c r="AE122" s="13"/>
      <c r="AF122" s="57"/>
    </row>
    <row r="123" spans="1:32" s="7" customFormat="1" ht="18.75" customHeight="1">
      <c r="A123" s="19" t="s">
        <v>17</v>
      </c>
      <c r="B123" s="14"/>
      <c r="C123" s="14">
        <f>H123+J123+L123</f>
        <v>0</v>
      </c>
      <c r="D123" s="14">
        <f>E123</f>
        <v>0</v>
      </c>
      <c r="E123" s="14">
        <f>I123+K123+M123+O123+Q123+S123+U123+W123+Y123+AA123+AC123+AE123</f>
        <v>0</v>
      </c>
      <c r="F123" s="14"/>
      <c r="G123" s="14"/>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58"/>
    </row>
    <row r="124" spans="1:32" s="6" customFormat="1" ht="76.5" customHeight="1">
      <c r="A124" s="31" t="s">
        <v>43</v>
      </c>
      <c r="B124" s="15">
        <f aca="true" t="shared" si="54" ref="B124:AE124">B125</f>
        <v>304</v>
      </c>
      <c r="C124" s="15">
        <f t="shared" si="54"/>
        <v>0</v>
      </c>
      <c r="D124" s="15">
        <f t="shared" si="54"/>
        <v>0</v>
      </c>
      <c r="E124" s="15">
        <f t="shared" si="54"/>
        <v>0</v>
      </c>
      <c r="F124" s="15">
        <f t="shared" si="50"/>
        <v>0</v>
      </c>
      <c r="G124" s="15" t="e">
        <f t="shared" si="51"/>
        <v>#DIV/0!</v>
      </c>
      <c r="H124" s="15">
        <f t="shared" si="54"/>
        <v>0</v>
      </c>
      <c r="I124" s="15">
        <f t="shared" si="54"/>
        <v>0</v>
      </c>
      <c r="J124" s="15">
        <f t="shared" si="54"/>
        <v>0</v>
      </c>
      <c r="K124" s="15">
        <f t="shared" si="54"/>
        <v>0</v>
      </c>
      <c r="L124" s="15">
        <f t="shared" si="54"/>
        <v>0</v>
      </c>
      <c r="M124" s="15">
        <f t="shared" si="54"/>
        <v>0</v>
      </c>
      <c r="N124" s="15">
        <f t="shared" si="54"/>
        <v>0</v>
      </c>
      <c r="O124" s="15">
        <f t="shared" si="54"/>
        <v>0</v>
      </c>
      <c r="P124" s="15">
        <f t="shared" si="54"/>
        <v>0</v>
      </c>
      <c r="Q124" s="15">
        <f t="shared" si="54"/>
        <v>0</v>
      </c>
      <c r="R124" s="15">
        <f t="shared" si="54"/>
        <v>0</v>
      </c>
      <c r="S124" s="15">
        <f t="shared" si="54"/>
        <v>0</v>
      </c>
      <c r="T124" s="15">
        <f t="shared" si="54"/>
        <v>0</v>
      </c>
      <c r="U124" s="15">
        <f t="shared" si="54"/>
        <v>0</v>
      </c>
      <c r="V124" s="15">
        <f t="shared" si="54"/>
        <v>0</v>
      </c>
      <c r="W124" s="15">
        <f t="shared" si="54"/>
        <v>0</v>
      </c>
      <c r="X124" s="15">
        <f t="shared" si="54"/>
        <v>304</v>
      </c>
      <c r="Y124" s="15">
        <f t="shared" si="54"/>
        <v>0</v>
      </c>
      <c r="Z124" s="15">
        <f t="shared" si="54"/>
        <v>0</v>
      </c>
      <c r="AA124" s="15">
        <f t="shared" si="54"/>
        <v>0</v>
      </c>
      <c r="AB124" s="15">
        <f t="shared" si="54"/>
        <v>0</v>
      </c>
      <c r="AC124" s="15">
        <f t="shared" si="54"/>
        <v>0</v>
      </c>
      <c r="AD124" s="15">
        <f t="shared" si="54"/>
        <v>0</v>
      </c>
      <c r="AE124" s="15">
        <f t="shared" si="54"/>
        <v>0</v>
      </c>
      <c r="AF124" s="56" t="s">
        <v>69</v>
      </c>
    </row>
    <row r="125" spans="1:32" s="7" customFormat="1" ht="18.75" customHeight="1">
      <c r="A125" s="16" t="s">
        <v>18</v>
      </c>
      <c r="B125" s="13">
        <f>SUM(B126:B129)</f>
        <v>304</v>
      </c>
      <c r="C125" s="13">
        <f>SUM(C126:C129)</f>
        <v>0</v>
      </c>
      <c r="D125" s="13">
        <f>SUM(D126:D129)</f>
        <v>0</v>
      </c>
      <c r="E125" s="13">
        <f>SUM(E126:E129)</f>
        <v>0</v>
      </c>
      <c r="F125" s="13">
        <f t="shared" si="50"/>
        <v>0</v>
      </c>
      <c r="G125" s="13" t="e">
        <f t="shared" si="51"/>
        <v>#DIV/0!</v>
      </c>
      <c r="H125" s="13">
        <f aca="true" t="shared" si="55" ref="H125:AE125">SUM(H126:H129)</f>
        <v>0</v>
      </c>
      <c r="I125" s="13">
        <f t="shared" si="55"/>
        <v>0</v>
      </c>
      <c r="J125" s="13">
        <f t="shared" si="55"/>
        <v>0</v>
      </c>
      <c r="K125" s="13">
        <f t="shared" si="55"/>
        <v>0</v>
      </c>
      <c r="L125" s="13">
        <f t="shared" si="55"/>
        <v>0</v>
      </c>
      <c r="M125" s="13">
        <f t="shared" si="55"/>
        <v>0</v>
      </c>
      <c r="N125" s="13">
        <f t="shared" si="55"/>
        <v>0</v>
      </c>
      <c r="O125" s="13">
        <f t="shared" si="55"/>
        <v>0</v>
      </c>
      <c r="P125" s="13">
        <f t="shared" si="55"/>
        <v>0</v>
      </c>
      <c r="Q125" s="13">
        <f t="shared" si="55"/>
        <v>0</v>
      </c>
      <c r="R125" s="13">
        <f t="shared" si="55"/>
        <v>0</v>
      </c>
      <c r="S125" s="13">
        <f t="shared" si="55"/>
        <v>0</v>
      </c>
      <c r="T125" s="13">
        <f t="shared" si="55"/>
        <v>0</v>
      </c>
      <c r="U125" s="13">
        <f t="shared" si="55"/>
        <v>0</v>
      </c>
      <c r="V125" s="13">
        <f t="shared" si="55"/>
        <v>0</v>
      </c>
      <c r="W125" s="13">
        <f t="shared" si="55"/>
        <v>0</v>
      </c>
      <c r="X125" s="13">
        <f t="shared" si="55"/>
        <v>304</v>
      </c>
      <c r="Y125" s="13">
        <f t="shared" si="55"/>
        <v>0</v>
      </c>
      <c r="Z125" s="13">
        <f t="shared" si="55"/>
        <v>0</v>
      </c>
      <c r="AA125" s="13">
        <f t="shared" si="55"/>
        <v>0</v>
      </c>
      <c r="AB125" s="13">
        <f t="shared" si="55"/>
        <v>0</v>
      </c>
      <c r="AC125" s="13">
        <f t="shared" si="55"/>
        <v>0</v>
      </c>
      <c r="AD125" s="13">
        <f t="shared" si="55"/>
        <v>0</v>
      </c>
      <c r="AE125" s="13">
        <f t="shared" si="55"/>
        <v>0</v>
      </c>
      <c r="AF125" s="57"/>
    </row>
    <row r="126" spans="1:32" s="7" customFormat="1" ht="18.75" customHeight="1">
      <c r="A126" s="19" t="s">
        <v>16</v>
      </c>
      <c r="B126" s="14"/>
      <c r="C126" s="15">
        <f>H126+J126+L126</f>
        <v>0</v>
      </c>
      <c r="D126" s="14">
        <f>E126</f>
        <v>0</v>
      </c>
      <c r="E126" s="14">
        <f>I126+K126+M126+O126+Q126+S126+U126+W126+Y126+AA126+AC126+AE126</f>
        <v>0</v>
      </c>
      <c r="F126" s="14"/>
      <c r="G126" s="14"/>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57"/>
    </row>
    <row r="127" spans="1:32" s="7" customFormat="1" ht="18.75" customHeight="1">
      <c r="A127" s="19" t="s">
        <v>14</v>
      </c>
      <c r="B127" s="14"/>
      <c r="C127" s="15">
        <f>H127+J127+L127</f>
        <v>0</v>
      </c>
      <c r="D127" s="14">
        <f>E127</f>
        <v>0</v>
      </c>
      <c r="E127" s="14">
        <f>I127+K127+M127+O127+Q127+S127+U127+W127+Y127+AA127+AC127+AE127</f>
        <v>0</v>
      </c>
      <c r="F127" s="14"/>
      <c r="G127" s="14"/>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57"/>
    </row>
    <row r="128" spans="1:32" s="7" customFormat="1" ht="18.75" customHeight="1">
      <c r="A128" s="19" t="s">
        <v>15</v>
      </c>
      <c r="B128" s="15">
        <f>H128+J128+L128+N128+P128+R128+T128+V128+X128+Z128+AB128+AD128</f>
        <v>304</v>
      </c>
      <c r="C128" s="15">
        <f>H128+J128+L128</f>
        <v>0</v>
      </c>
      <c r="D128" s="15">
        <f>E128</f>
        <v>0</v>
      </c>
      <c r="E128" s="15">
        <f>I128+K128+M128+O128+Q128+S128+U128+W128+Y128+AA128+AC128+AE128</f>
        <v>0</v>
      </c>
      <c r="F128" s="15">
        <f t="shared" si="50"/>
        <v>0</v>
      </c>
      <c r="G128" s="15" t="e">
        <f t="shared" si="51"/>
        <v>#DIV/0!</v>
      </c>
      <c r="H128" s="13"/>
      <c r="I128" s="13"/>
      <c r="J128" s="13"/>
      <c r="K128" s="13"/>
      <c r="L128" s="13"/>
      <c r="M128" s="13"/>
      <c r="N128" s="13"/>
      <c r="O128" s="13"/>
      <c r="P128" s="13"/>
      <c r="Q128" s="13"/>
      <c r="R128" s="13"/>
      <c r="S128" s="13"/>
      <c r="T128" s="13"/>
      <c r="U128" s="13"/>
      <c r="V128" s="13"/>
      <c r="W128" s="13"/>
      <c r="X128" s="15">
        <v>304</v>
      </c>
      <c r="Y128" s="15"/>
      <c r="Z128" s="13"/>
      <c r="AA128" s="13"/>
      <c r="AB128" s="13"/>
      <c r="AC128" s="13"/>
      <c r="AD128" s="13"/>
      <c r="AE128" s="13"/>
      <c r="AF128" s="57"/>
    </row>
    <row r="129" spans="1:32" s="7" customFormat="1" ht="18.75" customHeight="1">
      <c r="A129" s="19" t="s">
        <v>17</v>
      </c>
      <c r="B129" s="14"/>
      <c r="C129" s="15">
        <f>H129+J129+L129</f>
        <v>0</v>
      </c>
      <c r="D129" s="14">
        <f>E129</f>
        <v>0</v>
      </c>
      <c r="E129" s="14">
        <f>I129+K129+M129+O129+Q129+S129+U129+W129+Y129+AA129+AC129+AE129</f>
        <v>0</v>
      </c>
      <c r="F129" s="14"/>
      <c r="G129" s="14"/>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58"/>
    </row>
    <row r="130" spans="1:32" s="6" customFormat="1" ht="76.5" customHeight="1">
      <c r="A130" s="31" t="s">
        <v>90</v>
      </c>
      <c r="B130" s="15">
        <f aca="true" t="shared" si="56" ref="B130:AE130">B131</f>
        <v>10000</v>
      </c>
      <c r="C130" s="15">
        <f t="shared" si="56"/>
        <v>0</v>
      </c>
      <c r="D130" s="15">
        <f t="shared" si="56"/>
        <v>0</v>
      </c>
      <c r="E130" s="15">
        <f t="shared" si="56"/>
        <v>0</v>
      </c>
      <c r="F130" s="15">
        <f>E130/B130%</f>
        <v>0</v>
      </c>
      <c r="G130" s="15" t="e">
        <f>E130/C130%</f>
        <v>#DIV/0!</v>
      </c>
      <c r="H130" s="15">
        <f t="shared" si="56"/>
        <v>0</v>
      </c>
      <c r="I130" s="15">
        <f t="shared" si="56"/>
        <v>0</v>
      </c>
      <c r="J130" s="15">
        <f t="shared" si="56"/>
        <v>0</v>
      </c>
      <c r="K130" s="15">
        <f t="shared" si="56"/>
        <v>0</v>
      </c>
      <c r="L130" s="15">
        <f t="shared" si="56"/>
        <v>0</v>
      </c>
      <c r="M130" s="15">
        <f t="shared" si="56"/>
        <v>0</v>
      </c>
      <c r="N130" s="15">
        <f t="shared" si="56"/>
        <v>0</v>
      </c>
      <c r="O130" s="15">
        <f t="shared" si="56"/>
        <v>0</v>
      </c>
      <c r="P130" s="15">
        <f t="shared" si="56"/>
        <v>0</v>
      </c>
      <c r="Q130" s="15">
        <f t="shared" si="56"/>
        <v>0</v>
      </c>
      <c r="R130" s="15">
        <f t="shared" si="56"/>
        <v>0</v>
      </c>
      <c r="S130" s="15">
        <f t="shared" si="56"/>
        <v>0</v>
      </c>
      <c r="T130" s="15">
        <f t="shared" si="56"/>
        <v>0</v>
      </c>
      <c r="U130" s="15">
        <f t="shared" si="56"/>
        <v>0</v>
      </c>
      <c r="V130" s="15">
        <f t="shared" si="56"/>
        <v>10000</v>
      </c>
      <c r="W130" s="15">
        <f t="shared" si="56"/>
        <v>0</v>
      </c>
      <c r="X130" s="15">
        <f t="shared" si="56"/>
        <v>0</v>
      </c>
      <c r="Y130" s="15">
        <f t="shared" si="56"/>
        <v>0</v>
      </c>
      <c r="Z130" s="15">
        <f t="shared" si="56"/>
        <v>0</v>
      </c>
      <c r="AA130" s="15">
        <f t="shared" si="56"/>
        <v>0</v>
      </c>
      <c r="AB130" s="15">
        <f t="shared" si="56"/>
        <v>0</v>
      </c>
      <c r="AC130" s="15">
        <f t="shared" si="56"/>
        <v>0</v>
      </c>
      <c r="AD130" s="15">
        <f t="shared" si="56"/>
        <v>0</v>
      </c>
      <c r="AE130" s="15">
        <f t="shared" si="56"/>
        <v>0</v>
      </c>
      <c r="AF130" s="56" t="s">
        <v>69</v>
      </c>
    </row>
    <row r="131" spans="1:32" s="7" customFormat="1" ht="18.75" customHeight="1">
      <c r="A131" s="16" t="s">
        <v>18</v>
      </c>
      <c r="B131" s="13">
        <f>SUM(B132:B135)</f>
        <v>10000</v>
      </c>
      <c r="C131" s="13">
        <f>SUM(C132:C135)</f>
        <v>0</v>
      </c>
      <c r="D131" s="13">
        <f>SUM(D132:D135)</f>
        <v>0</v>
      </c>
      <c r="E131" s="13">
        <f>SUM(E132:E135)</f>
        <v>0</v>
      </c>
      <c r="F131" s="13">
        <f>E131/B131%</f>
        <v>0</v>
      </c>
      <c r="G131" s="13" t="e">
        <f>E131/C131%</f>
        <v>#DIV/0!</v>
      </c>
      <c r="H131" s="13">
        <f aca="true" t="shared" si="57" ref="H131:AE131">SUM(H132:H135)</f>
        <v>0</v>
      </c>
      <c r="I131" s="13">
        <f t="shared" si="57"/>
        <v>0</v>
      </c>
      <c r="J131" s="13">
        <f t="shared" si="57"/>
        <v>0</v>
      </c>
      <c r="K131" s="13">
        <f t="shared" si="57"/>
        <v>0</v>
      </c>
      <c r="L131" s="13">
        <f t="shared" si="57"/>
        <v>0</v>
      </c>
      <c r="M131" s="13">
        <f t="shared" si="57"/>
        <v>0</v>
      </c>
      <c r="N131" s="13">
        <f t="shared" si="57"/>
        <v>0</v>
      </c>
      <c r="O131" s="13">
        <f t="shared" si="57"/>
        <v>0</v>
      </c>
      <c r="P131" s="13">
        <f t="shared" si="57"/>
        <v>0</v>
      </c>
      <c r="Q131" s="13">
        <f t="shared" si="57"/>
        <v>0</v>
      </c>
      <c r="R131" s="13">
        <f t="shared" si="57"/>
        <v>0</v>
      </c>
      <c r="S131" s="13">
        <f t="shared" si="57"/>
        <v>0</v>
      </c>
      <c r="T131" s="13">
        <f t="shared" si="57"/>
        <v>0</v>
      </c>
      <c r="U131" s="13">
        <f t="shared" si="57"/>
        <v>0</v>
      </c>
      <c r="V131" s="13">
        <f t="shared" si="57"/>
        <v>10000</v>
      </c>
      <c r="W131" s="13">
        <f t="shared" si="57"/>
        <v>0</v>
      </c>
      <c r="X131" s="13">
        <f t="shared" si="57"/>
        <v>0</v>
      </c>
      <c r="Y131" s="13">
        <f t="shared" si="57"/>
        <v>0</v>
      </c>
      <c r="Z131" s="13">
        <f t="shared" si="57"/>
        <v>0</v>
      </c>
      <c r="AA131" s="13">
        <f t="shared" si="57"/>
        <v>0</v>
      </c>
      <c r="AB131" s="13">
        <f t="shared" si="57"/>
        <v>0</v>
      </c>
      <c r="AC131" s="13">
        <f t="shared" si="57"/>
        <v>0</v>
      </c>
      <c r="AD131" s="13">
        <f t="shared" si="57"/>
        <v>0</v>
      </c>
      <c r="AE131" s="13">
        <f t="shared" si="57"/>
        <v>0</v>
      </c>
      <c r="AF131" s="57"/>
    </row>
    <row r="132" spans="1:32" s="7" customFormat="1" ht="18.75" customHeight="1">
      <c r="A132" s="19" t="s">
        <v>16</v>
      </c>
      <c r="B132" s="14"/>
      <c r="C132" s="15">
        <f>H132+J132+L132</f>
        <v>0</v>
      </c>
      <c r="D132" s="14">
        <f>E132</f>
        <v>0</v>
      </c>
      <c r="E132" s="14">
        <f>I132+K132+M132+O132+Q132+S132+U132+W132+Y132+AA132+AC132+AE132</f>
        <v>0</v>
      </c>
      <c r="F132" s="14"/>
      <c r="G132" s="14"/>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57"/>
    </row>
    <row r="133" spans="1:32" s="7" customFormat="1" ht="18.75" customHeight="1">
      <c r="A133" s="19" t="s">
        <v>14</v>
      </c>
      <c r="B133" s="14"/>
      <c r="C133" s="15">
        <f>H133+J133+L133</f>
        <v>0</v>
      </c>
      <c r="D133" s="14">
        <f>E133</f>
        <v>0</v>
      </c>
      <c r="E133" s="14">
        <f>I133+K133+M133+O133+Q133+S133+U133+W133+Y133+AA133+AC133+AE133</f>
        <v>0</v>
      </c>
      <c r="F133" s="14"/>
      <c r="G133" s="14"/>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57"/>
    </row>
    <row r="134" spans="1:32" s="7" customFormat="1" ht="18.75" customHeight="1">
      <c r="A134" s="19" t="s">
        <v>15</v>
      </c>
      <c r="B134" s="15">
        <f>H134+J134+L134+N134+P134+R134+T134+V134+X134+Z134+AB134+AD134</f>
        <v>0</v>
      </c>
      <c r="C134" s="15">
        <f>H134+J134+L134</f>
        <v>0</v>
      </c>
      <c r="D134" s="15">
        <f>E134</f>
        <v>0</v>
      </c>
      <c r="E134" s="15">
        <f>I134+K134+M134+O134+Q134+S134+U134+W134+Y134+AA134+AC134+AE134</f>
        <v>0</v>
      </c>
      <c r="F134" s="15" t="e">
        <f>E134/B134%</f>
        <v>#DIV/0!</v>
      </c>
      <c r="G134" s="15" t="e">
        <f>E134/C134%</f>
        <v>#DIV/0!</v>
      </c>
      <c r="H134" s="13"/>
      <c r="I134" s="13"/>
      <c r="J134" s="13"/>
      <c r="K134" s="13"/>
      <c r="L134" s="13"/>
      <c r="M134" s="13"/>
      <c r="N134" s="13"/>
      <c r="O134" s="13"/>
      <c r="P134" s="13"/>
      <c r="Q134" s="13"/>
      <c r="R134" s="13"/>
      <c r="S134" s="13"/>
      <c r="T134" s="13"/>
      <c r="U134" s="13"/>
      <c r="V134" s="13"/>
      <c r="W134" s="13"/>
      <c r="X134" s="15"/>
      <c r="Y134" s="15"/>
      <c r="Z134" s="13"/>
      <c r="AA134" s="13"/>
      <c r="AB134" s="13"/>
      <c r="AC134" s="13"/>
      <c r="AD134" s="13"/>
      <c r="AE134" s="13"/>
      <c r="AF134" s="57"/>
    </row>
    <row r="135" spans="1:32" s="7" customFormat="1" ht="18.75" customHeight="1">
      <c r="A135" s="19" t="s">
        <v>17</v>
      </c>
      <c r="B135" s="15">
        <f>H135+J135+L135+N135+P135+R135+T135+V135+X135+Z135+AB135+AD135</f>
        <v>10000</v>
      </c>
      <c r="C135" s="15">
        <f>H135+J135+L135</f>
        <v>0</v>
      </c>
      <c r="D135" s="14">
        <f>E135</f>
        <v>0</v>
      </c>
      <c r="E135" s="14">
        <f>I135+K135+M135+O135+Q135+S135+U135+W135+Y135+AA135+AC135+AE135</f>
        <v>0</v>
      </c>
      <c r="F135" s="14"/>
      <c r="G135" s="14"/>
      <c r="H135" s="13"/>
      <c r="I135" s="13"/>
      <c r="J135" s="13"/>
      <c r="K135" s="13"/>
      <c r="L135" s="13"/>
      <c r="M135" s="13"/>
      <c r="N135" s="13"/>
      <c r="O135" s="13"/>
      <c r="P135" s="13"/>
      <c r="Q135" s="13"/>
      <c r="R135" s="13"/>
      <c r="S135" s="13"/>
      <c r="T135" s="13"/>
      <c r="U135" s="13"/>
      <c r="V135" s="15">
        <v>10000</v>
      </c>
      <c r="W135" s="13"/>
      <c r="X135" s="13"/>
      <c r="Y135" s="13"/>
      <c r="Z135" s="13"/>
      <c r="AA135" s="13"/>
      <c r="AB135" s="13"/>
      <c r="AC135" s="13"/>
      <c r="AD135" s="13"/>
      <c r="AE135" s="13"/>
      <c r="AF135" s="58"/>
    </row>
    <row r="136" spans="1:32" s="7" customFormat="1" ht="17.25">
      <c r="A136" s="16" t="s">
        <v>26</v>
      </c>
      <c r="B136" s="13">
        <f>SUM(B137:B140)</f>
        <v>234631.502</v>
      </c>
      <c r="C136" s="13">
        <f>SUM(C137:C140)</f>
        <v>31796.196000000004</v>
      </c>
      <c r="D136" s="13">
        <f>SUM(D137:D140)</f>
        <v>25299.123</v>
      </c>
      <c r="E136" s="13">
        <f>SUM(E137:E140)</f>
        <v>25299.123</v>
      </c>
      <c r="F136" s="13">
        <f t="shared" si="50"/>
        <v>10.782492028713177</v>
      </c>
      <c r="G136" s="13">
        <f t="shared" si="51"/>
        <v>79.5665085219628</v>
      </c>
      <c r="H136" s="13">
        <f>H95+H101+H107+H119+H125</f>
        <v>380.46999999999997</v>
      </c>
      <c r="I136" s="13">
        <f>I95+I101+I107+I119+I125</f>
        <v>372.3</v>
      </c>
      <c r="J136" s="13">
        <f>J95+J101+J107+J119+J125</f>
        <v>407.86</v>
      </c>
      <c r="K136" s="13">
        <f aca="true" t="shared" si="58" ref="K136:AD136">K95+K101+K107+K119+K125</f>
        <v>368.55</v>
      </c>
      <c r="L136" s="13">
        <f t="shared" si="58"/>
        <v>409.75</v>
      </c>
      <c r="M136" s="13">
        <f t="shared" si="58"/>
        <v>368.47</v>
      </c>
      <c r="N136" s="13">
        <f t="shared" si="58"/>
        <v>410.07</v>
      </c>
      <c r="O136" s="13">
        <f t="shared" si="58"/>
        <v>0</v>
      </c>
      <c r="P136" s="13">
        <f t="shared" si="58"/>
        <v>410.7</v>
      </c>
      <c r="Q136" s="13">
        <f t="shared" si="58"/>
        <v>0</v>
      </c>
      <c r="R136" s="13">
        <f t="shared" si="58"/>
        <v>410.07</v>
      </c>
      <c r="S136" s="13">
        <f t="shared" si="58"/>
        <v>0</v>
      </c>
      <c r="T136" s="13">
        <f t="shared" si="58"/>
        <v>410.7</v>
      </c>
      <c r="U136" s="13">
        <f t="shared" si="58"/>
        <v>0</v>
      </c>
      <c r="V136" s="13">
        <f t="shared" si="58"/>
        <v>5286.17</v>
      </c>
      <c r="W136" s="13">
        <f t="shared" si="58"/>
        <v>0</v>
      </c>
      <c r="X136" s="13">
        <f t="shared" si="58"/>
        <v>3696.57</v>
      </c>
      <c r="Y136" s="13">
        <f t="shared" si="58"/>
        <v>0</v>
      </c>
      <c r="Z136" s="13">
        <f t="shared" si="58"/>
        <v>4817.4</v>
      </c>
      <c r="AA136" s="13">
        <f t="shared" si="58"/>
        <v>0</v>
      </c>
      <c r="AB136" s="13">
        <f t="shared" si="58"/>
        <v>410.07</v>
      </c>
      <c r="AC136" s="13">
        <f t="shared" si="58"/>
        <v>0</v>
      </c>
      <c r="AD136" s="13">
        <f t="shared" si="58"/>
        <v>410.77</v>
      </c>
      <c r="AE136" s="13">
        <f>AE95+AE101+AE107+AE119+AE125</f>
        <v>0</v>
      </c>
      <c r="AF136" s="36"/>
    </row>
    <row r="137" spans="1:32" s="7" customFormat="1" ht="18">
      <c r="A137" s="19" t="s">
        <v>16</v>
      </c>
      <c r="B137" s="15">
        <f>H137+J137+L137+N137+P137+R137+T137+V137+X137+Z137+AB137+AD137</f>
        <v>0</v>
      </c>
      <c r="C137" s="15">
        <f>C25+C72</f>
        <v>0</v>
      </c>
      <c r="D137" s="15">
        <f>D25+D72</f>
        <v>0</v>
      </c>
      <c r="E137" s="15">
        <f>I137+K137+M137+O137+Q137+S137+U137+W137+Y137+AA137+AC137+AE137</f>
        <v>0</v>
      </c>
      <c r="F137" s="15"/>
      <c r="G137" s="15"/>
      <c r="H137" s="15">
        <f>H25+H72</f>
        <v>0</v>
      </c>
      <c r="I137" s="15">
        <f aca="true" t="shared" si="59" ref="I137:AE137">I25+I72</f>
        <v>0</v>
      </c>
      <c r="J137" s="15">
        <f t="shared" si="59"/>
        <v>0</v>
      </c>
      <c r="K137" s="15">
        <f t="shared" si="59"/>
        <v>0</v>
      </c>
      <c r="L137" s="15">
        <f t="shared" si="59"/>
        <v>0</v>
      </c>
      <c r="M137" s="15">
        <f t="shared" si="59"/>
        <v>0</v>
      </c>
      <c r="N137" s="15">
        <f t="shared" si="59"/>
        <v>0</v>
      </c>
      <c r="O137" s="15">
        <f t="shared" si="59"/>
        <v>0</v>
      </c>
      <c r="P137" s="15">
        <f t="shared" si="59"/>
        <v>0</v>
      </c>
      <c r="Q137" s="15">
        <f t="shared" si="59"/>
        <v>0</v>
      </c>
      <c r="R137" s="15">
        <f t="shared" si="59"/>
        <v>0</v>
      </c>
      <c r="S137" s="15">
        <f t="shared" si="59"/>
        <v>0</v>
      </c>
      <c r="T137" s="15">
        <f t="shared" si="59"/>
        <v>0</v>
      </c>
      <c r="U137" s="15">
        <f t="shared" si="59"/>
        <v>0</v>
      </c>
      <c r="V137" s="15">
        <f t="shared" si="59"/>
        <v>0</v>
      </c>
      <c r="W137" s="15">
        <f t="shared" si="59"/>
        <v>0</v>
      </c>
      <c r="X137" s="15">
        <f t="shared" si="59"/>
        <v>0</v>
      </c>
      <c r="Y137" s="15">
        <f t="shared" si="59"/>
        <v>0</v>
      </c>
      <c r="Z137" s="15">
        <f t="shared" si="59"/>
        <v>0</v>
      </c>
      <c r="AA137" s="15">
        <f t="shared" si="59"/>
        <v>0</v>
      </c>
      <c r="AB137" s="15">
        <f t="shared" si="59"/>
        <v>0</v>
      </c>
      <c r="AC137" s="15">
        <f t="shared" si="59"/>
        <v>0</v>
      </c>
      <c r="AD137" s="15">
        <f t="shared" si="59"/>
        <v>0</v>
      </c>
      <c r="AE137" s="15">
        <f t="shared" si="59"/>
        <v>0</v>
      </c>
      <c r="AF137" s="36"/>
    </row>
    <row r="138" spans="1:32" s="7" customFormat="1" ht="18">
      <c r="A138" s="19" t="s">
        <v>14</v>
      </c>
      <c r="B138" s="15">
        <f>H138+J138+L138+N138+P138+R138+T138+V138+X138+Z138+AB138+AD138</f>
        <v>60325.600000000006</v>
      </c>
      <c r="C138" s="15">
        <f aca="true" t="shared" si="60" ref="C138:D140">C73+C26</f>
        <v>0</v>
      </c>
      <c r="D138" s="15">
        <f t="shared" si="60"/>
        <v>0</v>
      </c>
      <c r="E138" s="15">
        <f>I138+K138+M138+O138+Q138+S138+U138+W138+Y138+AA138+AC138+AE138</f>
        <v>0</v>
      </c>
      <c r="F138" s="15"/>
      <c r="G138" s="15"/>
      <c r="H138" s="15">
        <f>H73+H26</f>
        <v>0</v>
      </c>
      <c r="I138" s="15">
        <f aca="true" t="shared" si="61" ref="I138:AE138">I73+I26</f>
        <v>0</v>
      </c>
      <c r="J138" s="15">
        <f t="shared" si="61"/>
        <v>0</v>
      </c>
      <c r="K138" s="15">
        <f t="shared" si="61"/>
        <v>0</v>
      </c>
      <c r="L138" s="15">
        <f t="shared" si="61"/>
        <v>0</v>
      </c>
      <c r="M138" s="15">
        <f t="shared" si="61"/>
        <v>0</v>
      </c>
      <c r="N138" s="15">
        <f t="shared" si="61"/>
        <v>0</v>
      </c>
      <c r="O138" s="15">
        <f t="shared" si="61"/>
        <v>0</v>
      </c>
      <c r="P138" s="15">
        <f t="shared" si="61"/>
        <v>0</v>
      </c>
      <c r="Q138" s="15">
        <f t="shared" si="61"/>
        <v>0</v>
      </c>
      <c r="R138" s="15">
        <f t="shared" si="61"/>
        <v>0</v>
      </c>
      <c r="S138" s="15">
        <f t="shared" si="61"/>
        <v>0</v>
      </c>
      <c r="T138" s="15">
        <f t="shared" si="61"/>
        <v>0</v>
      </c>
      <c r="U138" s="15">
        <f t="shared" si="61"/>
        <v>0</v>
      </c>
      <c r="V138" s="15">
        <f t="shared" si="61"/>
        <v>37578.87</v>
      </c>
      <c r="W138" s="15">
        <f t="shared" si="61"/>
        <v>0</v>
      </c>
      <c r="X138" s="15">
        <f t="shared" si="61"/>
        <v>22746.73</v>
      </c>
      <c r="Y138" s="15">
        <f t="shared" si="61"/>
        <v>0</v>
      </c>
      <c r="Z138" s="15">
        <f t="shared" si="61"/>
        <v>0</v>
      </c>
      <c r="AA138" s="15">
        <f t="shared" si="61"/>
        <v>0</v>
      </c>
      <c r="AB138" s="15">
        <f t="shared" si="61"/>
        <v>0</v>
      </c>
      <c r="AC138" s="15">
        <f t="shared" si="61"/>
        <v>0</v>
      </c>
      <c r="AD138" s="15">
        <f t="shared" si="61"/>
        <v>0</v>
      </c>
      <c r="AE138" s="15">
        <f t="shared" si="61"/>
        <v>0</v>
      </c>
      <c r="AF138" s="36"/>
    </row>
    <row r="139" spans="1:32" s="7" customFormat="1" ht="18">
      <c r="A139" s="19" t="s">
        <v>15</v>
      </c>
      <c r="B139" s="15">
        <f>H139+J139+L139+N139+P139+R139+T139+V139+X139+Z139+AB139+AD139</f>
        <v>134305.902</v>
      </c>
      <c r="C139" s="15">
        <f t="shared" si="60"/>
        <v>31796.196000000004</v>
      </c>
      <c r="D139" s="15">
        <f t="shared" si="60"/>
        <v>25299.123</v>
      </c>
      <c r="E139" s="15">
        <f>I139+K139+M139+O139+Q139+S139+U139+W139+Y139+AA139+AC139+AE139</f>
        <v>25299.123</v>
      </c>
      <c r="F139" s="15">
        <f t="shared" si="50"/>
        <v>18.83694061337677</v>
      </c>
      <c r="G139" s="15">
        <f t="shared" si="51"/>
        <v>79.5665085219628</v>
      </c>
      <c r="H139" s="15">
        <f>H74+H27</f>
        <v>7453.552</v>
      </c>
      <c r="I139" s="15">
        <f aca="true" t="shared" si="62" ref="I139:AE139">I74+I27</f>
        <v>5919.150000000001</v>
      </c>
      <c r="J139" s="15">
        <f t="shared" si="62"/>
        <v>10345.353000000001</v>
      </c>
      <c r="K139" s="15">
        <f t="shared" si="62"/>
        <v>10195.432999999999</v>
      </c>
      <c r="L139" s="15">
        <f t="shared" si="62"/>
        <v>13997.291</v>
      </c>
      <c r="M139" s="15">
        <f t="shared" si="62"/>
        <v>9184.539999999999</v>
      </c>
      <c r="N139" s="15">
        <f t="shared" si="62"/>
        <v>12438.231</v>
      </c>
      <c r="O139" s="15">
        <f t="shared" si="62"/>
        <v>0</v>
      </c>
      <c r="P139" s="15">
        <f t="shared" si="62"/>
        <v>11593.088000000002</v>
      </c>
      <c r="Q139" s="15">
        <f t="shared" si="62"/>
        <v>0</v>
      </c>
      <c r="R139" s="15">
        <f t="shared" si="62"/>
        <v>8870.72</v>
      </c>
      <c r="S139" s="15">
        <f t="shared" si="62"/>
        <v>0</v>
      </c>
      <c r="T139" s="15">
        <f t="shared" si="62"/>
        <v>11434.640000000001</v>
      </c>
      <c r="U139" s="15">
        <f t="shared" si="62"/>
        <v>0</v>
      </c>
      <c r="V139" s="15">
        <f t="shared" si="62"/>
        <v>15331.470000000001</v>
      </c>
      <c r="W139" s="15">
        <f t="shared" si="62"/>
        <v>0</v>
      </c>
      <c r="X139" s="15">
        <f t="shared" si="62"/>
        <v>9876.930000000002</v>
      </c>
      <c r="Y139" s="15">
        <f t="shared" si="62"/>
        <v>0</v>
      </c>
      <c r="Z139" s="15">
        <f t="shared" si="62"/>
        <v>14291.357000000002</v>
      </c>
      <c r="AA139" s="15">
        <f t="shared" si="62"/>
        <v>0</v>
      </c>
      <c r="AB139" s="15">
        <f t="shared" si="62"/>
        <v>10112.27</v>
      </c>
      <c r="AC139" s="15">
        <f t="shared" si="62"/>
        <v>0</v>
      </c>
      <c r="AD139" s="15">
        <f t="shared" si="62"/>
        <v>8561</v>
      </c>
      <c r="AE139" s="15">
        <f t="shared" si="62"/>
        <v>0</v>
      </c>
      <c r="AF139" s="36"/>
    </row>
    <row r="140" spans="1:32" s="7" customFormat="1" ht="18">
      <c r="A140" s="19" t="s">
        <v>17</v>
      </c>
      <c r="B140" s="15">
        <f>H140+J140+L140+N140+P140+R140+T140+V140+X140+Z140+AB140+AD140</f>
        <v>40000</v>
      </c>
      <c r="C140" s="15">
        <f t="shared" si="60"/>
        <v>0</v>
      </c>
      <c r="D140" s="15">
        <f t="shared" si="60"/>
        <v>0</v>
      </c>
      <c r="E140" s="15">
        <f>I140+K140+M140+O140+Q140+S140+U140+W140+Y140+AA140+AC140+AE140</f>
        <v>0</v>
      </c>
      <c r="F140" s="15"/>
      <c r="G140" s="15"/>
      <c r="H140" s="15">
        <f>H75+H28</f>
        <v>0</v>
      </c>
      <c r="I140" s="15">
        <f aca="true" t="shared" si="63" ref="I140:AE140">I75+I28</f>
        <v>0</v>
      </c>
      <c r="J140" s="15">
        <f t="shared" si="63"/>
        <v>0</v>
      </c>
      <c r="K140" s="15">
        <f t="shared" si="63"/>
        <v>0</v>
      </c>
      <c r="L140" s="15">
        <f t="shared" si="63"/>
        <v>0</v>
      </c>
      <c r="M140" s="15">
        <f t="shared" si="63"/>
        <v>0</v>
      </c>
      <c r="N140" s="15">
        <f t="shared" si="63"/>
        <v>0</v>
      </c>
      <c r="O140" s="15">
        <f t="shared" si="63"/>
        <v>0</v>
      </c>
      <c r="P140" s="15">
        <f t="shared" si="63"/>
        <v>0</v>
      </c>
      <c r="Q140" s="15">
        <f t="shared" si="63"/>
        <v>0</v>
      </c>
      <c r="R140" s="15">
        <f t="shared" si="63"/>
        <v>0</v>
      </c>
      <c r="S140" s="15">
        <f t="shared" si="63"/>
        <v>0</v>
      </c>
      <c r="T140" s="15">
        <f t="shared" si="63"/>
        <v>0</v>
      </c>
      <c r="U140" s="15">
        <f t="shared" si="63"/>
        <v>0</v>
      </c>
      <c r="V140" s="15">
        <f t="shared" si="63"/>
        <v>10000</v>
      </c>
      <c r="W140" s="15">
        <f t="shared" si="63"/>
        <v>0</v>
      </c>
      <c r="X140" s="15">
        <f t="shared" si="63"/>
        <v>0</v>
      </c>
      <c r="Y140" s="15">
        <f t="shared" si="63"/>
        <v>0</v>
      </c>
      <c r="Z140" s="15">
        <f t="shared" si="63"/>
        <v>15000</v>
      </c>
      <c r="AA140" s="15">
        <f t="shared" si="63"/>
        <v>0</v>
      </c>
      <c r="AB140" s="15">
        <f t="shared" si="63"/>
        <v>15000</v>
      </c>
      <c r="AC140" s="15">
        <f t="shared" si="63"/>
        <v>0</v>
      </c>
      <c r="AD140" s="15">
        <f t="shared" si="63"/>
        <v>0</v>
      </c>
      <c r="AE140" s="15">
        <f t="shared" si="63"/>
        <v>0</v>
      </c>
      <c r="AF140" s="36"/>
    </row>
    <row r="141" spans="1:32" ht="17.25">
      <c r="A141" s="16" t="s">
        <v>21</v>
      </c>
      <c r="B141" s="12">
        <f>B142+B143+B144+B145</f>
        <v>253296.502</v>
      </c>
      <c r="C141" s="12">
        <f>C142+C143+C144+C145</f>
        <v>36692.366</v>
      </c>
      <c r="D141" s="12">
        <f>D142+D143+D144+D145</f>
        <v>30134.123</v>
      </c>
      <c r="E141" s="12">
        <f>E142+E143+E144+E145</f>
        <v>30134.123</v>
      </c>
      <c r="F141" s="12">
        <f t="shared" si="50"/>
        <v>11.896778187643507</v>
      </c>
      <c r="G141" s="12">
        <f t="shared" si="51"/>
        <v>82.12641016390165</v>
      </c>
      <c r="H141" s="12">
        <f>H142+H143+H144+H145</f>
        <v>9242.652</v>
      </c>
      <c r="I141" s="12">
        <f aca="true" t="shared" si="64" ref="I141:AE141">I142+I143+I144+I145</f>
        <v>7665.25</v>
      </c>
      <c r="J141" s="12">
        <f t="shared" si="64"/>
        <v>11977.893</v>
      </c>
      <c r="K141" s="12">
        <f t="shared" si="64"/>
        <v>11816.242999999999</v>
      </c>
      <c r="L141" s="12">
        <f t="shared" si="64"/>
        <v>15471.821</v>
      </c>
      <c r="M141" s="12">
        <f t="shared" si="64"/>
        <v>10652.63</v>
      </c>
      <c r="N141" s="12">
        <f t="shared" si="64"/>
        <v>14070.771</v>
      </c>
      <c r="O141" s="12">
        <f t="shared" si="64"/>
        <v>0</v>
      </c>
      <c r="P141" s="12">
        <f t="shared" si="64"/>
        <v>13172.938000000002</v>
      </c>
      <c r="Q141" s="12">
        <f t="shared" si="64"/>
        <v>0</v>
      </c>
      <c r="R141" s="12">
        <f t="shared" si="64"/>
        <v>10361.64</v>
      </c>
      <c r="S141" s="12">
        <f t="shared" si="64"/>
        <v>0</v>
      </c>
      <c r="T141" s="12">
        <f t="shared" si="64"/>
        <v>12894.640000000001</v>
      </c>
      <c r="U141" s="12">
        <f t="shared" si="64"/>
        <v>0</v>
      </c>
      <c r="V141" s="12">
        <f t="shared" si="64"/>
        <v>64418.46000000001</v>
      </c>
      <c r="W141" s="12">
        <f t="shared" si="64"/>
        <v>0</v>
      </c>
      <c r="X141" s="12">
        <f t="shared" si="64"/>
        <v>34129.81</v>
      </c>
      <c r="Y141" s="12">
        <f t="shared" si="64"/>
        <v>0</v>
      </c>
      <c r="Z141" s="12">
        <f t="shared" si="64"/>
        <v>30734.157</v>
      </c>
      <c r="AA141" s="12">
        <f t="shared" si="64"/>
        <v>0</v>
      </c>
      <c r="AB141" s="12">
        <f t="shared" si="64"/>
        <v>26680.86</v>
      </c>
      <c r="AC141" s="12">
        <f t="shared" si="64"/>
        <v>0</v>
      </c>
      <c r="AD141" s="12">
        <f t="shared" si="64"/>
        <v>10140.86</v>
      </c>
      <c r="AE141" s="12">
        <f t="shared" si="64"/>
        <v>0</v>
      </c>
      <c r="AF141" s="35"/>
    </row>
    <row r="142" spans="1:32" s="7" customFormat="1" ht="18">
      <c r="A142" s="19" t="s">
        <v>16</v>
      </c>
      <c r="B142" s="12">
        <f>B72+B25+B18</f>
        <v>0</v>
      </c>
      <c r="C142" s="12">
        <f>C72+C25+C18</f>
        <v>0</v>
      </c>
      <c r="D142" s="12">
        <f>D72+D25+D18</f>
        <v>0</v>
      </c>
      <c r="E142" s="12">
        <f>E72+E25+E18</f>
        <v>0</v>
      </c>
      <c r="F142" s="12"/>
      <c r="G142" s="12"/>
      <c r="H142" s="12">
        <f>H137+H18</f>
        <v>0</v>
      </c>
      <c r="I142" s="12">
        <f aca="true" t="shared" si="65" ref="I142:AE142">I137+I18</f>
        <v>0</v>
      </c>
      <c r="J142" s="12">
        <f t="shared" si="65"/>
        <v>0</v>
      </c>
      <c r="K142" s="12">
        <f t="shared" si="65"/>
        <v>0</v>
      </c>
      <c r="L142" s="12">
        <f t="shared" si="65"/>
        <v>0</v>
      </c>
      <c r="M142" s="12">
        <f t="shared" si="65"/>
        <v>0</v>
      </c>
      <c r="N142" s="12">
        <f t="shared" si="65"/>
        <v>0</v>
      </c>
      <c r="O142" s="12">
        <f t="shared" si="65"/>
        <v>0</v>
      </c>
      <c r="P142" s="12">
        <f t="shared" si="65"/>
        <v>0</v>
      </c>
      <c r="Q142" s="12">
        <f t="shared" si="65"/>
        <v>0</v>
      </c>
      <c r="R142" s="12">
        <f t="shared" si="65"/>
        <v>0</v>
      </c>
      <c r="S142" s="12">
        <f t="shared" si="65"/>
        <v>0</v>
      </c>
      <c r="T142" s="12">
        <f t="shared" si="65"/>
        <v>0</v>
      </c>
      <c r="U142" s="12">
        <f t="shared" si="65"/>
        <v>0</v>
      </c>
      <c r="V142" s="12">
        <f t="shared" si="65"/>
        <v>0</v>
      </c>
      <c r="W142" s="12">
        <f t="shared" si="65"/>
        <v>0</v>
      </c>
      <c r="X142" s="12">
        <f t="shared" si="65"/>
        <v>0</v>
      </c>
      <c r="Y142" s="12">
        <f t="shared" si="65"/>
        <v>0</v>
      </c>
      <c r="Z142" s="12">
        <f t="shared" si="65"/>
        <v>0</v>
      </c>
      <c r="AA142" s="12">
        <f t="shared" si="65"/>
        <v>0</v>
      </c>
      <c r="AB142" s="12">
        <f t="shared" si="65"/>
        <v>0</v>
      </c>
      <c r="AC142" s="12">
        <f t="shared" si="65"/>
        <v>0</v>
      </c>
      <c r="AD142" s="12">
        <f t="shared" si="65"/>
        <v>0</v>
      </c>
      <c r="AE142" s="12">
        <f t="shared" si="65"/>
        <v>0</v>
      </c>
      <c r="AF142" s="36"/>
    </row>
    <row r="143" spans="1:32" s="7" customFormat="1" ht="18">
      <c r="A143" s="19" t="s">
        <v>14</v>
      </c>
      <c r="B143" s="14">
        <f>B73+B26+B14</f>
        <v>60325.600000000006</v>
      </c>
      <c r="C143" s="14">
        <f>C73+C26+C14</f>
        <v>0</v>
      </c>
      <c r="D143" s="14">
        <f>D73+D26+D14</f>
        <v>0</v>
      </c>
      <c r="E143" s="14">
        <f>E73+E26+E14</f>
        <v>0</v>
      </c>
      <c r="F143" s="14">
        <f t="shared" si="50"/>
        <v>0</v>
      </c>
      <c r="G143" s="14" t="e">
        <f t="shared" si="51"/>
        <v>#DIV/0!</v>
      </c>
      <c r="H143" s="14">
        <f>H138+H19</f>
        <v>0</v>
      </c>
      <c r="I143" s="14">
        <f aca="true" t="shared" si="66" ref="I143:AE143">I138+I19</f>
        <v>0</v>
      </c>
      <c r="J143" s="14">
        <f t="shared" si="66"/>
        <v>0</v>
      </c>
      <c r="K143" s="14">
        <f t="shared" si="66"/>
        <v>0</v>
      </c>
      <c r="L143" s="14">
        <f t="shared" si="66"/>
        <v>0</v>
      </c>
      <c r="M143" s="14">
        <f t="shared" si="66"/>
        <v>0</v>
      </c>
      <c r="N143" s="14">
        <f t="shared" si="66"/>
        <v>0</v>
      </c>
      <c r="O143" s="14">
        <f t="shared" si="66"/>
        <v>0</v>
      </c>
      <c r="P143" s="14">
        <f t="shared" si="66"/>
        <v>0</v>
      </c>
      <c r="Q143" s="14">
        <f t="shared" si="66"/>
        <v>0</v>
      </c>
      <c r="R143" s="14">
        <f t="shared" si="66"/>
        <v>0</v>
      </c>
      <c r="S143" s="14">
        <f t="shared" si="66"/>
        <v>0</v>
      </c>
      <c r="T143" s="14">
        <f t="shared" si="66"/>
        <v>0</v>
      </c>
      <c r="U143" s="14">
        <f t="shared" si="66"/>
        <v>0</v>
      </c>
      <c r="V143" s="14">
        <f t="shared" si="66"/>
        <v>37578.87</v>
      </c>
      <c r="W143" s="14">
        <f t="shared" si="66"/>
        <v>0</v>
      </c>
      <c r="X143" s="14">
        <f t="shared" si="66"/>
        <v>22746.73</v>
      </c>
      <c r="Y143" s="14">
        <f t="shared" si="66"/>
        <v>0</v>
      </c>
      <c r="Z143" s="14">
        <f t="shared" si="66"/>
        <v>0</v>
      </c>
      <c r="AA143" s="14">
        <f t="shared" si="66"/>
        <v>0</v>
      </c>
      <c r="AB143" s="14">
        <f t="shared" si="66"/>
        <v>0</v>
      </c>
      <c r="AC143" s="14">
        <f t="shared" si="66"/>
        <v>0</v>
      </c>
      <c r="AD143" s="14">
        <f t="shared" si="66"/>
        <v>0</v>
      </c>
      <c r="AE143" s="14">
        <f t="shared" si="66"/>
        <v>0</v>
      </c>
      <c r="AF143" s="36"/>
    </row>
    <row r="144" spans="1:32" s="7" customFormat="1" ht="18">
      <c r="A144" s="19" t="s">
        <v>15</v>
      </c>
      <c r="B144" s="14">
        <f aca="true" t="shared" si="67" ref="B144:E145">B74+B27+B20</f>
        <v>152970.902</v>
      </c>
      <c r="C144" s="14">
        <f t="shared" si="67"/>
        <v>36692.366</v>
      </c>
      <c r="D144" s="14">
        <f t="shared" si="67"/>
        <v>30134.123</v>
      </c>
      <c r="E144" s="14">
        <f t="shared" si="67"/>
        <v>30134.123</v>
      </c>
      <c r="F144" s="14">
        <f t="shared" si="50"/>
        <v>19.6992516916714</v>
      </c>
      <c r="G144" s="14">
        <f t="shared" si="51"/>
        <v>82.12641016390165</v>
      </c>
      <c r="H144" s="14">
        <f>H139+H20</f>
        <v>9242.652</v>
      </c>
      <c r="I144" s="14">
        <f aca="true" t="shared" si="68" ref="I144:AE144">I139+I20</f>
        <v>7665.25</v>
      </c>
      <c r="J144" s="14">
        <f t="shared" si="68"/>
        <v>11977.893</v>
      </c>
      <c r="K144" s="14">
        <f t="shared" si="68"/>
        <v>11816.242999999999</v>
      </c>
      <c r="L144" s="14">
        <f t="shared" si="68"/>
        <v>15471.821</v>
      </c>
      <c r="M144" s="14">
        <f t="shared" si="68"/>
        <v>10652.63</v>
      </c>
      <c r="N144" s="14">
        <f t="shared" si="68"/>
        <v>14070.771</v>
      </c>
      <c r="O144" s="14">
        <f t="shared" si="68"/>
        <v>0</v>
      </c>
      <c r="P144" s="14">
        <f t="shared" si="68"/>
        <v>13172.938000000002</v>
      </c>
      <c r="Q144" s="14">
        <f t="shared" si="68"/>
        <v>0</v>
      </c>
      <c r="R144" s="14">
        <f t="shared" si="68"/>
        <v>10361.64</v>
      </c>
      <c r="S144" s="14">
        <f t="shared" si="68"/>
        <v>0</v>
      </c>
      <c r="T144" s="14">
        <f t="shared" si="68"/>
        <v>12894.640000000001</v>
      </c>
      <c r="U144" s="14">
        <f t="shared" si="68"/>
        <v>0</v>
      </c>
      <c r="V144" s="14">
        <f t="shared" si="68"/>
        <v>16839.59</v>
      </c>
      <c r="W144" s="14">
        <f t="shared" si="68"/>
        <v>0</v>
      </c>
      <c r="X144" s="14">
        <f t="shared" si="68"/>
        <v>11383.080000000002</v>
      </c>
      <c r="Y144" s="14">
        <f t="shared" si="68"/>
        <v>0</v>
      </c>
      <c r="Z144" s="14">
        <f t="shared" si="68"/>
        <v>15734.157000000001</v>
      </c>
      <c r="AA144" s="14">
        <f t="shared" si="68"/>
        <v>0</v>
      </c>
      <c r="AB144" s="14">
        <f t="shared" si="68"/>
        <v>11680.86</v>
      </c>
      <c r="AC144" s="14">
        <f t="shared" si="68"/>
        <v>0</v>
      </c>
      <c r="AD144" s="14">
        <f t="shared" si="68"/>
        <v>10140.86</v>
      </c>
      <c r="AE144" s="14">
        <f t="shared" si="68"/>
        <v>0</v>
      </c>
      <c r="AF144" s="36"/>
    </row>
    <row r="145" spans="1:32" s="6" customFormat="1" ht="18">
      <c r="A145" s="19" t="s">
        <v>17</v>
      </c>
      <c r="B145" s="14">
        <f t="shared" si="67"/>
        <v>40000</v>
      </c>
      <c r="C145" s="14">
        <f t="shared" si="67"/>
        <v>0</v>
      </c>
      <c r="D145" s="14">
        <f t="shared" si="67"/>
        <v>0</v>
      </c>
      <c r="E145" s="14">
        <f t="shared" si="67"/>
        <v>0</v>
      </c>
      <c r="F145" s="14"/>
      <c r="G145" s="14"/>
      <c r="H145" s="14">
        <f>H140+H21</f>
        <v>0</v>
      </c>
      <c r="I145" s="14">
        <f aca="true" t="shared" si="69" ref="I145:AE145">I140+I21</f>
        <v>0</v>
      </c>
      <c r="J145" s="14">
        <f t="shared" si="69"/>
        <v>0</v>
      </c>
      <c r="K145" s="14">
        <f t="shared" si="69"/>
        <v>0</v>
      </c>
      <c r="L145" s="14">
        <f t="shared" si="69"/>
        <v>0</v>
      </c>
      <c r="M145" s="14">
        <f t="shared" si="69"/>
        <v>0</v>
      </c>
      <c r="N145" s="14">
        <f t="shared" si="69"/>
        <v>0</v>
      </c>
      <c r="O145" s="14">
        <f t="shared" si="69"/>
        <v>0</v>
      </c>
      <c r="P145" s="14">
        <f t="shared" si="69"/>
        <v>0</v>
      </c>
      <c r="Q145" s="14">
        <f t="shared" si="69"/>
        <v>0</v>
      </c>
      <c r="R145" s="14">
        <f t="shared" si="69"/>
        <v>0</v>
      </c>
      <c r="S145" s="14">
        <f t="shared" si="69"/>
        <v>0</v>
      </c>
      <c r="T145" s="14">
        <f t="shared" si="69"/>
        <v>0</v>
      </c>
      <c r="U145" s="14">
        <f t="shared" si="69"/>
        <v>0</v>
      </c>
      <c r="V145" s="14">
        <f t="shared" si="69"/>
        <v>10000</v>
      </c>
      <c r="W145" s="14">
        <f t="shared" si="69"/>
        <v>0</v>
      </c>
      <c r="X145" s="14">
        <f t="shared" si="69"/>
        <v>0</v>
      </c>
      <c r="Y145" s="14">
        <f t="shared" si="69"/>
        <v>0</v>
      </c>
      <c r="Z145" s="14">
        <f t="shared" si="69"/>
        <v>15000</v>
      </c>
      <c r="AA145" s="14">
        <f t="shared" si="69"/>
        <v>0</v>
      </c>
      <c r="AB145" s="14">
        <f t="shared" si="69"/>
        <v>15000</v>
      </c>
      <c r="AC145" s="14">
        <f t="shared" si="69"/>
        <v>0</v>
      </c>
      <c r="AD145" s="14">
        <f t="shared" si="69"/>
        <v>0</v>
      </c>
      <c r="AE145" s="14">
        <f t="shared" si="69"/>
        <v>0</v>
      </c>
      <c r="AF145" s="35"/>
    </row>
    <row r="146" spans="2:7" ht="22.5" customHeight="1">
      <c r="B146" s="9"/>
      <c r="C146" s="9"/>
      <c r="D146" s="9"/>
      <c r="E146" s="9"/>
      <c r="F146" s="9"/>
      <c r="G146" s="9"/>
    </row>
    <row r="147" spans="1:42" ht="41.25" customHeight="1">
      <c r="A147" s="1"/>
      <c r="B147" s="40"/>
      <c r="C147" s="40"/>
      <c r="D147" s="40"/>
      <c r="E147" s="40"/>
      <c r="F147" s="40"/>
      <c r="G147" s="40"/>
      <c r="H147" s="40"/>
      <c r="I147" s="40"/>
      <c r="J147" s="40"/>
      <c r="K147" s="40"/>
      <c r="L147" s="40"/>
      <c r="M147" s="9"/>
      <c r="N147" s="18"/>
      <c r="O147" s="18"/>
      <c r="R147" s="17"/>
      <c r="S147" s="17"/>
      <c r="T147" s="39"/>
      <c r="U147" s="39"/>
      <c r="V147" s="39"/>
      <c r="W147" s="39"/>
      <c r="X147" s="39"/>
      <c r="Y147" s="11"/>
      <c r="Z147" s="1"/>
      <c r="AA147" s="1"/>
      <c r="AB147" s="1"/>
      <c r="AC147" s="1"/>
      <c r="AD147" s="1"/>
      <c r="AE147" s="1"/>
      <c r="AF147" s="3"/>
      <c r="AG147" s="3"/>
      <c r="AH147" s="3"/>
      <c r="AI147" s="3"/>
      <c r="AJ147" s="3"/>
      <c r="AK147" s="3"/>
      <c r="AL147" s="3"/>
      <c r="AM147" s="3"/>
      <c r="AN147" s="3"/>
      <c r="AO147" s="3"/>
      <c r="AP147" s="2"/>
    </row>
    <row r="148" spans="8:42" ht="15.75" customHeight="1">
      <c r="H148" s="11"/>
      <c r="I148" s="11"/>
      <c r="J148" s="11"/>
      <c r="K148" s="11"/>
      <c r="L148" s="18"/>
      <c r="M148" s="18"/>
      <c r="N148" s="17"/>
      <c r="O148" s="17"/>
      <c r="P148" s="17"/>
      <c r="Q148" s="17"/>
      <c r="R148" s="17"/>
      <c r="S148" s="17"/>
      <c r="T148" s="8"/>
      <c r="U148" s="8"/>
      <c r="V148" s="8"/>
      <c r="W148" s="8"/>
      <c r="X148" s="8"/>
      <c r="Y148" s="8"/>
      <c r="Z148" s="1"/>
      <c r="AA148" s="1"/>
      <c r="AB148" s="1"/>
      <c r="AC148" s="1"/>
      <c r="AD148" s="1"/>
      <c r="AE148" s="1"/>
      <c r="AF148" s="3"/>
      <c r="AG148" s="3"/>
      <c r="AH148" s="3"/>
      <c r="AI148" s="3"/>
      <c r="AJ148" s="3"/>
      <c r="AK148" s="3"/>
      <c r="AL148" s="3"/>
      <c r="AM148" s="3"/>
      <c r="AN148" s="3"/>
      <c r="AO148" s="3"/>
      <c r="AP148" s="2"/>
    </row>
    <row r="149" spans="8:42" ht="10.5" customHeight="1">
      <c r="H149" s="2"/>
      <c r="I149" s="2"/>
      <c r="J149" s="2"/>
      <c r="K149" s="2"/>
      <c r="L149" s="3"/>
      <c r="M149" s="3"/>
      <c r="N149" s="3"/>
      <c r="O149" s="3"/>
      <c r="P149" s="3"/>
      <c r="Q149" s="3"/>
      <c r="R149" s="3"/>
      <c r="S149" s="3"/>
      <c r="T149" s="1"/>
      <c r="U149" s="1"/>
      <c r="V149" s="1"/>
      <c r="W149" s="1"/>
      <c r="X149" s="1"/>
      <c r="Y149" s="1"/>
      <c r="Z149" s="1"/>
      <c r="AA149" s="1"/>
      <c r="AB149" s="1"/>
      <c r="AC149" s="1"/>
      <c r="AD149" s="1"/>
      <c r="AE149" s="1"/>
      <c r="AF149" s="3"/>
      <c r="AG149" s="3"/>
      <c r="AH149" s="3"/>
      <c r="AI149" s="3"/>
      <c r="AJ149" s="3"/>
      <c r="AK149" s="3"/>
      <c r="AL149" s="3"/>
      <c r="AM149" s="3"/>
      <c r="AN149" s="3"/>
      <c r="AO149" s="3"/>
      <c r="AP149" s="2"/>
    </row>
    <row r="150" spans="1:42" ht="75" customHeight="1">
      <c r="A150" s="41"/>
      <c r="B150" s="41"/>
      <c r="C150" s="26"/>
      <c r="D150" s="26"/>
      <c r="E150" s="26"/>
      <c r="F150" s="26"/>
      <c r="G150" s="26"/>
      <c r="H150" s="3"/>
      <c r="I150" s="3"/>
      <c r="J150" s="3"/>
      <c r="K150" s="3"/>
      <c r="L150" s="3"/>
      <c r="M150" s="3"/>
      <c r="N150" s="3"/>
      <c r="O150" s="3"/>
      <c r="P150" s="3"/>
      <c r="Q150" s="3"/>
      <c r="R150" s="3"/>
      <c r="S150" s="3"/>
      <c r="T150" s="1"/>
      <c r="U150" s="1"/>
      <c r="V150" s="1"/>
      <c r="W150" s="1"/>
      <c r="X150" s="1"/>
      <c r="Y150" s="1"/>
      <c r="Z150" s="1"/>
      <c r="AA150" s="1"/>
      <c r="AB150" s="1"/>
      <c r="AC150" s="1"/>
      <c r="AD150" s="1"/>
      <c r="AE150" s="1"/>
      <c r="AF150" s="3"/>
      <c r="AG150" s="3"/>
      <c r="AH150" s="3"/>
      <c r="AI150" s="3"/>
      <c r="AJ150" s="3"/>
      <c r="AK150" s="3"/>
      <c r="AL150" s="3"/>
      <c r="AM150" s="3"/>
      <c r="AN150" s="3"/>
      <c r="AO150" s="3"/>
      <c r="AP150" s="2"/>
    </row>
    <row r="151" spans="2:7" ht="19.5" customHeight="1">
      <c r="B151" s="9"/>
      <c r="C151" s="9"/>
      <c r="D151" s="9"/>
      <c r="E151" s="9"/>
      <c r="F151" s="9"/>
      <c r="G151" s="9"/>
    </row>
    <row r="152" ht="48.75" customHeight="1"/>
    <row r="153" spans="2:7" ht="18">
      <c r="B153" s="9"/>
      <c r="C153" s="9"/>
      <c r="D153" s="9"/>
      <c r="E153" s="9"/>
      <c r="F153" s="9"/>
      <c r="G153" s="9"/>
    </row>
  </sheetData>
  <sheetProtection/>
  <mergeCells count="46">
    <mergeCell ref="A1:AD1"/>
    <mergeCell ref="A2:AD2"/>
    <mergeCell ref="A3:AD3"/>
    <mergeCell ref="A4:AD4"/>
    <mergeCell ref="A6:A7"/>
    <mergeCell ref="B6:B7"/>
    <mergeCell ref="C6:C7"/>
    <mergeCell ref="D6:D7"/>
    <mergeCell ref="E6:E7"/>
    <mergeCell ref="F6:G6"/>
    <mergeCell ref="AB6:AC6"/>
    <mergeCell ref="AD6:AE6"/>
    <mergeCell ref="H6:I6"/>
    <mergeCell ref="J6:K6"/>
    <mergeCell ref="L6:M6"/>
    <mergeCell ref="N6:O6"/>
    <mergeCell ref="P6:Q6"/>
    <mergeCell ref="R6:S6"/>
    <mergeCell ref="AF6:AF7"/>
    <mergeCell ref="A9:AD9"/>
    <mergeCell ref="A10:AD10"/>
    <mergeCell ref="AF11:AF16"/>
    <mergeCell ref="A22:AD22"/>
    <mergeCell ref="AF29:AF34"/>
    <mergeCell ref="T6:U6"/>
    <mergeCell ref="V6:W6"/>
    <mergeCell ref="X6:Y6"/>
    <mergeCell ref="Z6:AA6"/>
    <mergeCell ref="AF35:AF40"/>
    <mergeCell ref="AF41:AF46"/>
    <mergeCell ref="AF47:AF52"/>
    <mergeCell ref="AF53:AF58"/>
    <mergeCell ref="AF76:AF81"/>
    <mergeCell ref="AF94:AF99"/>
    <mergeCell ref="AF82:AF87"/>
    <mergeCell ref="AF88:AF93"/>
    <mergeCell ref="A150:B150"/>
    <mergeCell ref="AF59:AF64"/>
    <mergeCell ref="AF65:AF70"/>
    <mergeCell ref="AF130:AF135"/>
    <mergeCell ref="AF100:AF105"/>
    <mergeCell ref="AF106:AF111"/>
    <mergeCell ref="AF118:AF123"/>
    <mergeCell ref="AF124:AF129"/>
    <mergeCell ref="B147:L147"/>
    <mergeCell ref="T147:X147"/>
  </mergeCells>
  <printOptions horizontalCentered="1"/>
  <pageMargins left="0" right="0" top="0" bottom="0" header="0" footer="0"/>
  <pageSetup fitToHeight="0" fitToWidth="2"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2017-12-07T10:31:30Z</cp:lastPrinted>
  <dcterms:created xsi:type="dcterms:W3CDTF">1996-10-08T23:32:33Z</dcterms:created>
  <dcterms:modified xsi:type="dcterms:W3CDTF">2018-04-05T03:54:55Z</dcterms:modified>
  <cp:category/>
  <cp:version/>
  <cp:contentType/>
  <cp:contentStatus/>
</cp:coreProperties>
</file>