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Комплексный план" sheetId="1" r:id="rId1"/>
    <sheet name="Январь" sheetId="2" state="hidden" r:id="rId2"/>
    <sheet name="Февраль" sheetId="3" state="hidden" r:id="rId3"/>
    <sheet name="март" sheetId="4" r:id="rId4"/>
  </sheets>
  <definedNames>
    <definedName name="_xlnm.Print_Titles" localSheetId="0">'Комплексный план'!$A:$A</definedName>
    <definedName name="_xlnm.Print_Titles" localSheetId="3">'март'!$A:$A</definedName>
    <definedName name="_xlnm.Print_Titles" localSheetId="2">'Февраль'!$A:$A</definedName>
    <definedName name="_xlnm.Print_Titles" localSheetId="1">'Январь'!$A:$A</definedName>
    <definedName name="_xlnm.Print_Area" localSheetId="0">'Комплексный план'!$A$1:$N$22</definedName>
    <definedName name="_xlnm.Print_Area" localSheetId="3">'март'!$A$1:$AF$39</definedName>
    <definedName name="_xlnm.Print_Area" localSheetId="2">'Февраль'!$A$1:$AF$39</definedName>
    <definedName name="_xlnm.Print_Area" localSheetId="1">'Январь'!$A$1:$AF$22</definedName>
  </definedNames>
  <calcPr fullCalcOnLoad="1"/>
</workbook>
</file>

<file path=xl/sharedStrings.xml><?xml version="1.0" encoding="utf-8"?>
<sst xmlns="http://schemas.openxmlformats.org/spreadsheetml/2006/main" count="240" uniqueCount="52">
  <si>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</si>
  <si>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</si>
  <si>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</si>
  <si>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</si>
  <si>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</si>
  <si>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</si>
  <si>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</si>
  <si>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</si>
  <si>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</si>
  <si>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</si>
  <si>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</si>
  <si>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</si>
  <si>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</si>
  <si>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</si>
  <si>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</si>
  <si>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привлеченные средства</t>
  </si>
  <si>
    <t>Основные мероприятия программы</t>
  </si>
  <si>
    <t>Комплексный план (сетевой график) по реализации муниципальной программы</t>
  </si>
  <si>
    <t>тыс. рублей</t>
  </si>
  <si>
    <t>всего</t>
  </si>
  <si>
    <t>федерадьный бюджет</t>
  </si>
  <si>
    <t>План на 2018 год</t>
  </si>
  <si>
    <t>1.1. Обеспечение регулирования в области обращения с отходами производства и потребления (1)</t>
  </si>
  <si>
    <t>Исполнитель: 
специалист-эксперт
Е.Ю.Шмытова
тел.8(34667)93-792</t>
  </si>
  <si>
    <t>Начальник отдела развития ЖКХ</t>
  </si>
  <si>
    <t>Е.В.Епифанова</t>
  </si>
  <si>
    <t xml:space="preserve"> "Обеспечение экологической безопасности города Когалыма"  на 2018 год</t>
  </si>
  <si>
    <t>Отчет о ходе реализации мероприятий муниципальной программы</t>
  </si>
  <si>
    <t xml:space="preserve"> "Обеспечение экологической безопасности города Когалыма"  
за январь 2018 года</t>
  </si>
  <si>
    <t>Исполнение, %</t>
  </si>
  <si>
    <t>к текущему году</t>
  </si>
  <si>
    <t>на отчетную дату</t>
  </si>
  <si>
    <t>план</t>
  </si>
  <si>
    <t>кассовый расход</t>
  </si>
  <si>
    <t>Результаты реализации и причины отклонений факта от плана</t>
  </si>
  <si>
    <t>Исполнитель: 
Е.Ю.Шмытова
тел.8(34667)93-792</t>
  </si>
  <si>
    <t>План на 31.01.2018</t>
  </si>
  <si>
    <t>Профинансировано на 31.01.2018</t>
  </si>
  <si>
    <t>Кассовый расход на  31.01.2018</t>
  </si>
  <si>
    <t>рублей</t>
  </si>
  <si>
    <t>Заявка на перечисление субвенции бюджету муниципального образования на заработную плату и  страховые выплаты  работнику, осуществляющему  отдельные государственные полномочия по организации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отходов, направлена в Департамент промышленности ХМАО-Югры от 19.01.2018 №1-Исх-355.</t>
  </si>
  <si>
    <t xml:space="preserve"> "Обеспечение экологической безопасности города Когалыма"  
за февраль 2018 года</t>
  </si>
  <si>
    <t>План на 28.02.2018</t>
  </si>
  <si>
    <t>Профинансировано на 28.02.2018</t>
  </si>
  <si>
    <t>Кассовый расход на  28.02.2018</t>
  </si>
  <si>
    <t>1.4. Организация и проведение экологической акции «Спасти и сохранить» (4)</t>
  </si>
  <si>
    <t>Всего по программе</t>
  </si>
  <si>
    <t>1.4.1.Приобретение зеленых насаждений</t>
  </si>
  <si>
    <t xml:space="preserve"> "Обеспечение экологической безопасности города Когалыма"  
за март 2018 года</t>
  </si>
  <si>
    <t>План на 31.03.2018</t>
  </si>
  <si>
    <t>Профинансировано на 31.03.2018</t>
  </si>
  <si>
    <t>Кассовый расход на  31.03.2018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</si>
</sst>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3" fontId="7" fillId="0" borderId="0" xfId="0" applyNumberFormat="1" applyFont="1" applyFill="1" applyAlignment="1">
      <alignment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173" fontId="8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  <xf numFmtId="0" fontId="5" fillId="0" borderId="0" xfId="0" applyFont="1" applyFill="1" applyBorder="1" applyAlignment="1">
      <alignment horizontal="justify" wrapText="1"/>
    </xf>
    <xf numFmtId="173" fontId="4" fillId="0" borderId="0" xfId="0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/>
    </xf>
    <xf numFmtId="4" fontId="5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56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5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3" fontId="5" fillId="0" borderId="0" xfId="0" applyNumberFormat="1" applyFont="1" applyFill="1" applyAlignment="1">
      <alignment horizontal="center" vertical="center" wrapText="1"/>
    </xf>
    <xf numFmtId="173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73" fontId="5" fillId="0" borderId="0" xfId="0" applyNumberFormat="1" applyFont="1" applyFill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33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" fontId="54" fillId="0" borderId="0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Fill="1" applyAlignment="1">
      <alignment horizontal="left" vertical="center" wrapText="1"/>
    </xf>
    <xf numFmtId="173" fontId="7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173" fontId="10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173" fontId="4" fillId="0" borderId="16" xfId="0" applyNumberFormat="1" applyFont="1" applyFill="1" applyBorder="1" applyAlignment="1">
      <alignment horizontal="center" vertical="center" wrapText="1"/>
    </xf>
    <xf numFmtId="173" fontId="4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3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view="pageBreakPreview" zoomScale="60" zoomScaleNormal="70" zoomScalePageLayoutView="0" workbookViewId="0" topLeftCell="A1">
      <selection activeCell="H9" sqref="H9"/>
    </sheetView>
  </sheetViews>
  <sheetFormatPr defaultColWidth="9.140625" defaultRowHeight="12.75"/>
  <cols>
    <col min="1" max="1" width="45.421875" style="2" customWidth="1"/>
    <col min="2" max="2" width="15.140625" style="2" customWidth="1"/>
    <col min="3" max="8" width="16.140625" style="1" customWidth="1"/>
    <col min="9" max="14" width="16.140625" style="3" customWidth="1"/>
    <col min="15" max="16384" width="9.140625" style="1" customWidth="1"/>
  </cols>
  <sheetData>
    <row r="1" spans="13:14" ht="18.75" customHeight="1">
      <c r="M1" s="50"/>
      <c r="N1" s="50"/>
    </row>
    <row r="2" spans="1:14" ht="54" customHeight="1">
      <c r="A2" s="16"/>
      <c r="K2" s="51"/>
      <c r="L2" s="51"/>
      <c r="M2" s="51"/>
      <c r="N2" s="51"/>
    </row>
    <row r="3" spans="10:14" ht="32.25" customHeight="1">
      <c r="J3" s="12"/>
      <c r="K3" s="51"/>
      <c r="L3" s="51"/>
      <c r="M3" s="51"/>
      <c r="N3" s="51"/>
    </row>
    <row r="4" spans="1:14" ht="32.25" customHeight="1">
      <c r="A4" s="52" t="s">
        <v>17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36.75" customHeight="1">
      <c r="A5" s="53" t="s">
        <v>26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20.25" customHeight="1">
      <c r="A6" s="13"/>
      <c r="B6" s="14"/>
      <c r="C6" s="13"/>
      <c r="D6" s="15"/>
      <c r="E6" s="15"/>
      <c r="F6" s="15"/>
      <c r="G6" s="15"/>
      <c r="H6" s="15"/>
      <c r="I6" s="15"/>
      <c r="J6" s="13"/>
      <c r="K6" s="13"/>
      <c r="L6" s="13"/>
      <c r="M6" s="57" t="s">
        <v>39</v>
      </c>
      <c r="N6" s="57"/>
    </row>
    <row r="7" spans="1:14" s="5" customFormat="1" ht="18.75" customHeight="1">
      <c r="A7" s="54" t="s">
        <v>16</v>
      </c>
      <c r="B7" s="55" t="s">
        <v>21</v>
      </c>
      <c r="C7" s="4" t="s">
        <v>0</v>
      </c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4" t="s">
        <v>9</v>
      </c>
      <c r="M7" s="4" t="s">
        <v>10</v>
      </c>
      <c r="N7" s="4" t="s">
        <v>11</v>
      </c>
    </row>
    <row r="8" spans="1:14" s="7" customFormat="1" ht="93" customHeight="1">
      <c r="A8" s="54"/>
      <c r="B8" s="56"/>
      <c r="C8" s="6" t="s">
        <v>12</v>
      </c>
      <c r="D8" s="6" t="s">
        <v>12</v>
      </c>
      <c r="E8" s="6" t="s">
        <v>12</v>
      </c>
      <c r="F8" s="6" t="s">
        <v>12</v>
      </c>
      <c r="G8" s="6" t="s">
        <v>12</v>
      </c>
      <c r="H8" s="6" t="s">
        <v>12</v>
      </c>
      <c r="I8" s="6" t="s">
        <v>12</v>
      </c>
      <c r="J8" s="6" t="s">
        <v>12</v>
      </c>
      <c r="K8" s="6" t="s">
        <v>12</v>
      </c>
      <c r="L8" s="6" t="s">
        <v>12</v>
      </c>
      <c r="M8" s="6" t="s">
        <v>12</v>
      </c>
      <c r="N8" s="6" t="s">
        <v>12</v>
      </c>
    </row>
    <row r="9" spans="1:14" s="9" customFormat="1" ht="24.7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</row>
    <row r="10" spans="1:14" s="10" customFormat="1" ht="50.25">
      <c r="A10" s="21" t="s">
        <v>22</v>
      </c>
      <c r="B10" s="19">
        <f aca="true" t="shared" si="0" ref="B10:B15">SUM(C10:N10)</f>
        <v>151100</v>
      </c>
      <c r="C10" s="19">
        <f>C11</f>
        <v>9091.67</v>
      </c>
      <c r="D10" s="19">
        <f aca="true" t="shared" si="1" ref="D10:N11">D11</f>
        <v>11833.33</v>
      </c>
      <c r="E10" s="19">
        <f t="shared" si="1"/>
        <v>11833.33</v>
      </c>
      <c r="F10" s="19">
        <f t="shared" si="1"/>
        <v>20933.33</v>
      </c>
      <c r="G10" s="19">
        <f t="shared" si="1"/>
        <v>11833.33</v>
      </c>
      <c r="H10" s="19">
        <f t="shared" si="1"/>
        <v>11833.33</v>
      </c>
      <c r="I10" s="19">
        <f t="shared" si="1"/>
        <v>11833.33</v>
      </c>
      <c r="J10" s="19">
        <f t="shared" si="1"/>
        <v>11833.33</v>
      </c>
      <c r="K10" s="19">
        <f t="shared" si="1"/>
        <v>11833.33</v>
      </c>
      <c r="L10" s="19">
        <f t="shared" si="1"/>
        <v>11833.33</v>
      </c>
      <c r="M10" s="19">
        <f t="shared" si="1"/>
        <v>10924.96</v>
      </c>
      <c r="N10" s="19">
        <f t="shared" si="1"/>
        <v>15483.4</v>
      </c>
    </row>
    <row r="11" spans="1:14" s="11" customFormat="1" ht="48.75" customHeight="1">
      <c r="A11" s="22" t="s">
        <v>19</v>
      </c>
      <c r="B11" s="19">
        <f t="shared" si="0"/>
        <v>151100</v>
      </c>
      <c r="C11" s="19">
        <f>C12</f>
        <v>9091.67</v>
      </c>
      <c r="D11" s="19">
        <f t="shared" si="1"/>
        <v>11833.33</v>
      </c>
      <c r="E11" s="19">
        <f t="shared" si="1"/>
        <v>11833.33</v>
      </c>
      <c r="F11" s="19">
        <f t="shared" si="1"/>
        <v>20933.33</v>
      </c>
      <c r="G11" s="19">
        <f t="shared" si="1"/>
        <v>11833.33</v>
      </c>
      <c r="H11" s="19">
        <f t="shared" si="1"/>
        <v>11833.33</v>
      </c>
      <c r="I11" s="19">
        <f t="shared" si="1"/>
        <v>11833.33</v>
      </c>
      <c r="J11" s="19">
        <f t="shared" si="1"/>
        <v>11833.33</v>
      </c>
      <c r="K11" s="19">
        <f t="shared" si="1"/>
        <v>11833.33</v>
      </c>
      <c r="L11" s="19">
        <f t="shared" si="1"/>
        <v>11833.33</v>
      </c>
      <c r="M11" s="19">
        <f t="shared" si="1"/>
        <v>10924.96</v>
      </c>
      <c r="N11" s="19">
        <f t="shared" si="1"/>
        <v>15483.4</v>
      </c>
    </row>
    <row r="12" spans="1:14" s="11" customFormat="1" ht="17.25">
      <c r="A12" s="21" t="s">
        <v>13</v>
      </c>
      <c r="B12" s="19">
        <f t="shared" si="0"/>
        <v>151100</v>
      </c>
      <c r="C12" s="19">
        <v>9091.67</v>
      </c>
      <c r="D12" s="19">
        <v>11833.33</v>
      </c>
      <c r="E12" s="19">
        <v>11833.33</v>
      </c>
      <c r="F12" s="19">
        <v>20933.33</v>
      </c>
      <c r="G12" s="19">
        <v>11833.33</v>
      </c>
      <c r="H12" s="19">
        <v>11833.33</v>
      </c>
      <c r="I12" s="19">
        <v>11833.33</v>
      </c>
      <c r="J12" s="19">
        <v>11833.33</v>
      </c>
      <c r="K12" s="19">
        <v>11833.33</v>
      </c>
      <c r="L12" s="19">
        <v>11833.33</v>
      </c>
      <c r="M12" s="19">
        <v>10924.96</v>
      </c>
      <c r="N12" s="19">
        <v>15483.4</v>
      </c>
    </row>
    <row r="13" spans="1:14" s="11" customFormat="1" ht="17.25">
      <c r="A13" s="21" t="s">
        <v>14</v>
      </c>
      <c r="B13" s="19">
        <f t="shared" si="0"/>
        <v>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s="11" customFormat="1" ht="17.25">
      <c r="A14" s="21" t="s">
        <v>20</v>
      </c>
      <c r="B14" s="19">
        <f t="shared" si="0"/>
        <v>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s="11" customFormat="1" ht="17.25">
      <c r="A15" s="21" t="s">
        <v>15</v>
      </c>
      <c r="B15" s="19">
        <f t="shared" si="0"/>
        <v>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s="11" customFormat="1" ht="18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31" s="23" customFormat="1" ht="38.25" customHeight="1">
      <c r="A17" s="1"/>
      <c r="B17" s="1"/>
      <c r="C17" s="47" t="s">
        <v>24</v>
      </c>
      <c r="D17" s="47"/>
      <c r="E17" s="47"/>
      <c r="F17" s="47"/>
      <c r="G17" s="34"/>
      <c r="H17" s="1"/>
      <c r="I17" s="35"/>
      <c r="J17" s="36"/>
      <c r="K17" s="48" t="s">
        <v>25</v>
      </c>
      <c r="L17" s="48"/>
      <c r="M17" s="24"/>
      <c r="N17" s="24"/>
      <c r="O17" s="24"/>
      <c r="P17" s="24"/>
      <c r="Q17" s="24"/>
      <c r="R17" s="24"/>
      <c r="S17" s="24"/>
      <c r="T17" s="49"/>
      <c r="U17" s="49"/>
      <c r="V17" s="49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1" s="23" customFormat="1" ht="18">
      <c r="A18" s="2"/>
      <c r="B18" s="2"/>
      <c r="C18" s="32"/>
      <c r="D18" s="33"/>
      <c r="E18" s="33"/>
      <c r="F18" s="34"/>
      <c r="G18" s="35"/>
      <c r="H18" s="35"/>
      <c r="I18" s="35"/>
      <c r="J18" s="36"/>
      <c r="K18" s="36"/>
      <c r="L18" s="36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3" customFormat="1" ht="16.5" customHeight="1">
      <c r="A19" s="2"/>
      <c r="B19" s="2"/>
      <c r="C19" s="32"/>
      <c r="D19" s="2"/>
      <c r="E19" s="2"/>
      <c r="F19" s="3"/>
      <c r="G19" s="3"/>
      <c r="H19" s="3"/>
      <c r="I19" s="3"/>
      <c r="J19" s="1"/>
      <c r="K19" s="1"/>
      <c r="L19" s="1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3" customFormat="1" ht="62.25">
      <c r="A20" s="3" t="s">
        <v>23</v>
      </c>
      <c r="B20" s="3"/>
      <c r="C20" s="32"/>
      <c r="D20" s="1"/>
      <c r="E20" s="3"/>
      <c r="F20" s="3"/>
      <c r="G20" s="3"/>
      <c r="H20" s="3"/>
      <c r="I20" s="3"/>
      <c r="J20" s="1"/>
      <c r="K20" s="1"/>
      <c r="L20" s="1"/>
      <c r="M20" s="29"/>
      <c r="N20" s="29"/>
      <c r="O20" s="29"/>
      <c r="P20" s="29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3" customFormat="1" ht="16.5" customHeight="1">
      <c r="A21" s="25"/>
      <c r="B21" s="26"/>
      <c r="C21" s="27"/>
      <c r="D21" s="27"/>
      <c r="E21" s="27"/>
      <c r="F21" s="25"/>
      <c r="G21" s="25"/>
      <c r="H21" s="25"/>
      <c r="I21" s="28"/>
      <c r="J21" s="29"/>
      <c r="K21" s="29"/>
      <c r="L21" s="29"/>
      <c r="M21" s="29"/>
      <c r="N21" s="29"/>
      <c r="O21" s="29"/>
      <c r="P21" s="29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3" customFormat="1" ht="20.25">
      <c r="A22" s="25"/>
      <c r="B22" s="26"/>
      <c r="C22" s="27"/>
      <c r="D22" s="27"/>
      <c r="E22" s="27"/>
      <c r="F22" s="25"/>
      <c r="G22" s="25"/>
      <c r="H22" s="25"/>
      <c r="I22" s="29"/>
      <c r="J22" s="29"/>
      <c r="K22" s="29"/>
      <c r="L22" s="29"/>
      <c r="M22" s="29"/>
      <c r="N22" s="29"/>
      <c r="O22" s="29"/>
      <c r="P22" s="29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</sheetData>
  <sheetProtection/>
  <mergeCells count="10">
    <mergeCell ref="C17:F17"/>
    <mergeCell ref="K17:L17"/>
    <mergeCell ref="T17:V17"/>
    <mergeCell ref="M1:N1"/>
    <mergeCell ref="K2:N3"/>
    <mergeCell ref="A4:N4"/>
    <mergeCell ref="A5:N5"/>
    <mergeCell ref="A7:A8"/>
    <mergeCell ref="B7:B8"/>
    <mergeCell ref="M6:N6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2"/>
  <sheetViews>
    <sheetView showGridLines="0" view="pageBreakPreview" zoomScale="60" zoomScaleNormal="70" zoomScalePageLayoutView="0" workbookViewId="0" topLeftCell="A1">
      <selection activeCell="AF16" sqref="AF16:AF21"/>
    </sheetView>
  </sheetViews>
  <sheetFormatPr defaultColWidth="9.140625" defaultRowHeight="12.75"/>
  <cols>
    <col min="1" max="1" width="45.421875" style="2" customWidth="1"/>
    <col min="2" max="7" width="15.140625" style="2" customWidth="1"/>
    <col min="8" max="19" width="16.140625" style="1" customWidth="1"/>
    <col min="20" max="20" width="11.28125" style="3" customWidth="1"/>
    <col min="21" max="21" width="16.140625" style="3" customWidth="1"/>
    <col min="22" max="22" width="10.00390625" style="3" customWidth="1"/>
    <col min="23" max="23" width="16.140625" style="3" customWidth="1"/>
    <col min="24" max="24" width="12.00390625" style="3" customWidth="1"/>
    <col min="25" max="25" width="16.140625" style="3" customWidth="1"/>
    <col min="26" max="26" width="10.8515625" style="3" customWidth="1"/>
    <col min="27" max="27" width="16.140625" style="3" customWidth="1"/>
    <col min="28" max="28" width="12.00390625" style="3" customWidth="1"/>
    <col min="29" max="29" width="16.140625" style="3" customWidth="1"/>
    <col min="30" max="30" width="12.7109375" style="3" customWidth="1"/>
    <col min="31" max="31" width="14.28125" style="3" customWidth="1"/>
    <col min="32" max="32" width="48.8515625" style="1" customWidth="1"/>
    <col min="33" max="16384" width="9.140625" style="1" customWidth="1"/>
  </cols>
  <sheetData>
    <row r="1" spans="28:31" ht="18.75" customHeight="1">
      <c r="AB1" s="50"/>
      <c r="AC1" s="50"/>
      <c r="AD1" s="50"/>
      <c r="AE1" s="1"/>
    </row>
    <row r="2" spans="1:31" ht="54" customHeight="1">
      <c r="A2" s="16"/>
      <c r="X2" s="51"/>
      <c r="Y2" s="51"/>
      <c r="Z2" s="51"/>
      <c r="AA2" s="51"/>
      <c r="AB2" s="51"/>
      <c r="AC2" s="51"/>
      <c r="AD2" s="51"/>
      <c r="AE2" s="1"/>
    </row>
    <row r="3" spans="22:31" ht="32.25" customHeight="1">
      <c r="V3" s="12"/>
      <c r="W3" s="12"/>
      <c r="X3" s="51"/>
      <c r="Y3" s="51"/>
      <c r="Z3" s="51"/>
      <c r="AA3" s="51"/>
      <c r="AB3" s="51"/>
      <c r="AC3" s="51"/>
      <c r="AD3" s="51"/>
      <c r="AE3" s="1"/>
    </row>
    <row r="4" spans="1:31" ht="32.25" customHeight="1">
      <c r="A4" s="52" t="s">
        <v>27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1"/>
    </row>
    <row r="5" spans="1:31" ht="60" customHeight="1">
      <c r="A5" s="53" t="s">
        <v>28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1"/>
    </row>
    <row r="6" spans="1:31" ht="20.25" customHeight="1">
      <c r="A6" s="13"/>
      <c r="B6" s="14"/>
      <c r="C6" s="14"/>
      <c r="D6" s="14"/>
      <c r="E6" s="14"/>
      <c r="F6" s="14"/>
      <c r="G6" s="14"/>
      <c r="H6" s="13"/>
      <c r="I6" s="13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3"/>
      <c r="V6" s="13"/>
      <c r="W6" s="13"/>
      <c r="X6" s="13"/>
      <c r="Y6" s="13"/>
      <c r="Z6" s="13"/>
      <c r="AA6" s="13"/>
      <c r="AB6" s="57" t="s">
        <v>18</v>
      </c>
      <c r="AC6" s="57"/>
      <c r="AD6" s="57"/>
      <c r="AE6" s="1"/>
    </row>
    <row r="7" spans="1:32" s="5" customFormat="1" ht="18.75" customHeight="1">
      <c r="A7" s="54" t="s">
        <v>16</v>
      </c>
      <c r="B7" s="55" t="s">
        <v>21</v>
      </c>
      <c r="C7" s="63" t="s">
        <v>36</v>
      </c>
      <c r="D7" s="63" t="s">
        <v>37</v>
      </c>
      <c r="E7" s="63" t="s">
        <v>38</v>
      </c>
      <c r="F7" s="64" t="s">
        <v>29</v>
      </c>
      <c r="G7" s="64"/>
      <c r="H7" s="61" t="s">
        <v>0</v>
      </c>
      <c r="I7" s="62"/>
      <c r="J7" s="61" t="s">
        <v>1</v>
      </c>
      <c r="K7" s="62"/>
      <c r="L7" s="61" t="s">
        <v>2</v>
      </c>
      <c r="M7" s="62"/>
      <c r="N7" s="61" t="s">
        <v>3</v>
      </c>
      <c r="O7" s="62"/>
      <c r="P7" s="61" t="s">
        <v>4</v>
      </c>
      <c r="Q7" s="62"/>
      <c r="R7" s="61" t="s">
        <v>5</v>
      </c>
      <c r="S7" s="62"/>
      <c r="T7" s="61" t="s">
        <v>6</v>
      </c>
      <c r="U7" s="62"/>
      <c r="V7" s="61" t="s">
        <v>7</v>
      </c>
      <c r="W7" s="62"/>
      <c r="X7" s="61" t="s">
        <v>8</v>
      </c>
      <c r="Y7" s="62"/>
      <c r="Z7" s="61" t="s">
        <v>9</v>
      </c>
      <c r="AA7" s="62"/>
      <c r="AB7" s="61" t="s">
        <v>10</v>
      </c>
      <c r="AC7" s="62"/>
      <c r="AD7" s="61" t="s">
        <v>11</v>
      </c>
      <c r="AE7" s="62"/>
      <c r="AF7" s="54" t="s">
        <v>34</v>
      </c>
    </row>
    <row r="8" spans="1:32" s="7" customFormat="1" ht="93" customHeight="1">
      <c r="A8" s="54"/>
      <c r="B8" s="56"/>
      <c r="C8" s="63"/>
      <c r="D8" s="63"/>
      <c r="E8" s="63"/>
      <c r="F8" s="39" t="s">
        <v>30</v>
      </c>
      <c r="G8" s="39" t="s">
        <v>31</v>
      </c>
      <c r="H8" s="38" t="s">
        <v>32</v>
      </c>
      <c r="I8" s="38" t="s">
        <v>33</v>
      </c>
      <c r="J8" s="38" t="s">
        <v>32</v>
      </c>
      <c r="K8" s="38" t="s">
        <v>33</v>
      </c>
      <c r="L8" s="38" t="s">
        <v>32</v>
      </c>
      <c r="M8" s="38" t="s">
        <v>33</v>
      </c>
      <c r="N8" s="38" t="s">
        <v>32</v>
      </c>
      <c r="O8" s="38" t="s">
        <v>33</v>
      </c>
      <c r="P8" s="38" t="s">
        <v>32</v>
      </c>
      <c r="Q8" s="38" t="s">
        <v>33</v>
      </c>
      <c r="R8" s="38" t="s">
        <v>32</v>
      </c>
      <c r="S8" s="38" t="s">
        <v>33</v>
      </c>
      <c r="T8" s="38" t="s">
        <v>32</v>
      </c>
      <c r="U8" s="38" t="s">
        <v>33</v>
      </c>
      <c r="V8" s="38" t="s">
        <v>32</v>
      </c>
      <c r="W8" s="38" t="s">
        <v>33</v>
      </c>
      <c r="X8" s="38" t="s">
        <v>32</v>
      </c>
      <c r="Y8" s="38" t="s">
        <v>33</v>
      </c>
      <c r="Z8" s="38" t="s">
        <v>32</v>
      </c>
      <c r="AA8" s="38" t="s">
        <v>33</v>
      </c>
      <c r="AB8" s="38" t="s">
        <v>32</v>
      </c>
      <c r="AC8" s="38" t="s">
        <v>33</v>
      </c>
      <c r="AD8" s="38" t="s">
        <v>32</v>
      </c>
      <c r="AE8" s="38" t="s">
        <v>33</v>
      </c>
      <c r="AF8" s="54"/>
    </row>
    <row r="9" spans="1:32" s="9" customFormat="1" ht="24.7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  <c r="R9" s="8">
        <v>18</v>
      </c>
      <c r="S9" s="8">
        <v>19</v>
      </c>
      <c r="T9" s="8">
        <v>20</v>
      </c>
      <c r="U9" s="8">
        <v>21</v>
      </c>
      <c r="V9" s="8">
        <v>22</v>
      </c>
      <c r="W9" s="8">
        <v>23</v>
      </c>
      <c r="X9" s="8">
        <v>24</v>
      </c>
      <c r="Y9" s="8">
        <v>25</v>
      </c>
      <c r="Z9" s="8">
        <v>26</v>
      </c>
      <c r="AA9" s="8">
        <v>27</v>
      </c>
      <c r="AB9" s="8">
        <v>28</v>
      </c>
      <c r="AC9" s="8">
        <v>29</v>
      </c>
      <c r="AD9" s="8">
        <v>30</v>
      </c>
      <c r="AE9" s="8">
        <v>31</v>
      </c>
      <c r="AF9" s="8">
        <v>32</v>
      </c>
    </row>
    <row r="10" spans="1:32" s="10" customFormat="1" ht="68.25" customHeight="1">
      <c r="A10" s="21" t="s">
        <v>22</v>
      </c>
      <c r="B10" s="19">
        <f aca="true" t="shared" si="0" ref="B10:B15">SUM(H10:AD10)</f>
        <v>151.10000000000002</v>
      </c>
      <c r="C10" s="19">
        <f aca="true" t="shared" si="1" ref="C10:C15">H10</f>
        <v>0</v>
      </c>
      <c r="D10" s="19">
        <f aca="true" t="shared" si="2" ref="D10:D15">E10</f>
        <v>0</v>
      </c>
      <c r="E10" s="19">
        <f aca="true" t="shared" si="3" ref="E10:E15">I10+K10+M10+O10+Q10+S10+U10+W10+Y10+AA10+AC10+AE10</f>
        <v>0</v>
      </c>
      <c r="F10" s="19">
        <f aca="true" t="shared" si="4" ref="F10:F15">E10/B10%</f>
        <v>0</v>
      </c>
      <c r="G10" s="19" t="e">
        <f aca="true" t="shared" si="5" ref="G10:G15">E10/C10%</f>
        <v>#DIV/0!</v>
      </c>
      <c r="H10" s="19">
        <f>H11</f>
        <v>0</v>
      </c>
      <c r="I10" s="19"/>
      <c r="J10" s="19">
        <f aca="true" t="shared" si="6" ref="J10:AD11">J11</f>
        <v>11.89</v>
      </c>
      <c r="K10" s="19"/>
      <c r="L10" s="19">
        <f t="shared" si="6"/>
        <v>11.9</v>
      </c>
      <c r="M10" s="19"/>
      <c r="N10" s="19">
        <f t="shared" si="6"/>
        <v>20.46</v>
      </c>
      <c r="O10" s="19"/>
      <c r="P10" s="19">
        <f t="shared" si="6"/>
        <v>11.89</v>
      </c>
      <c r="Q10" s="19"/>
      <c r="R10" s="19">
        <f t="shared" si="6"/>
        <v>11.9</v>
      </c>
      <c r="S10" s="19"/>
      <c r="T10" s="19">
        <f t="shared" si="6"/>
        <v>11.89</v>
      </c>
      <c r="U10" s="19"/>
      <c r="V10" s="19">
        <f t="shared" si="6"/>
        <v>11.9</v>
      </c>
      <c r="W10" s="19"/>
      <c r="X10" s="19">
        <f t="shared" si="6"/>
        <v>11.9</v>
      </c>
      <c r="Y10" s="19"/>
      <c r="Z10" s="19">
        <f t="shared" si="6"/>
        <v>11.9</v>
      </c>
      <c r="AA10" s="19"/>
      <c r="AB10" s="19">
        <f t="shared" si="6"/>
        <v>11.82</v>
      </c>
      <c r="AC10" s="19"/>
      <c r="AD10" s="19">
        <f t="shared" si="6"/>
        <v>23.65</v>
      </c>
      <c r="AE10" s="19"/>
      <c r="AF10" s="58" t="s">
        <v>40</v>
      </c>
    </row>
    <row r="11" spans="1:32" s="11" customFormat="1" ht="39" customHeight="1">
      <c r="A11" s="22" t="s">
        <v>19</v>
      </c>
      <c r="B11" s="19">
        <f t="shared" si="0"/>
        <v>151.10000000000002</v>
      </c>
      <c r="C11" s="19">
        <f t="shared" si="1"/>
        <v>0</v>
      </c>
      <c r="D11" s="19">
        <f t="shared" si="2"/>
        <v>0</v>
      </c>
      <c r="E11" s="19">
        <f t="shared" si="3"/>
        <v>0</v>
      </c>
      <c r="F11" s="19">
        <f t="shared" si="4"/>
        <v>0</v>
      </c>
      <c r="G11" s="19" t="e">
        <f t="shared" si="5"/>
        <v>#DIV/0!</v>
      </c>
      <c r="H11" s="19">
        <f>H12</f>
        <v>0</v>
      </c>
      <c r="I11" s="19"/>
      <c r="J11" s="19">
        <f t="shared" si="6"/>
        <v>11.89</v>
      </c>
      <c r="K11" s="19"/>
      <c r="L11" s="19">
        <f t="shared" si="6"/>
        <v>11.9</v>
      </c>
      <c r="M11" s="19"/>
      <c r="N11" s="19">
        <f t="shared" si="6"/>
        <v>20.46</v>
      </c>
      <c r="O11" s="19"/>
      <c r="P11" s="19">
        <f t="shared" si="6"/>
        <v>11.89</v>
      </c>
      <c r="Q11" s="19"/>
      <c r="R11" s="19">
        <f t="shared" si="6"/>
        <v>11.9</v>
      </c>
      <c r="S11" s="19"/>
      <c r="T11" s="19">
        <f t="shared" si="6"/>
        <v>11.89</v>
      </c>
      <c r="U11" s="19"/>
      <c r="V11" s="19">
        <f t="shared" si="6"/>
        <v>11.9</v>
      </c>
      <c r="W11" s="19"/>
      <c r="X11" s="19">
        <f t="shared" si="6"/>
        <v>11.9</v>
      </c>
      <c r="Y11" s="19"/>
      <c r="Z11" s="19">
        <f t="shared" si="6"/>
        <v>11.9</v>
      </c>
      <c r="AA11" s="19"/>
      <c r="AB11" s="19">
        <f t="shared" si="6"/>
        <v>11.82</v>
      </c>
      <c r="AC11" s="19"/>
      <c r="AD11" s="19">
        <f t="shared" si="6"/>
        <v>23.65</v>
      </c>
      <c r="AE11" s="19"/>
      <c r="AF11" s="59"/>
    </row>
    <row r="12" spans="1:32" s="10" customFormat="1" ht="24" customHeight="1">
      <c r="A12" s="21" t="s">
        <v>13</v>
      </c>
      <c r="B12" s="40">
        <f t="shared" si="0"/>
        <v>151.10000000000002</v>
      </c>
      <c r="C12" s="40">
        <f t="shared" si="1"/>
        <v>0</v>
      </c>
      <c r="D12" s="19">
        <f t="shared" si="2"/>
        <v>0</v>
      </c>
      <c r="E12" s="19">
        <f t="shared" si="3"/>
        <v>0</v>
      </c>
      <c r="F12" s="19">
        <f t="shared" si="4"/>
        <v>0</v>
      </c>
      <c r="G12" s="19" t="e">
        <f t="shared" si="5"/>
        <v>#DIV/0!</v>
      </c>
      <c r="H12" s="40"/>
      <c r="I12" s="40"/>
      <c r="J12" s="40">
        <v>11.89</v>
      </c>
      <c r="K12" s="40"/>
      <c r="L12" s="40">
        <v>11.9</v>
      </c>
      <c r="M12" s="40"/>
      <c r="N12" s="40">
        <v>20.46</v>
      </c>
      <c r="O12" s="40"/>
      <c r="P12" s="40">
        <v>11.89</v>
      </c>
      <c r="Q12" s="40"/>
      <c r="R12" s="40">
        <v>11.9</v>
      </c>
      <c r="S12" s="40"/>
      <c r="T12" s="40">
        <v>11.89</v>
      </c>
      <c r="U12" s="40"/>
      <c r="V12" s="40">
        <v>11.9</v>
      </c>
      <c r="W12" s="40"/>
      <c r="X12" s="40">
        <v>11.9</v>
      </c>
      <c r="Y12" s="40"/>
      <c r="Z12" s="40">
        <v>11.9</v>
      </c>
      <c r="AA12" s="40"/>
      <c r="AB12" s="40">
        <v>11.82</v>
      </c>
      <c r="AC12" s="40"/>
      <c r="AD12" s="40">
        <v>23.65</v>
      </c>
      <c r="AE12" s="40"/>
      <c r="AF12" s="59"/>
    </row>
    <row r="13" spans="1:32" s="10" customFormat="1" ht="25.5" customHeight="1">
      <c r="A13" s="21" t="s">
        <v>14</v>
      </c>
      <c r="B13" s="40">
        <f t="shared" si="0"/>
        <v>0</v>
      </c>
      <c r="C13" s="40">
        <f t="shared" si="1"/>
        <v>0</v>
      </c>
      <c r="D13" s="40">
        <f t="shared" si="2"/>
        <v>0</v>
      </c>
      <c r="E13" s="40">
        <f t="shared" si="3"/>
        <v>0</v>
      </c>
      <c r="F13" s="19" t="e">
        <f t="shared" si="4"/>
        <v>#DIV/0!</v>
      </c>
      <c r="G13" s="19" t="e">
        <f t="shared" si="5"/>
        <v>#DIV/0!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59"/>
    </row>
    <row r="14" spans="1:32" s="10" customFormat="1" ht="24.75" customHeight="1">
      <c r="A14" s="21" t="s">
        <v>20</v>
      </c>
      <c r="B14" s="40">
        <f t="shared" si="0"/>
        <v>0</v>
      </c>
      <c r="C14" s="40">
        <f t="shared" si="1"/>
        <v>0</v>
      </c>
      <c r="D14" s="40">
        <f t="shared" si="2"/>
        <v>0</v>
      </c>
      <c r="E14" s="40">
        <f t="shared" si="3"/>
        <v>0</v>
      </c>
      <c r="F14" s="19" t="e">
        <f t="shared" si="4"/>
        <v>#DIV/0!</v>
      </c>
      <c r="G14" s="19" t="e">
        <f t="shared" si="5"/>
        <v>#DIV/0!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59"/>
    </row>
    <row r="15" spans="1:32" s="10" customFormat="1" ht="21" customHeight="1">
      <c r="A15" s="21" t="s">
        <v>15</v>
      </c>
      <c r="B15" s="40">
        <f t="shared" si="0"/>
        <v>0</v>
      </c>
      <c r="C15" s="40">
        <f t="shared" si="1"/>
        <v>0</v>
      </c>
      <c r="D15" s="40">
        <f t="shared" si="2"/>
        <v>0</v>
      </c>
      <c r="E15" s="40">
        <f t="shared" si="3"/>
        <v>0</v>
      </c>
      <c r="F15" s="19" t="e">
        <f t="shared" si="4"/>
        <v>#DIV/0!</v>
      </c>
      <c r="G15" s="19" t="e">
        <f t="shared" si="5"/>
        <v>#DIV/0!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60"/>
    </row>
    <row r="16" spans="1:31" s="11" customFormat="1" ht="18">
      <c r="A16" s="17"/>
      <c r="B16" s="17"/>
      <c r="C16" s="17"/>
      <c r="D16" s="17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47" s="23" customFormat="1" ht="38.25" customHeight="1">
      <c r="A17" s="1"/>
      <c r="B17" s="1"/>
      <c r="C17" s="1"/>
      <c r="D17" s="1"/>
      <c r="E17" s="1"/>
      <c r="F17" s="1"/>
      <c r="G17" s="1"/>
      <c r="H17" s="47"/>
      <c r="I17" s="47"/>
      <c r="J17" s="47"/>
      <c r="K17" s="47"/>
      <c r="L17" s="47"/>
      <c r="M17" s="47"/>
      <c r="N17" s="47"/>
      <c r="O17" s="31"/>
      <c r="P17" s="34"/>
      <c r="Q17" s="34"/>
      <c r="R17" s="1"/>
      <c r="S17" s="1"/>
      <c r="T17" s="35"/>
      <c r="U17" s="35"/>
      <c r="V17" s="36"/>
      <c r="W17" s="36"/>
      <c r="X17" s="48"/>
      <c r="Y17" s="48"/>
      <c r="Z17" s="48"/>
      <c r="AA17" s="37"/>
      <c r="AB17" s="30"/>
      <c r="AC17" s="30"/>
      <c r="AD17" s="30"/>
      <c r="AE17" s="30"/>
      <c r="AF17" s="30"/>
      <c r="AG17" s="30"/>
      <c r="AH17" s="30"/>
      <c r="AI17" s="30"/>
      <c r="AJ17" s="49"/>
      <c r="AK17" s="49"/>
      <c r="AL17" s="49"/>
      <c r="AM17" s="30"/>
      <c r="AN17" s="30"/>
      <c r="AO17" s="30"/>
      <c r="AP17" s="30"/>
      <c r="AQ17" s="30"/>
      <c r="AR17" s="30"/>
      <c r="AS17" s="30"/>
      <c r="AT17" s="30"/>
      <c r="AU17" s="30"/>
    </row>
    <row r="18" spans="1:47" s="23" customFormat="1" ht="18">
      <c r="A18" s="2"/>
      <c r="B18" s="2"/>
      <c r="C18" s="2"/>
      <c r="D18" s="2"/>
      <c r="E18" s="2"/>
      <c r="F18" s="2"/>
      <c r="G18" s="2"/>
      <c r="H18" s="32"/>
      <c r="I18" s="32"/>
      <c r="J18" s="33"/>
      <c r="K18" s="33"/>
      <c r="L18" s="33"/>
      <c r="M18" s="33"/>
      <c r="N18" s="34"/>
      <c r="O18" s="34"/>
      <c r="P18" s="35"/>
      <c r="Q18" s="35"/>
      <c r="R18" s="35"/>
      <c r="S18" s="35"/>
      <c r="T18" s="35"/>
      <c r="U18" s="35"/>
      <c r="V18" s="36"/>
      <c r="W18" s="36"/>
      <c r="X18" s="36"/>
      <c r="Y18" s="36"/>
      <c r="Z18" s="36"/>
      <c r="AA18" s="36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</row>
    <row r="19" spans="1:47" s="23" customFormat="1" ht="16.5" customHeight="1">
      <c r="A19" s="2"/>
      <c r="B19" s="2"/>
      <c r="C19" s="2"/>
      <c r="D19" s="2"/>
      <c r="E19" s="2"/>
      <c r="F19" s="2"/>
      <c r="G19" s="2"/>
      <c r="H19" s="32"/>
      <c r="I19" s="32"/>
      <c r="J19" s="2"/>
      <c r="K19" s="2"/>
      <c r="L19" s="2"/>
      <c r="M19" s="2"/>
      <c r="N19" s="3"/>
      <c r="O19" s="3"/>
      <c r="P19" s="3"/>
      <c r="Q19" s="3"/>
      <c r="R19" s="3"/>
      <c r="S19" s="3"/>
      <c r="T19" s="3"/>
      <c r="U19" s="3"/>
      <c r="V19" s="1"/>
      <c r="W19" s="1"/>
      <c r="X19" s="1"/>
      <c r="Y19" s="1"/>
      <c r="Z19" s="1"/>
      <c r="AA19" s="1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</row>
    <row r="20" spans="1:47" s="23" customFormat="1" ht="46.5">
      <c r="A20" s="3" t="s">
        <v>35</v>
      </c>
      <c r="B20" s="3"/>
      <c r="C20" s="3"/>
      <c r="D20" s="3"/>
      <c r="E20" s="3"/>
      <c r="F20" s="3"/>
      <c r="G20" s="3"/>
      <c r="H20" s="32"/>
      <c r="I20" s="32"/>
      <c r="J20" s="1"/>
      <c r="K20" s="1"/>
      <c r="L20" s="3"/>
      <c r="M20" s="3"/>
      <c r="N20" s="3"/>
      <c r="O20" s="3"/>
      <c r="P20" s="3"/>
      <c r="Q20" s="3"/>
      <c r="R20" s="3"/>
      <c r="S20" s="3"/>
      <c r="T20" s="3"/>
      <c r="U20" s="3"/>
      <c r="V20" s="1"/>
      <c r="W20" s="1"/>
      <c r="X20" s="1"/>
      <c r="Y20" s="1"/>
      <c r="Z20" s="1"/>
      <c r="AA20" s="1"/>
      <c r="AB20" s="29"/>
      <c r="AC20" s="29"/>
      <c r="AD20" s="29"/>
      <c r="AE20" s="29"/>
      <c r="AF20" s="29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  <row r="21" spans="1:47" s="23" customFormat="1" ht="16.5" customHeight="1">
      <c r="A21" s="25"/>
      <c r="B21" s="26"/>
      <c r="C21" s="26"/>
      <c r="D21" s="26"/>
      <c r="E21" s="26"/>
      <c r="F21" s="26"/>
      <c r="G21" s="26"/>
      <c r="H21" s="27"/>
      <c r="I21" s="27"/>
      <c r="J21" s="27"/>
      <c r="K21" s="27"/>
      <c r="L21" s="27"/>
      <c r="M21" s="27"/>
      <c r="N21" s="25"/>
      <c r="O21" s="25"/>
      <c r="P21" s="25"/>
      <c r="Q21" s="25"/>
      <c r="R21" s="25"/>
      <c r="S21" s="25"/>
      <c r="T21" s="28"/>
      <c r="U21" s="28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</row>
    <row r="22" spans="1:47" s="23" customFormat="1" ht="20.25">
      <c r="A22" s="25"/>
      <c r="B22" s="26"/>
      <c r="C22" s="26"/>
      <c r="D22" s="26"/>
      <c r="E22" s="26"/>
      <c r="F22" s="26"/>
      <c r="G22" s="26"/>
      <c r="H22" s="27"/>
      <c r="I22" s="27"/>
      <c r="J22" s="27"/>
      <c r="K22" s="27"/>
      <c r="L22" s="27"/>
      <c r="M22" s="27"/>
      <c r="N22" s="25"/>
      <c r="O22" s="25"/>
      <c r="P22" s="25"/>
      <c r="Q22" s="25"/>
      <c r="R22" s="25"/>
      <c r="S22" s="25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</row>
  </sheetData>
  <sheetProtection/>
  <mergeCells count="28">
    <mergeCell ref="AB1:AD1"/>
    <mergeCell ref="X2:AD3"/>
    <mergeCell ref="A4:AD4"/>
    <mergeCell ref="A5:AD5"/>
    <mergeCell ref="AB6:AD6"/>
    <mergeCell ref="A7:A8"/>
    <mergeCell ref="B7:B8"/>
    <mergeCell ref="P7:Q7"/>
    <mergeCell ref="N7:O7"/>
    <mergeCell ref="L7:M7"/>
    <mergeCell ref="H17:N17"/>
    <mergeCell ref="X17:Z17"/>
    <mergeCell ref="AJ17:AL17"/>
    <mergeCell ref="AD7:AE7"/>
    <mergeCell ref="AB7:AC7"/>
    <mergeCell ref="Z7:AA7"/>
    <mergeCell ref="X7:Y7"/>
    <mergeCell ref="V7:W7"/>
    <mergeCell ref="T7:U7"/>
    <mergeCell ref="R7:S7"/>
    <mergeCell ref="AF7:AF8"/>
    <mergeCell ref="AF10:AF15"/>
    <mergeCell ref="J7:K7"/>
    <mergeCell ref="H7:I7"/>
    <mergeCell ref="C7:C8"/>
    <mergeCell ref="D7:D8"/>
    <mergeCell ref="E7:E8"/>
    <mergeCell ref="F7:G7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9"/>
  <sheetViews>
    <sheetView showGridLines="0" view="pageBreakPreview" zoomScale="60" zoomScaleNormal="70" zoomScalePageLayoutView="0" workbookViewId="0" topLeftCell="A4">
      <pane xSplit="7" ySplit="6" topLeftCell="W10" activePane="bottomRight" state="frozen"/>
      <selection pane="topLeft" activeCell="AF20" sqref="AF20"/>
      <selection pane="topRight" activeCell="AF20" sqref="AF20"/>
      <selection pane="bottomLeft" activeCell="AF20" sqref="AF20"/>
      <selection pane="bottomRight" activeCell="AF16" sqref="AF16:AF21"/>
    </sheetView>
  </sheetViews>
  <sheetFormatPr defaultColWidth="9.140625" defaultRowHeight="12.75"/>
  <cols>
    <col min="1" max="1" width="45.421875" style="2" customWidth="1"/>
    <col min="2" max="7" width="15.140625" style="2" customWidth="1"/>
    <col min="8" max="19" width="16.140625" style="1" customWidth="1"/>
    <col min="20" max="20" width="11.28125" style="3" customWidth="1"/>
    <col min="21" max="21" width="16.140625" style="3" customWidth="1"/>
    <col min="22" max="22" width="10.00390625" style="3" customWidth="1"/>
    <col min="23" max="23" width="16.140625" style="3" customWidth="1"/>
    <col min="24" max="24" width="12.00390625" style="3" customWidth="1"/>
    <col min="25" max="25" width="16.140625" style="3" customWidth="1"/>
    <col min="26" max="26" width="10.8515625" style="3" customWidth="1"/>
    <col min="27" max="27" width="16.140625" style="3" customWidth="1"/>
    <col min="28" max="28" width="12.00390625" style="3" customWidth="1"/>
    <col min="29" max="29" width="16.140625" style="3" customWidth="1"/>
    <col min="30" max="30" width="12.7109375" style="3" customWidth="1"/>
    <col min="31" max="31" width="14.28125" style="3" customWidth="1"/>
    <col min="32" max="32" width="48.8515625" style="1" customWidth="1"/>
    <col min="33" max="16384" width="9.140625" style="1" customWidth="1"/>
  </cols>
  <sheetData>
    <row r="1" spans="28:31" ht="18.75" customHeight="1">
      <c r="AB1" s="50"/>
      <c r="AC1" s="50"/>
      <c r="AD1" s="50"/>
      <c r="AE1" s="1"/>
    </row>
    <row r="2" spans="1:31" ht="54" customHeight="1">
      <c r="A2" s="16"/>
      <c r="X2" s="51"/>
      <c r="Y2" s="51"/>
      <c r="Z2" s="51"/>
      <c r="AA2" s="51"/>
      <c r="AB2" s="51"/>
      <c r="AC2" s="51"/>
      <c r="AD2" s="51"/>
      <c r="AE2" s="1"/>
    </row>
    <row r="3" spans="22:31" ht="32.25" customHeight="1">
      <c r="V3" s="12"/>
      <c r="W3" s="12"/>
      <c r="X3" s="51"/>
      <c r="Y3" s="51"/>
      <c r="Z3" s="51"/>
      <c r="AA3" s="51"/>
      <c r="AB3" s="51"/>
      <c r="AC3" s="51"/>
      <c r="AD3" s="51"/>
      <c r="AE3" s="1"/>
    </row>
    <row r="4" spans="1:31" ht="32.25" customHeight="1">
      <c r="A4" s="52" t="s">
        <v>27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1"/>
    </row>
    <row r="5" spans="1:31" ht="60" customHeight="1">
      <c r="A5" s="53" t="s">
        <v>41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1"/>
    </row>
    <row r="6" spans="1:31" ht="20.25" customHeight="1">
      <c r="A6" s="13"/>
      <c r="B6" s="14"/>
      <c r="C6" s="14"/>
      <c r="D6" s="14"/>
      <c r="E6" s="14"/>
      <c r="F6" s="14"/>
      <c r="G6" s="14"/>
      <c r="H6" s="13"/>
      <c r="I6" s="13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3"/>
      <c r="V6" s="13"/>
      <c r="W6" s="13"/>
      <c r="X6" s="13"/>
      <c r="Y6" s="13"/>
      <c r="Z6" s="13"/>
      <c r="AA6" s="13"/>
      <c r="AB6" s="57" t="s">
        <v>18</v>
      </c>
      <c r="AC6" s="57"/>
      <c r="AD6" s="57"/>
      <c r="AE6" s="1"/>
    </row>
    <row r="7" spans="1:32" s="5" customFormat="1" ht="18.75" customHeight="1">
      <c r="A7" s="54" t="s">
        <v>16</v>
      </c>
      <c r="B7" s="55" t="s">
        <v>21</v>
      </c>
      <c r="C7" s="63" t="s">
        <v>42</v>
      </c>
      <c r="D7" s="63" t="s">
        <v>43</v>
      </c>
      <c r="E7" s="63" t="s">
        <v>44</v>
      </c>
      <c r="F7" s="64" t="s">
        <v>29</v>
      </c>
      <c r="G7" s="64"/>
      <c r="H7" s="61" t="s">
        <v>0</v>
      </c>
      <c r="I7" s="62"/>
      <c r="J7" s="61" t="s">
        <v>1</v>
      </c>
      <c r="K7" s="62"/>
      <c r="L7" s="61" t="s">
        <v>2</v>
      </c>
      <c r="M7" s="62"/>
      <c r="N7" s="61" t="s">
        <v>3</v>
      </c>
      <c r="O7" s="62"/>
      <c r="P7" s="61" t="s">
        <v>4</v>
      </c>
      <c r="Q7" s="62"/>
      <c r="R7" s="61" t="s">
        <v>5</v>
      </c>
      <c r="S7" s="62"/>
      <c r="T7" s="61" t="s">
        <v>6</v>
      </c>
      <c r="U7" s="62"/>
      <c r="V7" s="61" t="s">
        <v>7</v>
      </c>
      <c r="W7" s="62"/>
      <c r="X7" s="61" t="s">
        <v>8</v>
      </c>
      <c r="Y7" s="62"/>
      <c r="Z7" s="61" t="s">
        <v>9</v>
      </c>
      <c r="AA7" s="62"/>
      <c r="AB7" s="61" t="s">
        <v>10</v>
      </c>
      <c r="AC7" s="62"/>
      <c r="AD7" s="61" t="s">
        <v>11</v>
      </c>
      <c r="AE7" s="62"/>
      <c r="AF7" s="54" t="s">
        <v>34</v>
      </c>
    </row>
    <row r="8" spans="1:32" s="7" customFormat="1" ht="93" customHeight="1">
      <c r="A8" s="54"/>
      <c r="B8" s="56"/>
      <c r="C8" s="63"/>
      <c r="D8" s="63"/>
      <c r="E8" s="63"/>
      <c r="F8" s="39" t="s">
        <v>30</v>
      </c>
      <c r="G8" s="39" t="s">
        <v>31</v>
      </c>
      <c r="H8" s="38" t="s">
        <v>32</v>
      </c>
      <c r="I8" s="38" t="s">
        <v>33</v>
      </c>
      <c r="J8" s="38" t="s">
        <v>32</v>
      </c>
      <c r="K8" s="38" t="s">
        <v>33</v>
      </c>
      <c r="L8" s="38" t="s">
        <v>32</v>
      </c>
      <c r="M8" s="38" t="s">
        <v>33</v>
      </c>
      <c r="N8" s="38" t="s">
        <v>32</v>
      </c>
      <c r="O8" s="38" t="s">
        <v>33</v>
      </c>
      <c r="P8" s="38" t="s">
        <v>32</v>
      </c>
      <c r="Q8" s="38" t="s">
        <v>33</v>
      </c>
      <c r="R8" s="38" t="s">
        <v>32</v>
      </c>
      <c r="S8" s="38" t="s">
        <v>33</v>
      </c>
      <c r="T8" s="38" t="s">
        <v>32</v>
      </c>
      <c r="U8" s="38" t="s">
        <v>33</v>
      </c>
      <c r="V8" s="38" t="s">
        <v>32</v>
      </c>
      <c r="W8" s="38" t="s">
        <v>33</v>
      </c>
      <c r="X8" s="38" t="s">
        <v>32</v>
      </c>
      <c r="Y8" s="38" t="s">
        <v>33</v>
      </c>
      <c r="Z8" s="38" t="s">
        <v>32</v>
      </c>
      <c r="AA8" s="38" t="s">
        <v>33</v>
      </c>
      <c r="AB8" s="38" t="s">
        <v>32</v>
      </c>
      <c r="AC8" s="38" t="s">
        <v>33</v>
      </c>
      <c r="AD8" s="38" t="s">
        <v>32</v>
      </c>
      <c r="AE8" s="38" t="s">
        <v>33</v>
      </c>
      <c r="AF8" s="54"/>
    </row>
    <row r="9" spans="1:32" s="9" customFormat="1" ht="24.7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  <c r="R9" s="8">
        <v>18</v>
      </c>
      <c r="S9" s="8">
        <v>19</v>
      </c>
      <c r="T9" s="8">
        <v>20</v>
      </c>
      <c r="U9" s="8">
        <v>21</v>
      </c>
      <c r="V9" s="8">
        <v>22</v>
      </c>
      <c r="W9" s="8">
        <v>23</v>
      </c>
      <c r="X9" s="8">
        <v>24</v>
      </c>
      <c r="Y9" s="8">
        <v>25</v>
      </c>
      <c r="Z9" s="8">
        <v>26</v>
      </c>
      <c r="AA9" s="8">
        <v>27</v>
      </c>
      <c r="AB9" s="8">
        <v>28</v>
      </c>
      <c r="AC9" s="8">
        <v>29</v>
      </c>
      <c r="AD9" s="8">
        <v>30</v>
      </c>
      <c r="AE9" s="8">
        <v>31</v>
      </c>
      <c r="AF9" s="8">
        <v>32</v>
      </c>
    </row>
    <row r="10" spans="1:32" s="10" customFormat="1" ht="68.25" customHeight="1">
      <c r="A10" s="21" t="s">
        <v>22</v>
      </c>
      <c r="B10" s="19">
        <f>SUM(H10:AD10)</f>
        <v>151.10000000000002</v>
      </c>
      <c r="C10" s="19">
        <f>H10</f>
        <v>0</v>
      </c>
      <c r="D10" s="19">
        <f aca="true" t="shared" si="0" ref="D10:D15">E10</f>
        <v>0</v>
      </c>
      <c r="E10" s="19">
        <f aca="true" t="shared" si="1" ref="E10:E15">I10+K10+M10+O10+Q10+S10+U10+W10+Y10+AA10+AC10+AE10</f>
        <v>0</v>
      </c>
      <c r="F10" s="19">
        <f>E10/B10%</f>
        <v>0</v>
      </c>
      <c r="G10" s="19" t="e">
        <f>E10/C10%</f>
        <v>#DIV/0!</v>
      </c>
      <c r="H10" s="19">
        <f>H11</f>
        <v>0</v>
      </c>
      <c r="I10" s="19"/>
      <c r="J10" s="19">
        <f aca="true" t="shared" si="2" ref="J10:AD11">J11</f>
        <v>11.89</v>
      </c>
      <c r="K10" s="19"/>
      <c r="L10" s="19">
        <f t="shared" si="2"/>
        <v>11.9</v>
      </c>
      <c r="M10" s="19"/>
      <c r="N10" s="19">
        <f t="shared" si="2"/>
        <v>20.46</v>
      </c>
      <c r="O10" s="19"/>
      <c r="P10" s="19">
        <f t="shared" si="2"/>
        <v>11.89</v>
      </c>
      <c r="Q10" s="19"/>
      <c r="R10" s="19">
        <f t="shared" si="2"/>
        <v>11.9</v>
      </c>
      <c r="S10" s="19"/>
      <c r="T10" s="19">
        <f t="shared" si="2"/>
        <v>11.89</v>
      </c>
      <c r="U10" s="19"/>
      <c r="V10" s="19">
        <f t="shared" si="2"/>
        <v>11.9</v>
      </c>
      <c r="W10" s="19"/>
      <c r="X10" s="19">
        <f t="shared" si="2"/>
        <v>11.9</v>
      </c>
      <c r="Y10" s="19"/>
      <c r="Z10" s="19">
        <f t="shared" si="2"/>
        <v>11.9</v>
      </c>
      <c r="AA10" s="19"/>
      <c r="AB10" s="19">
        <f t="shared" si="2"/>
        <v>11.82</v>
      </c>
      <c r="AC10" s="19"/>
      <c r="AD10" s="19">
        <f t="shared" si="2"/>
        <v>23.65</v>
      </c>
      <c r="AE10" s="19"/>
      <c r="AF10" s="58"/>
    </row>
    <row r="11" spans="1:32" s="11" customFormat="1" ht="39" customHeight="1">
      <c r="A11" s="22" t="s">
        <v>19</v>
      </c>
      <c r="B11" s="19">
        <f>SUM(H11:AD11)</f>
        <v>151.10000000000002</v>
      </c>
      <c r="C11" s="19">
        <f>H11</f>
        <v>0</v>
      </c>
      <c r="D11" s="19">
        <f t="shared" si="0"/>
        <v>0</v>
      </c>
      <c r="E11" s="19">
        <f t="shared" si="1"/>
        <v>0</v>
      </c>
      <c r="F11" s="19">
        <f>E11/B11%</f>
        <v>0</v>
      </c>
      <c r="G11" s="19" t="e">
        <f>E11/C11%</f>
        <v>#DIV/0!</v>
      </c>
      <c r="H11" s="19">
        <f>H12</f>
        <v>0</v>
      </c>
      <c r="I11" s="19"/>
      <c r="J11" s="19">
        <f t="shared" si="2"/>
        <v>11.89</v>
      </c>
      <c r="K11" s="19"/>
      <c r="L11" s="19">
        <f t="shared" si="2"/>
        <v>11.9</v>
      </c>
      <c r="M11" s="19"/>
      <c r="N11" s="19">
        <f t="shared" si="2"/>
        <v>20.46</v>
      </c>
      <c r="O11" s="19"/>
      <c r="P11" s="19">
        <f t="shared" si="2"/>
        <v>11.89</v>
      </c>
      <c r="Q11" s="19"/>
      <c r="R11" s="19">
        <f t="shared" si="2"/>
        <v>11.9</v>
      </c>
      <c r="S11" s="19"/>
      <c r="T11" s="19">
        <f t="shared" si="2"/>
        <v>11.89</v>
      </c>
      <c r="U11" s="19"/>
      <c r="V11" s="19">
        <f t="shared" si="2"/>
        <v>11.9</v>
      </c>
      <c r="W11" s="19"/>
      <c r="X11" s="19">
        <f t="shared" si="2"/>
        <v>11.9</v>
      </c>
      <c r="Y11" s="19"/>
      <c r="Z11" s="19">
        <f t="shared" si="2"/>
        <v>11.9</v>
      </c>
      <c r="AA11" s="19"/>
      <c r="AB11" s="19">
        <f t="shared" si="2"/>
        <v>11.82</v>
      </c>
      <c r="AC11" s="19"/>
      <c r="AD11" s="19">
        <f t="shared" si="2"/>
        <v>23.65</v>
      </c>
      <c r="AE11" s="19"/>
      <c r="AF11" s="59"/>
    </row>
    <row r="12" spans="1:32" s="10" customFormat="1" ht="24" customHeight="1">
      <c r="A12" s="21" t="s">
        <v>13</v>
      </c>
      <c r="B12" s="40">
        <f>H12+J12+L12+N12+P12+R12+T12+V12+X12+Z12+AB12+AD12</f>
        <v>151.10000000000002</v>
      </c>
      <c r="C12" s="40">
        <f>H12+J12</f>
        <v>11.89</v>
      </c>
      <c r="D12" s="19">
        <f t="shared" si="0"/>
        <v>11.89</v>
      </c>
      <c r="E12" s="19">
        <f t="shared" si="1"/>
        <v>11.89</v>
      </c>
      <c r="F12" s="19">
        <f>E12/B12%</f>
        <v>7.868960953011251</v>
      </c>
      <c r="G12" s="19">
        <f>E12/C12%</f>
        <v>100</v>
      </c>
      <c r="H12" s="40"/>
      <c r="I12" s="40"/>
      <c r="J12" s="40">
        <v>11.89</v>
      </c>
      <c r="K12" s="40">
        <v>11.89</v>
      </c>
      <c r="L12" s="40">
        <v>11.9</v>
      </c>
      <c r="M12" s="40"/>
      <c r="N12" s="40">
        <v>20.46</v>
      </c>
      <c r="O12" s="40"/>
      <c r="P12" s="40">
        <v>11.89</v>
      </c>
      <c r="Q12" s="40"/>
      <c r="R12" s="40">
        <v>11.9</v>
      </c>
      <c r="S12" s="40"/>
      <c r="T12" s="40">
        <v>11.89</v>
      </c>
      <c r="U12" s="40"/>
      <c r="V12" s="40">
        <v>11.9</v>
      </c>
      <c r="W12" s="40"/>
      <c r="X12" s="40">
        <v>11.9</v>
      </c>
      <c r="Y12" s="40"/>
      <c r="Z12" s="40">
        <v>11.9</v>
      </c>
      <c r="AA12" s="40"/>
      <c r="AB12" s="40">
        <v>11.82</v>
      </c>
      <c r="AC12" s="40"/>
      <c r="AD12" s="40">
        <v>23.65</v>
      </c>
      <c r="AE12" s="40"/>
      <c r="AF12" s="59"/>
    </row>
    <row r="13" spans="1:32" s="10" customFormat="1" ht="25.5" customHeight="1">
      <c r="A13" s="21" t="s">
        <v>14</v>
      </c>
      <c r="B13" s="40">
        <f>H13+J13+L13+N13+P13+R13+T13+V13+X13+Z13+AB13+AD13</f>
        <v>0</v>
      </c>
      <c r="C13" s="40">
        <f>H13+J13</f>
        <v>0</v>
      </c>
      <c r="D13" s="40">
        <f t="shared" si="0"/>
        <v>0</v>
      </c>
      <c r="E13" s="40">
        <f t="shared" si="1"/>
        <v>0</v>
      </c>
      <c r="F13" s="19"/>
      <c r="G13" s="19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59"/>
    </row>
    <row r="14" spans="1:32" s="10" customFormat="1" ht="24.75" customHeight="1">
      <c r="A14" s="21" t="s">
        <v>20</v>
      </c>
      <c r="B14" s="40">
        <f>H14+J14+L14+N14+P14+R14+T14+V14+X14+Z14+AB14+AD14</f>
        <v>0</v>
      </c>
      <c r="C14" s="40">
        <f>H14+J14</f>
        <v>0</v>
      </c>
      <c r="D14" s="40">
        <f t="shared" si="0"/>
        <v>0</v>
      </c>
      <c r="E14" s="40">
        <f t="shared" si="1"/>
        <v>0</v>
      </c>
      <c r="F14" s="19"/>
      <c r="G14" s="19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59"/>
    </row>
    <row r="15" spans="1:32" s="10" customFormat="1" ht="21" customHeight="1">
      <c r="A15" s="21" t="s">
        <v>15</v>
      </c>
      <c r="B15" s="40">
        <f>H15+J15+L15+N15+P15+R15+T15+V15+X15+Z15+AB15+AD15</f>
        <v>0</v>
      </c>
      <c r="C15" s="40">
        <f>H15+J15</f>
        <v>0</v>
      </c>
      <c r="D15" s="40">
        <f t="shared" si="0"/>
        <v>0</v>
      </c>
      <c r="E15" s="40">
        <f t="shared" si="1"/>
        <v>0</v>
      </c>
      <c r="F15" s="19"/>
      <c r="G15" s="19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60"/>
    </row>
    <row r="16" spans="1:32" s="10" customFormat="1" ht="68.25" customHeight="1">
      <c r="A16" s="21" t="s">
        <v>45</v>
      </c>
      <c r="B16" s="19">
        <f>B17</f>
        <v>1044.2</v>
      </c>
      <c r="C16" s="19">
        <f>C17</f>
        <v>0</v>
      </c>
      <c r="D16" s="19">
        <f>D17</f>
        <v>0</v>
      </c>
      <c r="E16" s="19">
        <f>E17</f>
        <v>0</v>
      </c>
      <c r="F16" s="19">
        <f>E16/B16%</f>
        <v>0</v>
      </c>
      <c r="G16" s="19" t="e">
        <f>E16/C16%</f>
        <v>#DIV/0!</v>
      </c>
      <c r="H16" s="19">
        <f aca="true" t="shared" si="3" ref="H16:AE16">H17</f>
        <v>0</v>
      </c>
      <c r="I16" s="19">
        <f t="shared" si="3"/>
        <v>0</v>
      </c>
      <c r="J16" s="19">
        <f t="shared" si="3"/>
        <v>0</v>
      </c>
      <c r="K16" s="19">
        <f t="shared" si="3"/>
        <v>0</v>
      </c>
      <c r="L16" s="19">
        <f t="shared" si="3"/>
        <v>0</v>
      </c>
      <c r="M16" s="19">
        <f t="shared" si="3"/>
        <v>0</v>
      </c>
      <c r="N16" s="19">
        <f t="shared" si="3"/>
        <v>0</v>
      </c>
      <c r="O16" s="19">
        <f t="shared" si="3"/>
        <v>0</v>
      </c>
      <c r="P16" s="19">
        <f t="shared" si="3"/>
        <v>0</v>
      </c>
      <c r="Q16" s="19">
        <f t="shared" si="3"/>
        <v>0</v>
      </c>
      <c r="R16" s="19">
        <f t="shared" si="3"/>
        <v>0</v>
      </c>
      <c r="S16" s="19">
        <f t="shared" si="3"/>
        <v>0</v>
      </c>
      <c r="T16" s="19">
        <f t="shared" si="3"/>
        <v>1044.2</v>
      </c>
      <c r="U16" s="19">
        <f t="shared" si="3"/>
        <v>0</v>
      </c>
      <c r="V16" s="19">
        <f t="shared" si="3"/>
        <v>0</v>
      </c>
      <c r="W16" s="19">
        <f t="shared" si="3"/>
        <v>0</v>
      </c>
      <c r="X16" s="19">
        <f t="shared" si="3"/>
        <v>0</v>
      </c>
      <c r="Y16" s="19">
        <f t="shared" si="3"/>
        <v>0</v>
      </c>
      <c r="Z16" s="19">
        <f t="shared" si="3"/>
        <v>0</v>
      </c>
      <c r="AA16" s="19">
        <f t="shared" si="3"/>
        <v>0</v>
      </c>
      <c r="AB16" s="19">
        <f t="shared" si="3"/>
        <v>0</v>
      </c>
      <c r="AC16" s="19">
        <f t="shared" si="3"/>
        <v>0</v>
      </c>
      <c r="AD16" s="19">
        <f t="shared" si="3"/>
        <v>0</v>
      </c>
      <c r="AE16" s="19">
        <f t="shared" si="3"/>
        <v>0</v>
      </c>
      <c r="AF16" s="58"/>
    </row>
    <row r="17" spans="1:32" s="11" customFormat="1" ht="39" customHeight="1">
      <c r="A17" s="22" t="s">
        <v>19</v>
      </c>
      <c r="B17" s="19">
        <f>B18+B19+B20+B21</f>
        <v>1044.2</v>
      </c>
      <c r="C17" s="19">
        <f>C18+C19+C20+C21</f>
        <v>0</v>
      </c>
      <c r="D17" s="19">
        <f>D18+D19+D20+D21</f>
        <v>0</v>
      </c>
      <c r="E17" s="19">
        <f>E18+E19+E20+E21</f>
        <v>0</v>
      </c>
      <c r="F17" s="19">
        <f>E17/B17%</f>
        <v>0</v>
      </c>
      <c r="G17" s="19" t="e">
        <f>E17/C17%</f>
        <v>#DIV/0!</v>
      </c>
      <c r="H17" s="19">
        <f aca="true" t="shared" si="4" ref="H17:AE17">H18+H19+H20+H21</f>
        <v>0</v>
      </c>
      <c r="I17" s="19">
        <f t="shared" si="4"/>
        <v>0</v>
      </c>
      <c r="J17" s="19">
        <f t="shared" si="4"/>
        <v>0</v>
      </c>
      <c r="K17" s="19">
        <f t="shared" si="4"/>
        <v>0</v>
      </c>
      <c r="L17" s="19">
        <f t="shared" si="4"/>
        <v>0</v>
      </c>
      <c r="M17" s="19">
        <f t="shared" si="4"/>
        <v>0</v>
      </c>
      <c r="N17" s="19">
        <f t="shared" si="4"/>
        <v>0</v>
      </c>
      <c r="O17" s="19">
        <f t="shared" si="4"/>
        <v>0</v>
      </c>
      <c r="P17" s="19">
        <f t="shared" si="4"/>
        <v>0</v>
      </c>
      <c r="Q17" s="19">
        <f t="shared" si="4"/>
        <v>0</v>
      </c>
      <c r="R17" s="19">
        <f t="shared" si="4"/>
        <v>0</v>
      </c>
      <c r="S17" s="19">
        <f t="shared" si="4"/>
        <v>0</v>
      </c>
      <c r="T17" s="19">
        <f t="shared" si="4"/>
        <v>1044.2</v>
      </c>
      <c r="U17" s="19">
        <f t="shared" si="4"/>
        <v>0</v>
      </c>
      <c r="V17" s="19">
        <f t="shared" si="4"/>
        <v>0</v>
      </c>
      <c r="W17" s="19">
        <f t="shared" si="4"/>
        <v>0</v>
      </c>
      <c r="X17" s="19">
        <f t="shared" si="4"/>
        <v>0</v>
      </c>
      <c r="Y17" s="19">
        <f t="shared" si="4"/>
        <v>0</v>
      </c>
      <c r="Z17" s="19">
        <f t="shared" si="4"/>
        <v>0</v>
      </c>
      <c r="AA17" s="19">
        <f t="shared" si="4"/>
        <v>0</v>
      </c>
      <c r="AB17" s="19">
        <f t="shared" si="4"/>
        <v>0</v>
      </c>
      <c r="AC17" s="19">
        <f t="shared" si="4"/>
        <v>0</v>
      </c>
      <c r="AD17" s="19">
        <f t="shared" si="4"/>
        <v>0</v>
      </c>
      <c r="AE17" s="19">
        <f t="shared" si="4"/>
        <v>0</v>
      </c>
      <c r="AF17" s="59"/>
    </row>
    <row r="18" spans="1:32" s="10" customFormat="1" ht="24" customHeight="1">
      <c r="A18" s="21" t="s">
        <v>13</v>
      </c>
      <c r="B18" s="40">
        <f>H18+J18+L18+N18+P18+R18+T18+V18+X18+Z18+AB18+AD18</f>
        <v>0</v>
      </c>
      <c r="C18" s="40">
        <f aca="true" t="shared" si="5" ref="C18:E21">C24</f>
        <v>0</v>
      </c>
      <c r="D18" s="40">
        <f t="shared" si="5"/>
        <v>0</v>
      </c>
      <c r="E18" s="40">
        <f t="shared" si="5"/>
        <v>0</v>
      </c>
      <c r="F18" s="19"/>
      <c r="G18" s="19"/>
      <c r="H18" s="40">
        <f aca="true" t="shared" si="6" ref="H18:K21">H24</f>
        <v>0</v>
      </c>
      <c r="I18" s="40">
        <f t="shared" si="6"/>
        <v>0</v>
      </c>
      <c r="J18" s="40">
        <f t="shared" si="6"/>
        <v>0</v>
      </c>
      <c r="K18" s="40">
        <f t="shared" si="6"/>
        <v>0</v>
      </c>
      <c r="L18" s="40">
        <f aca="true" t="shared" si="7" ref="L18:AE18">L24</f>
        <v>0</v>
      </c>
      <c r="M18" s="40">
        <f t="shared" si="7"/>
        <v>0</v>
      </c>
      <c r="N18" s="40">
        <f t="shared" si="7"/>
        <v>0</v>
      </c>
      <c r="O18" s="40">
        <f t="shared" si="7"/>
        <v>0</v>
      </c>
      <c r="P18" s="40">
        <f t="shared" si="7"/>
        <v>0</v>
      </c>
      <c r="Q18" s="40">
        <f t="shared" si="7"/>
        <v>0</v>
      </c>
      <c r="R18" s="40">
        <f t="shared" si="7"/>
        <v>0</v>
      </c>
      <c r="S18" s="40">
        <f t="shared" si="7"/>
        <v>0</v>
      </c>
      <c r="T18" s="40">
        <f t="shared" si="7"/>
        <v>0</v>
      </c>
      <c r="U18" s="40">
        <f t="shared" si="7"/>
        <v>0</v>
      </c>
      <c r="V18" s="40">
        <f t="shared" si="7"/>
        <v>0</v>
      </c>
      <c r="W18" s="40">
        <f t="shared" si="7"/>
        <v>0</v>
      </c>
      <c r="X18" s="40">
        <f t="shared" si="7"/>
        <v>0</v>
      </c>
      <c r="Y18" s="40">
        <f t="shared" si="7"/>
        <v>0</v>
      </c>
      <c r="Z18" s="40">
        <f t="shared" si="7"/>
        <v>0</v>
      </c>
      <c r="AA18" s="40">
        <f t="shared" si="7"/>
        <v>0</v>
      </c>
      <c r="AB18" s="40">
        <f t="shared" si="7"/>
        <v>0</v>
      </c>
      <c r="AC18" s="40">
        <f t="shared" si="7"/>
        <v>0</v>
      </c>
      <c r="AD18" s="40">
        <f t="shared" si="7"/>
        <v>0</v>
      </c>
      <c r="AE18" s="40">
        <f t="shared" si="7"/>
        <v>0</v>
      </c>
      <c r="AF18" s="59"/>
    </row>
    <row r="19" spans="1:32" s="10" customFormat="1" ht="25.5" customHeight="1">
      <c r="A19" s="21" t="s">
        <v>14</v>
      </c>
      <c r="B19" s="40">
        <f>H19+J19+L19+N19+P19+R19+T19+V19+X19+Z19+AB19+AD19</f>
        <v>1044.2</v>
      </c>
      <c r="C19" s="40">
        <f t="shared" si="5"/>
        <v>0</v>
      </c>
      <c r="D19" s="40">
        <f t="shared" si="5"/>
        <v>0</v>
      </c>
      <c r="E19" s="40">
        <f t="shared" si="5"/>
        <v>0</v>
      </c>
      <c r="F19" s="19">
        <f>E19/B19%</f>
        <v>0</v>
      </c>
      <c r="G19" s="19" t="e">
        <f>E19/C19%</f>
        <v>#DIV/0!</v>
      </c>
      <c r="H19" s="40">
        <f t="shared" si="6"/>
        <v>0</v>
      </c>
      <c r="I19" s="40">
        <f t="shared" si="6"/>
        <v>0</v>
      </c>
      <c r="J19" s="40">
        <f t="shared" si="6"/>
        <v>0</v>
      </c>
      <c r="K19" s="40">
        <f t="shared" si="6"/>
        <v>0</v>
      </c>
      <c r="L19" s="40">
        <f aca="true" t="shared" si="8" ref="L19:AE19">L25</f>
        <v>0</v>
      </c>
      <c r="M19" s="40">
        <f t="shared" si="8"/>
        <v>0</v>
      </c>
      <c r="N19" s="40">
        <f t="shared" si="8"/>
        <v>0</v>
      </c>
      <c r="O19" s="40">
        <f t="shared" si="8"/>
        <v>0</v>
      </c>
      <c r="P19" s="40">
        <f t="shared" si="8"/>
        <v>0</v>
      </c>
      <c r="Q19" s="40">
        <f t="shared" si="8"/>
        <v>0</v>
      </c>
      <c r="R19" s="40">
        <f t="shared" si="8"/>
        <v>0</v>
      </c>
      <c r="S19" s="40">
        <f t="shared" si="8"/>
        <v>0</v>
      </c>
      <c r="T19" s="40">
        <f t="shared" si="8"/>
        <v>1044.2</v>
      </c>
      <c r="U19" s="40">
        <f t="shared" si="8"/>
        <v>0</v>
      </c>
      <c r="V19" s="40">
        <f t="shared" si="8"/>
        <v>0</v>
      </c>
      <c r="W19" s="40">
        <f t="shared" si="8"/>
        <v>0</v>
      </c>
      <c r="X19" s="40">
        <f t="shared" si="8"/>
        <v>0</v>
      </c>
      <c r="Y19" s="40">
        <f t="shared" si="8"/>
        <v>0</v>
      </c>
      <c r="Z19" s="40">
        <f t="shared" si="8"/>
        <v>0</v>
      </c>
      <c r="AA19" s="40">
        <f t="shared" si="8"/>
        <v>0</v>
      </c>
      <c r="AB19" s="40">
        <f t="shared" si="8"/>
        <v>0</v>
      </c>
      <c r="AC19" s="40">
        <f t="shared" si="8"/>
        <v>0</v>
      </c>
      <c r="AD19" s="40">
        <f t="shared" si="8"/>
        <v>0</v>
      </c>
      <c r="AE19" s="40">
        <f t="shared" si="8"/>
        <v>0</v>
      </c>
      <c r="AF19" s="59"/>
    </row>
    <row r="20" spans="1:32" s="10" customFormat="1" ht="24.75" customHeight="1">
      <c r="A20" s="21" t="s">
        <v>20</v>
      </c>
      <c r="B20" s="40">
        <f>H20+J20+L20+N20+P20+R20+T20+V20+X20+Z20+AB20+AD20</f>
        <v>0</v>
      </c>
      <c r="C20" s="40">
        <f t="shared" si="5"/>
        <v>0</v>
      </c>
      <c r="D20" s="40">
        <f t="shared" si="5"/>
        <v>0</v>
      </c>
      <c r="E20" s="40">
        <f t="shared" si="5"/>
        <v>0</v>
      </c>
      <c r="F20" s="19"/>
      <c r="G20" s="19"/>
      <c r="H20" s="40">
        <f t="shared" si="6"/>
        <v>0</v>
      </c>
      <c r="I20" s="40">
        <f t="shared" si="6"/>
        <v>0</v>
      </c>
      <c r="J20" s="40">
        <f t="shared" si="6"/>
        <v>0</v>
      </c>
      <c r="K20" s="40">
        <f t="shared" si="6"/>
        <v>0</v>
      </c>
      <c r="L20" s="40">
        <f aca="true" t="shared" si="9" ref="L20:AE20">L26</f>
        <v>0</v>
      </c>
      <c r="M20" s="40">
        <f t="shared" si="9"/>
        <v>0</v>
      </c>
      <c r="N20" s="40">
        <f t="shared" si="9"/>
        <v>0</v>
      </c>
      <c r="O20" s="40">
        <f t="shared" si="9"/>
        <v>0</v>
      </c>
      <c r="P20" s="40">
        <f t="shared" si="9"/>
        <v>0</v>
      </c>
      <c r="Q20" s="40">
        <f t="shared" si="9"/>
        <v>0</v>
      </c>
      <c r="R20" s="40">
        <f t="shared" si="9"/>
        <v>0</v>
      </c>
      <c r="S20" s="40">
        <f t="shared" si="9"/>
        <v>0</v>
      </c>
      <c r="T20" s="40">
        <f t="shared" si="9"/>
        <v>0</v>
      </c>
      <c r="U20" s="40">
        <f t="shared" si="9"/>
        <v>0</v>
      </c>
      <c r="V20" s="40">
        <f t="shared" si="9"/>
        <v>0</v>
      </c>
      <c r="W20" s="40">
        <f t="shared" si="9"/>
        <v>0</v>
      </c>
      <c r="X20" s="40">
        <f t="shared" si="9"/>
        <v>0</v>
      </c>
      <c r="Y20" s="40">
        <f t="shared" si="9"/>
        <v>0</v>
      </c>
      <c r="Z20" s="40">
        <f t="shared" si="9"/>
        <v>0</v>
      </c>
      <c r="AA20" s="40">
        <f t="shared" si="9"/>
        <v>0</v>
      </c>
      <c r="AB20" s="40">
        <f t="shared" si="9"/>
        <v>0</v>
      </c>
      <c r="AC20" s="40">
        <f t="shared" si="9"/>
        <v>0</v>
      </c>
      <c r="AD20" s="40">
        <f t="shared" si="9"/>
        <v>0</v>
      </c>
      <c r="AE20" s="40">
        <f t="shared" si="9"/>
        <v>0</v>
      </c>
      <c r="AF20" s="59"/>
    </row>
    <row r="21" spans="1:32" s="10" customFormat="1" ht="21" customHeight="1">
      <c r="A21" s="21" t="s">
        <v>15</v>
      </c>
      <c r="B21" s="40">
        <f>H21+J21+L21+N21+P21+R21+T21+V21+X21+Z21+AB21+AD21</f>
        <v>0</v>
      </c>
      <c r="C21" s="40">
        <f t="shared" si="5"/>
        <v>0</v>
      </c>
      <c r="D21" s="40">
        <f t="shared" si="5"/>
        <v>0</v>
      </c>
      <c r="E21" s="40">
        <f t="shared" si="5"/>
        <v>0</v>
      </c>
      <c r="F21" s="19"/>
      <c r="G21" s="19"/>
      <c r="H21" s="40">
        <f t="shared" si="6"/>
        <v>0</v>
      </c>
      <c r="I21" s="40">
        <f t="shared" si="6"/>
        <v>0</v>
      </c>
      <c r="J21" s="40">
        <f t="shared" si="6"/>
        <v>0</v>
      </c>
      <c r="K21" s="40">
        <f t="shared" si="6"/>
        <v>0</v>
      </c>
      <c r="L21" s="40">
        <f aca="true" t="shared" si="10" ref="L21:AE21">L27</f>
        <v>0</v>
      </c>
      <c r="M21" s="40">
        <f t="shared" si="10"/>
        <v>0</v>
      </c>
      <c r="N21" s="40">
        <f t="shared" si="10"/>
        <v>0</v>
      </c>
      <c r="O21" s="40">
        <f t="shared" si="10"/>
        <v>0</v>
      </c>
      <c r="P21" s="40">
        <f t="shared" si="10"/>
        <v>0</v>
      </c>
      <c r="Q21" s="40">
        <f t="shared" si="10"/>
        <v>0</v>
      </c>
      <c r="R21" s="40">
        <f t="shared" si="10"/>
        <v>0</v>
      </c>
      <c r="S21" s="40">
        <f t="shared" si="10"/>
        <v>0</v>
      </c>
      <c r="T21" s="40">
        <f t="shared" si="10"/>
        <v>0</v>
      </c>
      <c r="U21" s="40">
        <f t="shared" si="10"/>
        <v>0</v>
      </c>
      <c r="V21" s="40">
        <f t="shared" si="10"/>
        <v>0</v>
      </c>
      <c r="W21" s="40">
        <f t="shared" si="10"/>
        <v>0</v>
      </c>
      <c r="X21" s="40">
        <f t="shared" si="10"/>
        <v>0</v>
      </c>
      <c r="Y21" s="40">
        <f t="shared" si="10"/>
        <v>0</v>
      </c>
      <c r="Z21" s="40">
        <f t="shared" si="10"/>
        <v>0</v>
      </c>
      <c r="AA21" s="40">
        <f t="shared" si="10"/>
        <v>0</v>
      </c>
      <c r="AB21" s="40">
        <f t="shared" si="10"/>
        <v>0</v>
      </c>
      <c r="AC21" s="40">
        <f t="shared" si="10"/>
        <v>0</v>
      </c>
      <c r="AD21" s="40">
        <f t="shared" si="10"/>
        <v>0</v>
      </c>
      <c r="AE21" s="40">
        <f t="shared" si="10"/>
        <v>0</v>
      </c>
      <c r="AF21" s="60"/>
    </row>
    <row r="22" spans="1:32" s="10" customFormat="1" ht="68.25" customHeight="1">
      <c r="A22" s="21" t="s">
        <v>47</v>
      </c>
      <c r="B22" s="19">
        <f>SUM(H22:AD22)</f>
        <v>0</v>
      </c>
      <c r="C22" s="19">
        <f>H22</f>
        <v>0</v>
      </c>
      <c r="D22" s="19">
        <f aca="true" t="shared" si="11" ref="D22:D27">E22</f>
        <v>0</v>
      </c>
      <c r="E22" s="19">
        <f aca="true" t="shared" si="12" ref="E22:E27">I22+K22+M22+O22+Q22+S22+U22+W22+Y22+AA22+AC22+AE22</f>
        <v>0</v>
      </c>
      <c r="F22" s="19" t="e">
        <f>E22/B22%</f>
        <v>#DIV/0!</v>
      </c>
      <c r="G22" s="19" t="e">
        <f>E22/C22%</f>
        <v>#DIV/0!</v>
      </c>
      <c r="H22" s="19">
        <f>H23</f>
        <v>0</v>
      </c>
      <c r="I22" s="19"/>
      <c r="J22" s="19">
        <f aca="true" t="shared" si="13" ref="J22:AD23">J23</f>
        <v>0</v>
      </c>
      <c r="K22" s="19"/>
      <c r="L22" s="19">
        <f t="shared" si="13"/>
        <v>0</v>
      </c>
      <c r="M22" s="19"/>
      <c r="N22" s="19">
        <f t="shared" si="13"/>
        <v>0</v>
      </c>
      <c r="O22" s="19"/>
      <c r="P22" s="19">
        <f t="shared" si="13"/>
        <v>0</v>
      </c>
      <c r="Q22" s="19"/>
      <c r="R22" s="19">
        <f t="shared" si="13"/>
        <v>0</v>
      </c>
      <c r="S22" s="19"/>
      <c r="T22" s="19">
        <f t="shared" si="13"/>
        <v>0</v>
      </c>
      <c r="U22" s="19"/>
      <c r="V22" s="19">
        <f t="shared" si="13"/>
        <v>0</v>
      </c>
      <c r="W22" s="19"/>
      <c r="X22" s="19">
        <f t="shared" si="13"/>
        <v>0</v>
      </c>
      <c r="Y22" s="19"/>
      <c r="Z22" s="19">
        <f t="shared" si="13"/>
        <v>0</v>
      </c>
      <c r="AA22" s="19"/>
      <c r="AB22" s="19">
        <f t="shared" si="13"/>
        <v>0</v>
      </c>
      <c r="AC22" s="19"/>
      <c r="AD22" s="19">
        <f t="shared" si="13"/>
        <v>0</v>
      </c>
      <c r="AE22" s="19"/>
      <c r="AF22" s="58"/>
    </row>
    <row r="23" spans="1:32" s="11" customFormat="1" ht="39" customHeight="1">
      <c r="A23" s="22" t="s">
        <v>19</v>
      </c>
      <c r="B23" s="19">
        <f>SUM(H23:AD23)</f>
        <v>0</v>
      </c>
      <c r="C23" s="19">
        <f>H23</f>
        <v>0</v>
      </c>
      <c r="D23" s="19">
        <f t="shared" si="11"/>
        <v>0</v>
      </c>
      <c r="E23" s="19">
        <f t="shared" si="12"/>
        <v>0</v>
      </c>
      <c r="F23" s="19" t="e">
        <f>E23/B23%</f>
        <v>#DIV/0!</v>
      </c>
      <c r="G23" s="19" t="e">
        <f>E23/C23%</f>
        <v>#DIV/0!</v>
      </c>
      <c r="H23" s="19">
        <f>H24</f>
        <v>0</v>
      </c>
      <c r="I23" s="19"/>
      <c r="J23" s="19">
        <f t="shared" si="13"/>
        <v>0</v>
      </c>
      <c r="K23" s="19"/>
      <c r="L23" s="19">
        <f t="shared" si="13"/>
        <v>0</v>
      </c>
      <c r="M23" s="19"/>
      <c r="N23" s="19">
        <f t="shared" si="13"/>
        <v>0</v>
      </c>
      <c r="O23" s="19"/>
      <c r="P23" s="19">
        <f t="shared" si="13"/>
        <v>0</v>
      </c>
      <c r="Q23" s="19"/>
      <c r="R23" s="19">
        <f t="shared" si="13"/>
        <v>0</v>
      </c>
      <c r="S23" s="19"/>
      <c r="T23" s="19">
        <f t="shared" si="13"/>
        <v>0</v>
      </c>
      <c r="U23" s="19"/>
      <c r="V23" s="19">
        <f t="shared" si="13"/>
        <v>0</v>
      </c>
      <c r="W23" s="19"/>
      <c r="X23" s="19">
        <f t="shared" si="13"/>
        <v>0</v>
      </c>
      <c r="Y23" s="19"/>
      <c r="Z23" s="19">
        <f t="shared" si="13"/>
        <v>0</v>
      </c>
      <c r="AA23" s="19"/>
      <c r="AB23" s="19">
        <f t="shared" si="13"/>
        <v>0</v>
      </c>
      <c r="AC23" s="19"/>
      <c r="AD23" s="19">
        <f t="shared" si="13"/>
        <v>0</v>
      </c>
      <c r="AE23" s="19"/>
      <c r="AF23" s="59"/>
    </row>
    <row r="24" spans="1:32" s="10" customFormat="1" ht="24" customHeight="1">
      <c r="A24" s="21" t="s">
        <v>13</v>
      </c>
      <c r="B24" s="40">
        <f>H24+J24+L24+N24+P24+R24+T24+V24+X24+Z24+AB24+AD24</f>
        <v>0</v>
      </c>
      <c r="C24" s="40">
        <f>H24+J24</f>
        <v>0</v>
      </c>
      <c r="D24" s="19">
        <f t="shared" si="11"/>
        <v>0</v>
      </c>
      <c r="E24" s="19">
        <f t="shared" si="12"/>
        <v>0</v>
      </c>
      <c r="F24" s="19"/>
      <c r="G24" s="19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59"/>
    </row>
    <row r="25" spans="1:32" s="10" customFormat="1" ht="25.5" customHeight="1">
      <c r="A25" s="21" t="s">
        <v>14</v>
      </c>
      <c r="B25" s="40">
        <f>H25+J25+L25+N25+P25+R25+T25+V25+X25+Z25+AB25+AD25</f>
        <v>1044.2</v>
      </c>
      <c r="C25" s="40">
        <f>H25+J25</f>
        <v>0</v>
      </c>
      <c r="D25" s="40">
        <f t="shared" si="11"/>
        <v>0</v>
      </c>
      <c r="E25" s="40">
        <f t="shared" si="12"/>
        <v>0</v>
      </c>
      <c r="F25" s="19">
        <f>E25/B25%</f>
        <v>0</v>
      </c>
      <c r="G25" s="19" t="e">
        <f>E25/C25%</f>
        <v>#DIV/0!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>
        <v>1044.2</v>
      </c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59"/>
    </row>
    <row r="26" spans="1:32" s="10" customFormat="1" ht="24.75" customHeight="1">
      <c r="A26" s="21" t="s">
        <v>20</v>
      </c>
      <c r="B26" s="40">
        <f>H26+J26+L26+N26+P26+R26+T26+V26+X26+Z26+AB26+AD26</f>
        <v>0</v>
      </c>
      <c r="C26" s="40">
        <f>H26+J26</f>
        <v>0</v>
      </c>
      <c r="D26" s="40">
        <f t="shared" si="11"/>
        <v>0</v>
      </c>
      <c r="E26" s="40">
        <f t="shared" si="12"/>
        <v>0</v>
      </c>
      <c r="F26" s="19"/>
      <c r="G26" s="19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59"/>
    </row>
    <row r="27" spans="1:32" s="10" customFormat="1" ht="21" customHeight="1">
      <c r="A27" s="21" t="s">
        <v>15</v>
      </c>
      <c r="B27" s="40">
        <f>H27+J27+L27+N27+P27+R27+T27+V27+X27+Z27+AB27+AD27</f>
        <v>0</v>
      </c>
      <c r="C27" s="40">
        <f>H27+J27</f>
        <v>0</v>
      </c>
      <c r="D27" s="40">
        <f t="shared" si="11"/>
        <v>0</v>
      </c>
      <c r="E27" s="40">
        <f t="shared" si="12"/>
        <v>0</v>
      </c>
      <c r="F27" s="19"/>
      <c r="G27" s="19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60"/>
    </row>
    <row r="28" spans="1:32" s="10" customFormat="1" ht="35.25" customHeight="1">
      <c r="A28" s="21" t="s">
        <v>46</v>
      </c>
      <c r="B28" s="19">
        <f>SUM(H28:AD28)</f>
        <v>1195.3000000000004</v>
      </c>
      <c r="C28" s="19">
        <f>H28</f>
        <v>0</v>
      </c>
      <c r="D28" s="19">
        <f>E28</f>
        <v>0</v>
      </c>
      <c r="E28" s="19">
        <f>I28+K28+M28+O28+Q28+S28+U28+W28+Y28+AA28+AC28+AE28</f>
        <v>0</v>
      </c>
      <c r="F28" s="19">
        <f>E28/B28%</f>
        <v>0</v>
      </c>
      <c r="G28" s="19" t="e">
        <f>E28/C28%</f>
        <v>#DIV/0!</v>
      </c>
      <c r="H28" s="19">
        <f>H29</f>
        <v>0</v>
      </c>
      <c r="I28" s="19"/>
      <c r="J28" s="19">
        <f aca="true" t="shared" si="14" ref="J28:AD28">J29</f>
        <v>11.89</v>
      </c>
      <c r="K28" s="19"/>
      <c r="L28" s="19">
        <f t="shared" si="14"/>
        <v>11.9</v>
      </c>
      <c r="M28" s="19"/>
      <c r="N28" s="19">
        <f t="shared" si="14"/>
        <v>20.46</v>
      </c>
      <c r="O28" s="19"/>
      <c r="P28" s="19">
        <f t="shared" si="14"/>
        <v>11.89</v>
      </c>
      <c r="Q28" s="19"/>
      <c r="R28" s="19">
        <f t="shared" si="14"/>
        <v>11.9</v>
      </c>
      <c r="S28" s="19"/>
      <c r="T28" s="19">
        <f t="shared" si="14"/>
        <v>1056.0900000000001</v>
      </c>
      <c r="U28" s="19"/>
      <c r="V28" s="19">
        <f t="shared" si="14"/>
        <v>11.9</v>
      </c>
      <c r="W28" s="19"/>
      <c r="X28" s="19">
        <f t="shared" si="14"/>
        <v>11.9</v>
      </c>
      <c r="Y28" s="19"/>
      <c r="Z28" s="19">
        <f t="shared" si="14"/>
        <v>11.9</v>
      </c>
      <c r="AA28" s="19"/>
      <c r="AB28" s="19">
        <f t="shared" si="14"/>
        <v>11.82</v>
      </c>
      <c r="AC28" s="19"/>
      <c r="AD28" s="19">
        <f t="shared" si="14"/>
        <v>23.65</v>
      </c>
      <c r="AE28" s="19"/>
      <c r="AF28" s="58"/>
    </row>
    <row r="29" spans="1:32" s="11" customFormat="1" ht="39" customHeight="1">
      <c r="A29" s="22" t="s">
        <v>19</v>
      </c>
      <c r="B29" s="19">
        <f>B30+B31+B32+B33</f>
        <v>1195.3000000000002</v>
      </c>
      <c r="C29" s="19">
        <f>C30+C31+C32+C33</f>
        <v>11.89</v>
      </c>
      <c r="D29" s="19">
        <f>D30+D31+D32+D33</f>
        <v>11.89</v>
      </c>
      <c r="E29" s="19">
        <f>E30+E31+E32+E33</f>
        <v>11.89</v>
      </c>
      <c r="F29" s="19">
        <f>E29/B29%</f>
        <v>0.9947293566468668</v>
      </c>
      <c r="G29" s="19">
        <f>E29/C29%</f>
        <v>100</v>
      </c>
      <c r="H29" s="19">
        <f aca="true" t="shared" si="15" ref="H29:AE29">H30+H31+H32+H33</f>
        <v>0</v>
      </c>
      <c r="I29" s="19">
        <f t="shared" si="15"/>
        <v>0</v>
      </c>
      <c r="J29" s="19">
        <f t="shared" si="15"/>
        <v>11.89</v>
      </c>
      <c r="K29" s="19">
        <f t="shared" si="15"/>
        <v>11.89</v>
      </c>
      <c r="L29" s="19">
        <f t="shared" si="15"/>
        <v>11.9</v>
      </c>
      <c r="M29" s="19">
        <f t="shared" si="15"/>
        <v>0</v>
      </c>
      <c r="N29" s="19">
        <f t="shared" si="15"/>
        <v>20.46</v>
      </c>
      <c r="O29" s="19">
        <f t="shared" si="15"/>
        <v>0</v>
      </c>
      <c r="P29" s="19">
        <f t="shared" si="15"/>
        <v>11.89</v>
      </c>
      <c r="Q29" s="19">
        <f t="shared" si="15"/>
        <v>0</v>
      </c>
      <c r="R29" s="19">
        <f t="shared" si="15"/>
        <v>11.9</v>
      </c>
      <c r="S29" s="19">
        <f t="shared" si="15"/>
        <v>0</v>
      </c>
      <c r="T29" s="19">
        <f t="shared" si="15"/>
        <v>1056.0900000000001</v>
      </c>
      <c r="U29" s="19">
        <f t="shared" si="15"/>
        <v>0</v>
      </c>
      <c r="V29" s="19">
        <f t="shared" si="15"/>
        <v>11.9</v>
      </c>
      <c r="W29" s="19">
        <f t="shared" si="15"/>
        <v>0</v>
      </c>
      <c r="X29" s="19">
        <f t="shared" si="15"/>
        <v>11.9</v>
      </c>
      <c r="Y29" s="19">
        <f t="shared" si="15"/>
        <v>0</v>
      </c>
      <c r="Z29" s="19">
        <f t="shared" si="15"/>
        <v>11.9</v>
      </c>
      <c r="AA29" s="19">
        <f t="shared" si="15"/>
        <v>0</v>
      </c>
      <c r="AB29" s="19">
        <f t="shared" si="15"/>
        <v>11.82</v>
      </c>
      <c r="AC29" s="19">
        <f t="shared" si="15"/>
        <v>0</v>
      </c>
      <c r="AD29" s="19">
        <f t="shared" si="15"/>
        <v>23.65</v>
      </c>
      <c r="AE29" s="19">
        <f t="shared" si="15"/>
        <v>0</v>
      </c>
      <c r="AF29" s="59"/>
    </row>
    <row r="30" spans="1:32" s="10" customFormat="1" ht="24" customHeight="1">
      <c r="A30" s="21" t="s">
        <v>13</v>
      </c>
      <c r="B30" s="40">
        <f aca="true" t="shared" si="16" ref="B30:E33">B12+B18</f>
        <v>151.10000000000002</v>
      </c>
      <c r="C30" s="40">
        <f t="shared" si="16"/>
        <v>11.89</v>
      </c>
      <c r="D30" s="40">
        <f t="shared" si="16"/>
        <v>11.89</v>
      </c>
      <c r="E30" s="40">
        <f t="shared" si="16"/>
        <v>11.89</v>
      </c>
      <c r="F30" s="19">
        <f>E30/B30%</f>
        <v>7.868960953011251</v>
      </c>
      <c r="G30" s="19">
        <f>E30/C30%</f>
        <v>100</v>
      </c>
      <c r="H30" s="40">
        <f aca="true" t="shared" si="17" ref="H30:AE30">H12+H18</f>
        <v>0</v>
      </c>
      <c r="I30" s="40">
        <f t="shared" si="17"/>
        <v>0</v>
      </c>
      <c r="J30" s="40">
        <f t="shared" si="17"/>
        <v>11.89</v>
      </c>
      <c r="K30" s="40">
        <f t="shared" si="17"/>
        <v>11.89</v>
      </c>
      <c r="L30" s="40">
        <f t="shared" si="17"/>
        <v>11.9</v>
      </c>
      <c r="M30" s="40">
        <f t="shared" si="17"/>
        <v>0</v>
      </c>
      <c r="N30" s="40">
        <f t="shared" si="17"/>
        <v>20.46</v>
      </c>
      <c r="O30" s="40">
        <f t="shared" si="17"/>
        <v>0</v>
      </c>
      <c r="P30" s="40">
        <f t="shared" si="17"/>
        <v>11.89</v>
      </c>
      <c r="Q30" s="40">
        <f t="shared" si="17"/>
        <v>0</v>
      </c>
      <c r="R30" s="40">
        <f t="shared" si="17"/>
        <v>11.9</v>
      </c>
      <c r="S30" s="40">
        <f t="shared" si="17"/>
        <v>0</v>
      </c>
      <c r="T30" s="40">
        <f t="shared" si="17"/>
        <v>11.89</v>
      </c>
      <c r="U30" s="40">
        <f t="shared" si="17"/>
        <v>0</v>
      </c>
      <c r="V30" s="40">
        <f t="shared" si="17"/>
        <v>11.9</v>
      </c>
      <c r="W30" s="40">
        <f t="shared" si="17"/>
        <v>0</v>
      </c>
      <c r="X30" s="40">
        <f t="shared" si="17"/>
        <v>11.9</v>
      </c>
      <c r="Y30" s="40">
        <f t="shared" si="17"/>
        <v>0</v>
      </c>
      <c r="Z30" s="40">
        <f t="shared" si="17"/>
        <v>11.9</v>
      </c>
      <c r="AA30" s="40">
        <f t="shared" si="17"/>
        <v>0</v>
      </c>
      <c r="AB30" s="40">
        <f t="shared" si="17"/>
        <v>11.82</v>
      </c>
      <c r="AC30" s="40">
        <f t="shared" si="17"/>
        <v>0</v>
      </c>
      <c r="AD30" s="40">
        <f t="shared" si="17"/>
        <v>23.65</v>
      </c>
      <c r="AE30" s="40">
        <f t="shared" si="17"/>
        <v>0</v>
      </c>
      <c r="AF30" s="59"/>
    </row>
    <row r="31" spans="1:32" s="10" customFormat="1" ht="25.5" customHeight="1">
      <c r="A31" s="21" t="s">
        <v>14</v>
      </c>
      <c r="B31" s="40">
        <f t="shared" si="16"/>
        <v>1044.2</v>
      </c>
      <c r="C31" s="40">
        <f t="shared" si="16"/>
        <v>0</v>
      </c>
      <c r="D31" s="40">
        <f t="shared" si="16"/>
        <v>0</v>
      </c>
      <c r="E31" s="40">
        <f t="shared" si="16"/>
        <v>0</v>
      </c>
      <c r="F31" s="19">
        <f>E31/B31%</f>
        <v>0</v>
      </c>
      <c r="G31" s="19" t="e">
        <f>E31/C31%</f>
        <v>#DIV/0!</v>
      </c>
      <c r="H31" s="40">
        <f aca="true" t="shared" si="18" ref="H31:AE31">H13+H19</f>
        <v>0</v>
      </c>
      <c r="I31" s="40">
        <f t="shared" si="18"/>
        <v>0</v>
      </c>
      <c r="J31" s="40">
        <f t="shared" si="18"/>
        <v>0</v>
      </c>
      <c r="K31" s="40">
        <f t="shared" si="18"/>
        <v>0</v>
      </c>
      <c r="L31" s="40">
        <f t="shared" si="18"/>
        <v>0</v>
      </c>
      <c r="M31" s="40">
        <f t="shared" si="18"/>
        <v>0</v>
      </c>
      <c r="N31" s="40">
        <f t="shared" si="18"/>
        <v>0</v>
      </c>
      <c r="O31" s="40">
        <f t="shared" si="18"/>
        <v>0</v>
      </c>
      <c r="P31" s="40">
        <f t="shared" si="18"/>
        <v>0</v>
      </c>
      <c r="Q31" s="40">
        <f t="shared" si="18"/>
        <v>0</v>
      </c>
      <c r="R31" s="40">
        <f t="shared" si="18"/>
        <v>0</v>
      </c>
      <c r="S31" s="40">
        <f t="shared" si="18"/>
        <v>0</v>
      </c>
      <c r="T31" s="40">
        <f t="shared" si="18"/>
        <v>1044.2</v>
      </c>
      <c r="U31" s="40">
        <f t="shared" si="18"/>
        <v>0</v>
      </c>
      <c r="V31" s="40">
        <f t="shared" si="18"/>
        <v>0</v>
      </c>
      <c r="W31" s="40">
        <f t="shared" si="18"/>
        <v>0</v>
      </c>
      <c r="X31" s="40">
        <f t="shared" si="18"/>
        <v>0</v>
      </c>
      <c r="Y31" s="40">
        <f t="shared" si="18"/>
        <v>0</v>
      </c>
      <c r="Z31" s="40">
        <f t="shared" si="18"/>
        <v>0</v>
      </c>
      <c r="AA31" s="40">
        <f t="shared" si="18"/>
        <v>0</v>
      </c>
      <c r="AB31" s="40">
        <f t="shared" si="18"/>
        <v>0</v>
      </c>
      <c r="AC31" s="40">
        <f t="shared" si="18"/>
        <v>0</v>
      </c>
      <c r="AD31" s="40">
        <f t="shared" si="18"/>
        <v>0</v>
      </c>
      <c r="AE31" s="40">
        <f t="shared" si="18"/>
        <v>0</v>
      </c>
      <c r="AF31" s="59"/>
    </row>
    <row r="32" spans="1:32" s="10" customFormat="1" ht="24.75" customHeight="1">
      <c r="A32" s="21" t="s">
        <v>20</v>
      </c>
      <c r="B32" s="40">
        <f t="shared" si="16"/>
        <v>0</v>
      </c>
      <c r="C32" s="40">
        <f t="shared" si="16"/>
        <v>0</v>
      </c>
      <c r="D32" s="40">
        <f t="shared" si="16"/>
        <v>0</v>
      </c>
      <c r="E32" s="40">
        <f t="shared" si="16"/>
        <v>0</v>
      </c>
      <c r="F32" s="19"/>
      <c r="G32" s="19"/>
      <c r="H32" s="40">
        <f aca="true" t="shared" si="19" ref="H32:AE32">H14+H20</f>
        <v>0</v>
      </c>
      <c r="I32" s="40">
        <f t="shared" si="19"/>
        <v>0</v>
      </c>
      <c r="J32" s="40">
        <f t="shared" si="19"/>
        <v>0</v>
      </c>
      <c r="K32" s="40">
        <f t="shared" si="19"/>
        <v>0</v>
      </c>
      <c r="L32" s="40">
        <f t="shared" si="19"/>
        <v>0</v>
      </c>
      <c r="M32" s="40">
        <f t="shared" si="19"/>
        <v>0</v>
      </c>
      <c r="N32" s="40">
        <f t="shared" si="19"/>
        <v>0</v>
      </c>
      <c r="O32" s="40">
        <f t="shared" si="19"/>
        <v>0</v>
      </c>
      <c r="P32" s="40">
        <f t="shared" si="19"/>
        <v>0</v>
      </c>
      <c r="Q32" s="40">
        <f t="shared" si="19"/>
        <v>0</v>
      </c>
      <c r="R32" s="40">
        <f t="shared" si="19"/>
        <v>0</v>
      </c>
      <c r="S32" s="40">
        <f t="shared" si="19"/>
        <v>0</v>
      </c>
      <c r="T32" s="40">
        <f t="shared" si="19"/>
        <v>0</v>
      </c>
      <c r="U32" s="40">
        <f t="shared" si="19"/>
        <v>0</v>
      </c>
      <c r="V32" s="40">
        <f t="shared" si="19"/>
        <v>0</v>
      </c>
      <c r="W32" s="40">
        <f t="shared" si="19"/>
        <v>0</v>
      </c>
      <c r="X32" s="40">
        <f t="shared" si="19"/>
        <v>0</v>
      </c>
      <c r="Y32" s="40">
        <f t="shared" si="19"/>
        <v>0</v>
      </c>
      <c r="Z32" s="40">
        <f t="shared" si="19"/>
        <v>0</v>
      </c>
      <c r="AA32" s="40">
        <f t="shared" si="19"/>
        <v>0</v>
      </c>
      <c r="AB32" s="40">
        <f t="shared" si="19"/>
        <v>0</v>
      </c>
      <c r="AC32" s="40">
        <f t="shared" si="19"/>
        <v>0</v>
      </c>
      <c r="AD32" s="40">
        <f t="shared" si="19"/>
        <v>0</v>
      </c>
      <c r="AE32" s="40">
        <f t="shared" si="19"/>
        <v>0</v>
      </c>
      <c r="AF32" s="59"/>
    </row>
    <row r="33" spans="1:32" s="10" customFormat="1" ht="21" customHeight="1">
      <c r="A33" s="21" t="s">
        <v>15</v>
      </c>
      <c r="B33" s="40">
        <f t="shared" si="16"/>
        <v>0</v>
      </c>
      <c r="C33" s="40">
        <f t="shared" si="16"/>
        <v>0</v>
      </c>
      <c r="D33" s="40">
        <f t="shared" si="16"/>
        <v>0</v>
      </c>
      <c r="E33" s="40">
        <f t="shared" si="16"/>
        <v>0</v>
      </c>
      <c r="F33" s="19"/>
      <c r="G33" s="19"/>
      <c r="H33" s="40">
        <f aca="true" t="shared" si="20" ref="H33:AE33">H15+H21</f>
        <v>0</v>
      </c>
      <c r="I33" s="40">
        <f t="shared" si="20"/>
        <v>0</v>
      </c>
      <c r="J33" s="40">
        <f t="shared" si="20"/>
        <v>0</v>
      </c>
      <c r="K33" s="40">
        <f t="shared" si="20"/>
        <v>0</v>
      </c>
      <c r="L33" s="40">
        <f t="shared" si="20"/>
        <v>0</v>
      </c>
      <c r="M33" s="40">
        <f t="shared" si="20"/>
        <v>0</v>
      </c>
      <c r="N33" s="40">
        <f t="shared" si="20"/>
        <v>0</v>
      </c>
      <c r="O33" s="40">
        <f t="shared" si="20"/>
        <v>0</v>
      </c>
      <c r="P33" s="40">
        <f t="shared" si="20"/>
        <v>0</v>
      </c>
      <c r="Q33" s="40">
        <f t="shared" si="20"/>
        <v>0</v>
      </c>
      <c r="R33" s="40">
        <f t="shared" si="20"/>
        <v>0</v>
      </c>
      <c r="S33" s="40">
        <f t="shared" si="20"/>
        <v>0</v>
      </c>
      <c r="T33" s="40">
        <f t="shared" si="20"/>
        <v>0</v>
      </c>
      <c r="U33" s="40">
        <f t="shared" si="20"/>
        <v>0</v>
      </c>
      <c r="V33" s="40">
        <f t="shared" si="20"/>
        <v>0</v>
      </c>
      <c r="W33" s="40">
        <f t="shared" si="20"/>
        <v>0</v>
      </c>
      <c r="X33" s="40">
        <f t="shared" si="20"/>
        <v>0</v>
      </c>
      <c r="Y33" s="40">
        <f t="shared" si="20"/>
        <v>0</v>
      </c>
      <c r="Z33" s="40">
        <f t="shared" si="20"/>
        <v>0</v>
      </c>
      <c r="AA33" s="40">
        <f t="shared" si="20"/>
        <v>0</v>
      </c>
      <c r="AB33" s="40">
        <f t="shared" si="20"/>
        <v>0</v>
      </c>
      <c r="AC33" s="40">
        <f t="shared" si="20"/>
        <v>0</v>
      </c>
      <c r="AD33" s="40">
        <f t="shared" si="20"/>
        <v>0</v>
      </c>
      <c r="AE33" s="40">
        <f t="shared" si="20"/>
        <v>0</v>
      </c>
      <c r="AF33" s="60"/>
    </row>
    <row r="34" spans="1:32" s="10" customFormat="1" ht="21" customHeight="1">
      <c r="A34" s="42"/>
      <c r="B34" s="43"/>
      <c r="C34" s="43"/>
      <c r="D34" s="43"/>
      <c r="E34" s="43"/>
      <c r="F34" s="44"/>
      <c r="G34" s="44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6"/>
    </row>
    <row r="35" spans="1:47" s="23" customFormat="1" ht="18">
      <c r="A35" s="2"/>
      <c r="B35" s="2"/>
      <c r="C35" s="2"/>
      <c r="D35" s="2"/>
      <c r="E35" s="2"/>
      <c r="F35" s="2"/>
      <c r="G35" s="2"/>
      <c r="H35" s="32"/>
      <c r="I35" s="32"/>
      <c r="J35" s="33"/>
      <c r="K35" s="33"/>
      <c r="L35" s="33"/>
      <c r="M35" s="33"/>
      <c r="N35" s="34"/>
      <c r="O35" s="34"/>
      <c r="P35" s="35"/>
      <c r="Q35" s="35"/>
      <c r="R35" s="35"/>
      <c r="S35" s="35"/>
      <c r="T35" s="35"/>
      <c r="U35" s="35"/>
      <c r="V35" s="36"/>
      <c r="W35" s="36"/>
      <c r="X35" s="36"/>
      <c r="Y35" s="36"/>
      <c r="Z35" s="36"/>
      <c r="AA35" s="36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</row>
    <row r="36" spans="1:47" s="23" customFormat="1" ht="16.5" customHeight="1">
      <c r="A36" s="2"/>
      <c r="B36" s="2"/>
      <c r="C36" s="2"/>
      <c r="D36" s="2"/>
      <c r="E36" s="2"/>
      <c r="F36" s="2"/>
      <c r="G36" s="2"/>
      <c r="H36" s="32"/>
      <c r="I36" s="3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1"/>
      <c r="W36" s="1"/>
      <c r="X36" s="1"/>
      <c r="Y36" s="1"/>
      <c r="Z36" s="1"/>
      <c r="AA36" s="1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</row>
    <row r="37" spans="1:47" s="23" customFormat="1" ht="46.5">
      <c r="A37" s="3" t="s">
        <v>35</v>
      </c>
      <c r="B37" s="3"/>
      <c r="C37" s="3"/>
      <c r="D37" s="3"/>
      <c r="E37" s="3"/>
      <c r="F37" s="3"/>
      <c r="G37" s="3"/>
      <c r="H37" s="32"/>
      <c r="I37" s="32"/>
      <c r="J37" s="1"/>
      <c r="K37" s="1"/>
      <c r="L37" s="3"/>
      <c r="M37" s="3"/>
      <c r="N37" s="3"/>
      <c r="O37" s="3"/>
      <c r="P37" s="3"/>
      <c r="Q37" s="3"/>
      <c r="R37" s="3"/>
      <c r="S37" s="3"/>
      <c r="T37" s="3"/>
      <c r="U37" s="3"/>
      <c r="V37" s="1"/>
      <c r="W37" s="1"/>
      <c r="X37" s="1"/>
      <c r="Y37" s="1"/>
      <c r="Z37" s="1"/>
      <c r="AA37" s="1"/>
      <c r="AB37" s="29"/>
      <c r="AC37" s="29"/>
      <c r="AD37" s="29"/>
      <c r="AE37" s="29"/>
      <c r="AF37" s="29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</row>
    <row r="38" spans="1:47" s="23" customFormat="1" ht="16.5" customHeight="1">
      <c r="A38" s="25"/>
      <c r="B38" s="26"/>
      <c r="C38" s="26"/>
      <c r="D38" s="26"/>
      <c r="E38" s="26"/>
      <c r="F38" s="26"/>
      <c r="G38" s="26"/>
      <c r="H38" s="27"/>
      <c r="I38" s="27"/>
      <c r="J38" s="27"/>
      <c r="K38" s="27"/>
      <c r="L38" s="27"/>
      <c r="M38" s="27"/>
      <c r="N38" s="25"/>
      <c r="O38" s="25"/>
      <c r="P38" s="25"/>
      <c r="Q38" s="25"/>
      <c r="R38" s="25"/>
      <c r="S38" s="25"/>
      <c r="T38" s="28"/>
      <c r="U38" s="28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</row>
    <row r="39" spans="1:47" s="23" customFormat="1" ht="20.25">
      <c r="A39" s="25"/>
      <c r="B39" s="26"/>
      <c r="C39" s="26"/>
      <c r="D39" s="26"/>
      <c r="E39" s="26"/>
      <c r="F39" s="26"/>
      <c r="G39" s="26"/>
      <c r="H39" s="27"/>
      <c r="I39" s="27"/>
      <c r="J39" s="27"/>
      <c r="K39" s="27"/>
      <c r="L39" s="27"/>
      <c r="M39" s="27"/>
      <c r="N39" s="25"/>
      <c r="O39" s="25"/>
      <c r="P39" s="25"/>
      <c r="Q39" s="25"/>
      <c r="R39" s="25"/>
      <c r="S39" s="25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</row>
  </sheetData>
  <sheetProtection/>
  <mergeCells count="28">
    <mergeCell ref="P7:Q7"/>
    <mergeCell ref="AD7:AE7"/>
    <mergeCell ref="AF7:AF8"/>
    <mergeCell ref="AF10:AF15"/>
    <mergeCell ref="R7:S7"/>
    <mergeCell ref="T7:U7"/>
    <mergeCell ref="V7:W7"/>
    <mergeCell ref="X7:Y7"/>
    <mergeCell ref="C7:C8"/>
    <mergeCell ref="D7:D8"/>
    <mergeCell ref="E7:E8"/>
    <mergeCell ref="Z7:AA7"/>
    <mergeCell ref="AB7:AC7"/>
    <mergeCell ref="F7:G7"/>
    <mergeCell ref="H7:I7"/>
    <mergeCell ref="J7:K7"/>
    <mergeCell ref="L7:M7"/>
    <mergeCell ref="N7:O7"/>
    <mergeCell ref="AF16:AF21"/>
    <mergeCell ref="AF22:AF27"/>
    <mergeCell ref="AF28:AF33"/>
    <mergeCell ref="AB1:AD1"/>
    <mergeCell ref="X2:AD3"/>
    <mergeCell ref="A4:AD4"/>
    <mergeCell ref="A5:AD5"/>
    <mergeCell ref="AB6:AD6"/>
    <mergeCell ref="A7:A8"/>
    <mergeCell ref="B7:B8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2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9"/>
  <sheetViews>
    <sheetView showGridLines="0" tabSelected="1" view="pageBreakPreview" zoomScale="60" zoomScaleNormal="70" zoomScalePageLayoutView="0" workbookViewId="0" topLeftCell="A4">
      <pane xSplit="7" ySplit="6" topLeftCell="H10" activePane="bottomRight" state="frozen"/>
      <selection pane="topLeft" activeCell="A4" sqref="A4"/>
      <selection pane="topRight" activeCell="H4" sqref="H4"/>
      <selection pane="bottomLeft" activeCell="A10" sqref="A10"/>
      <selection pane="bottomRight" activeCell="H14" sqref="H14"/>
    </sheetView>
  </sheetViews>
  <sheetFormatPr defaultColWidth="9.140625" defaultRowHeight="12.75"/>
  <cols>
    <col min="1" max="1" width="45.421875" style="2" customWidth="1"/>
    <col min="2" max="7" width="15.140625" style="2" customWidth="1"/>
    <col min="8" max="19" width="16.140625" style="1" customWidth="1"/>
    <col min="20" max="20" width="11.28125" style="3" customWidth="1"/>
    <col min="21" max="21" width="16.140625" style="3" customWidth="1"/>
    <col min="22" max="22" width="10.00390625" style="3" customWidth="1"/>
    <col min="23" max="23" width="16.140625" style="3" customWidth="1"/>
    <col min="24" max="24" width="12.00390625" style="3" customWidth="1"/>
    <col min="25" max="25" width="16.140625" style="3" customWidth="1"/>
    <col min="26" max="26" width="10.8515625" style="3" customWidth="1"/>
    <col min="27" max="27" width="16.140625" style="3" customWidth="1"/>
    <col min="28" max="28" width="12.00390625" style="3" customWidth="1"/>
    <col min="29" max="29" width="16.140625" style="3" customWidth="1"/>
    <col min="30" max="30" width="12.7109375" style="3" customWidth="1"/>
    <col min="31" max="31" width="14.28125" style="3" customWidth="1"/>
    <col min="32" max="32" width="48.8515625" style="1" customWidth="1"/>
    <col min="33" max="16384" width="9.140625" style="1" customWidth="1"/>
  </cols>
  <sheetData>
    <row r="1" spans="28:31" ht="18.75" customHeight="1">
      <c r="AB1" s="50"/>
      <c r="AC1" s="50"/>
      <c r="AD1" s="50"/>
      <c r="AE1" s="1"/>
    </row>
    <row r="2" spans="1:31" ht="54" customHeight="1">
      <c r="A2" s="16"/>
      <c r="X2" s="51"/>
      <c r="Y2" s="51"/>
      <c r="Z2" s="51"/>
      <c r="AA2" s="51"/>
      <c r="AB2" s="51"/>
      <c r="AC2" s="51"/>
      <c r="AD2" s="51"/>
      <c r="AE2" s="1"/>
    </row>
    <row r="3" spans="22:31" ht="32.25" customHeight="1">
      <c r="V3" s="12"/>
      <c r="W3" s="12"/>
      <c r="X3" s="51"/>
      <c r="Y3" s="51"/>
      <c r="Z3" s="51"/>
      <c r="AA3" s="51"/>
      <c r="AB3" s="51"/>
      <c r="AC3" s="51"/>
      <c r="AD3" s="51"/>
      <c r="AE3" s="1"/>
    </row>
    <row r="4" spans="1:31" ht="32.25" customHeight="1">
      <c r="A4" s="52" t="s">
        <v>27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1"/>
    </row>
    <row r="5" spans="1:31" ht="60" customHeight="1">
      <c r="A5" s="53" t="s">
        <v>48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1"/>
    </row>
    <row r="6" spans="1:31" ht="20.25" customHeight="1">
      <c r="A6" s="13"/>
      <c r="B6" s="14"/>
      <c r="C6" s="14"/>
      <c r="D6" s="14"/>
      <c r="E6" s="14"/>
      <c r="F6" s="14"/>
      <c r="G6" s="14"/>
      <c r="H6" s="13"/>
      <c r="I6" s="13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3"/>
      <c r="V6" s="13"/>
      <c r="W6" s="13"/>
      <c r="X6" s="13"/>
      <c r="Y6" s="13"/>
      <c r="Z6" s="13"/>
      <c r="AA6" s="13"/>
      <c r="AB6" s="57" t="s">
        <v>18</v>
      </c>
      <c r="AC6" s="57"/>
      <c r="AD6" s="57"/>
      <c r="AE6" s="1"/>
    </row>
    <row r="7" spans="1:32" s="5" customFormat="1" ht="18.75" customHeight="1">
      <c r="A7" s="54" t="s">
        <v>16</v>
      </c>
      <c r="B7" s="55" t="s">
        <v>21</v>
      </c>
      <c r="C7" s="63" t="s">
        <v>49</v>
      </c>
      <c r="D7" s="63" t="s">
        <v>50</v>
      </c>
      <c r="E7" s="63" t="s">
        <v>51</v>
      </c>
      <c r="F7" s="64" t="s">
        <v>29</v>
      </c>
      <c r="G7" s="64"/>
      <c r="H7" s="61" t="s">
        <v>0</v>
      </c>
      <c r="I7" s="62"/>
      <c r="J7" s="61" t="s">
        <v>1</v>
      </c>
      <c r="K7" s="62"/>
      <c r="L7" s="61" t="s">
        <v>2</v>
      </c>
      <c r="M7" s="62"/>
      <c r="N7" s="61" t="s">
        <v>3</v>
      </c>
      <c r="O7" s="62"/>
      <c r="P7" s="61" t="s">
        <v>4</v>
      </c>
      <c r="Q7" s="62"/>
      <c r="R7" s="61" t="s">
        <v>5</v>
      </c>
      <c r="S7" s="62"/>
      <c r="T7" s="61" t="s">
        <v>6</v>
      </c>
      <c r="U7" s="62"/>
      <c r="V7" s="61" t="s">
        <v>7</v>
      </c>
      <c r="W7" s="62"/>
      <c r="X7" s="61" t="s">
        <v>8</v>
      </c>
      <c r="Y7" s="62"/>
      <c r="Z7" s="61" t="s">
        <v>9</v>
      </c>
      <c r="AA7" s="62"/>
      <c r="AB7" s="61" t="s">
        <v>10</v>
      </c>
      <c r="AC7" s="62"/>
      <c r="AD7" s="61" t="s">
        <v>11</v>
      </c>
      <c r="AE7" s="62"/>
      <c r="AF7" s="54" t="s">
        <v>34</v>
      </c>
    </row>
    <row r="8" spans="1:32" s="7" customFormat="1" ht="93" customHeight="1">
      <c r="A8" s="54"/>
      <c r="B8" s="56"/>
      <c r="C8" s="63"/>
      <c r="D8" s="63"/>
      <c r="E8" s="63"/>
      <c r="F8" s="39" t="s">
        <v>30</v>
      </c>
      <c r="G8" s="39" t="s">
        <v>31</v>
      </c>
      <c r="H8" s="38" t="s">
        <v>32</v>
      </c>
      <c r="I8" s="38" t="s">
        <v>33</v>
      </c>
      <c r="J8" s="38" t="s">
        <v>32</v>
      </c>
      <c r="K8" s="38" t="s">
        <v>33</v>
      </c>
      <c r="L8" s="38" t="s">
        <v>32</v>
      </c>
      <c r="M8" s="38" t="s">
        <v>33</v>
      </c>
      <c r="N8" s="38" t="s">
        <v>32</v>
      </c>
      <c r="O8" s="38" t="s">
        <v>33</v>
      </c>
      <c r="P8" s="38" t="s">
        <v>32</v>
      </c>
      <c r="Q8" s="38" t="s">
        <v>33</v>
      </c>
      <c r="R8" s="38" t="s">
        <v>32</v>
      </c>
      <c r="S8" s="38" t="s">
        <v>33</v>
      </c>
      <c r="T8" s="38" t="s">
        <v>32</v>
      </c>
      <c r="U8" s="38" t="s">
        <v>33</v>
      </c>
      <c r="V8" s="38" t="s">
        <v>32</v>
      </c>
      <c r="W8" s="38" t="s">
        <v>33</v>
      </c>
      <c r="X8" s="38" t="s">
        <v>32</v>
      </c>
      <c r="Y8" s="38" t="s">
        <v>33</v>
      </c>
      <c r="Z8" s="38" t="s">
        <v>32</v>
      </c>
      <c r="AA8" s="38" t="s">
        <v>33</v>
      </c>
      <c r="AB8" s="38" t="s">
        <v>32</v>
      </c>
      <c r="AC8" s="38" t="s">
        <v>33</v>
      </c>
      <c r="AD8" s="38" t="s">
        <v>32</v>
      </c>
      <c r="AE8" s="38" t="s">
        <v>33</v>
      </c>
      <c r="AF8" s="54"/>
    </row>
    <row r="9" spans="1:32" s="9" customFormat="1" ht="24.7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  <c r="R9" s="8">
        <v>18</v>
      </c>
      <c r="S9" s="8">
        <v>19</v>
      </c>
      <c r="T9" s="8">
        <v>20</v>
      </c>
      <c r="U9" s="8">
        <v>21</v>
      </c>
      <c r="V9" s="8">
        <v>22</v>
      </c>
      <c r="W9" s="8">
        <v>23</v>
      </c>
      <c r="X9" s="8">
        <v>24</v>
      </c>
      <c r="Y9" s="8">
        <v>25</v>
      </c>
      <c r="Z9" s="8">
        <v>26</v>
      </c>
      <c r="AA9" s="8">
        <v>27</v>
      </c>
      <c r="AB9" s="8">
        <v>28</v>
      </c>
      <c r="AC9" s="8">
        <v>29</v>
      </c>
      <c r="AD9" s="8">
        <v>30</v>
      </c>
      <c r="AE9" s="8">
        <v>31</v>
      </c>
      <c r="AF9" s="8">
        <v>32</v>
      </c>
    </row>
    <row r="10" spans="1:32" s="10" customFormat="1" ht="68.25" customHeight="1">
      <c r="A10" s="21" t="s">
        <v>22</v>
      </c>
      <c r="B10" s="19">
        <f aca="true" t="shared" si="0" ref="B10:B15">H10+J10+L10+N10+P10+R10+T10+V10+X10+Z10+AB10+AD10</f>
        <v>151.10000000000002</v>
      </c>
      <c r="C10" s="19">
        <f>H10</f>
        <v>0</v>
      </c>
      <c r="D10" s="19">
        <f aca="true" t="shared" si="1" ref="D10:D15">E10</f>
        <v>11.64</v>
      </c>
      <c r="E10" s="19">
        <f aca="true" t="shared" si="2" ref="E10:E15">I10+K10+M10+O10+Q10+S10+U10+W10+Y10+AA10+AC10+AE10</f>
        <v>11.64</v>
      </c>
      <c r="F10" s="19">
        <f>E10/B10%</f>
        <v>7.703507610853739</v>
      </c>
      <c r="G10" s="19" t="e">
        <f>E10/C10%</f>
        <v>#DIV/0!</v>
      </c>
      <c r="H10" s="19">
        <f>H11</f>
        <v>0</v>
      </c>
      <c r="I10" s="19"/>
      <c r="J10" s="19">
        <f aca="true" t="shared" si="3" ref="J10:AD11">J11</f>
        <v>11.89</v>
      </c>
      <c r="K10" s="19"/>
      <c r="L10" s="19">
        <f t="shared" si="3"/>
        <v>11.9</v>
      </c>
      <c r="M10" s="19">
        <f t="shared" si="3"/>
        <v>11.64</v>
      </c>
      <c r="N10" s="19">
        <f t="shared" si="3"/>
        <v>20.46</v>
      </c>
      <c r="O10" s="19"/>
      <c r="P10" s="19">
        <f t="shared" si="3"/>
        <v>11.89</v>
      </c>
      <c r="Q10" s="19"/>
      <c r="R10" s="19">
        <f t="shared" si="3"/>
        <v>11.9</v>
      </c>
      <c r="S10" s="19"/>
      <c r="T10" s="19">
        <f t="shared" si="3"/>
        <v>11.89</v>
      </c>
      <c r="U10" s="19"/>
      <c r="V10" s="19">
        <f t="shared" si="3"/>
        <v>11.9</v>
      </c>
      <c r="W10" s="19"/>
      <c r="X10" s="19">
        <f t="shared" si="3"/>
        <v>11.9</v>
      </c>
      <c r="Y10" s="19"/>
      <c r="Z10" s="19">
        <f t="shared" si="3"/>
        <v>11.9</v>
      </c>
      <c r="AA10" s="19"/>
      <c r="AB10" s="19">
        <f t="shared" si="3"/>
        <v>11.82</v>
      </c>
      <c r="AC10" s="19"/>
      <c r="AD10" s="19">
        <f t="shared" si="3"/>
        <v>23.65</v>
      </c>
      <c r="AE10" s="19"/>
      <c r="AF10" s="58"/>
    </row>
    <row r="11" spans="1:32" s="11" customFormat="1" ht="39" customHeight="1">
      <c r="A11" s="22" t="s">
        <v>19</v>
      </c>
      <c r="B11" s="19">
        <f t="shared" si="0"/>
        <v>151.10000000000002</v>
      </c>
      <c r="C11" s="19">
        <f>H11</f>
        <v>0</v>
      </c>
      <c r="D11" s="19">
        <f t="shared" si="1"/>
        <v>11.64</v>
      </c>
      <c r="E11" s="19">
        <f t="shared" si="2"/>
        <v>11.64</v>
      </c>
      <c r="F11" s="19">
        <f>E11/B11%</f>
        <v>7.703507610853739</v>
      </c>
      <c r="G11" s="19" t="e">
        <f>E11/C11%</f>
        <v>#DIV/0!</v>
      </c>
      <c r="H11" s="19">
        <f>H12</f>
        <v>0</v>
      </c>
      <c r="I11" s="19"/>
      <c r="J11" s="19">
        <f t="shared" si="3"/>
        <v>11.89</v>
      </c>
      <c r="K11" s="19"/>
      <c r="L11" s="19">
        <f t="shared" si="3"/>
        <v>11.9</v>
      </c>
      <c r="M11" s="19">
        <f t="shared" si="3"/>
        <v>11.64</v>
      </c>
      <c r="N11" s="19">
        <f t="shared" si="3"/>
        <v>20.46</v>
      </c>
      <c r="O11" s="19"/>
      <c r="P11" s="19">
        <f t="shared" si="3"/>
        <v>11.89</v>
      </c>
      <c r="Q11" s="19"/>
      <c r="R11" s="19">
        <f t="shared" si="3"/>
        <v>11.9</v>
      </c>
      <c r="S11" s="19"/>
      <c r="T11" s="19">
        <f t="shared" si="3"/>
        <v>11.89</v>
      </c>
      <c r="U11" s="19"/>
      <c r="V11" s="19">
        <f t="shared" si="3"/>
        <v>11.9</v>
      </c>
      <c r="W11" s="19"/>
      <c r="X11" s="19">
        <f t="shared" si="3"/>
        <v>11.9</v>
      </c>
      <c r="Y11" s="19"/>
      <c r="Z11" s="19">
        <f t="shared" si="3"/>
        <v>11.9</v>
      </c>
      <c r="AA11" s="19"/>
      <c r="AB11" s="19">
        <f t="shared" si="3"/>
        <v>11.82</v>
      </c>
      <c r="AC11" s="19"/>
      <c r="AD11" s="19">
        <f t="shared" si="3"/>
        <v>23.65</v>
      </c>
      <c r="AE11" s="19"/>
      <c r="AF11" s="59"/>
    </row>
    <row r="12" spans="1:32" s="10" customFormat="1" ht="24" customHeight="1">
      <c r="A12" s="21" t="s">
        <v>13</v>
      </c>
      <c r="B12" s="40">
        <f t="shared" si="0"/>
        <v>151.10000000000002</v>
      </c>
      <c r="C12" s="40">
        <f>H12+J12+L12</f>
        <v>23.79</v>
      </c>
      <c r="D12" s="40">
        <f t="shared" si="1"/>
        <v>23.53</v>
      </c>
      <c r="E12" s="40">
        <f t="shared" si="2"/>
        <v>23.53</v>
      </c>
      <c r="F12" s="19">
        <f>E12/B12%</f>
        <v>15.57246856386499</v>
      </c>
      <c r="G12" s="19">
        <f>E12/C12%</f>
        <v>98.90710382513662</v>
      </c>
      <c r="H12" s="40"/>
      <c r="I12" s="40"/>
      <c r="J12" s="40">
        <v>11.89</v>
      </c>
      <c r="K12" s="40">
        <v>11.89</v>
      </c>
      <c r="L12" s="40">
        <v>11.9</v>
      </c>
      <c r="M12" s="40">
        <v>11.64</v>
      </c>
      <c r="N12" s="40">
        <v>20.46</v>
      </c>
      <c r="O12" s="40"/>
      <c r="P12" s="40">
        <v>11.89</v>
      </c>
      <c r="Q12" s="40"/>
      <c r="R12" s="40">
        <v>11.9</v>
      </c>
      <c r="S12" s="40"/>
      <c r="T12" s="40">
        <v>11.89</v>
      </c>
      <c r="U12" s="40"/>
      <c r="V12" s="40">
        <v>11.9</v>
      </c>
      <c r="W12" s="40"/>
      <c r="X12" s="40">
        <v>11.9</v>
      </c>
      <c r="Y12" s="40"/>
      <c r="Z12" s="40">
        <v>11.9</v>
      </c>
      <c r="AA12" s="40"/>
      <c r="AB12" s="40">
        <v>11.82</v>
      </c>
      <c r="AC12" s="40"/>
      <c r="AD12" s="40">
        <v>23.65</v>
      </c>
      <c r="AE12" s="40"/>
      <c r="AF12" s="59"/>
    </row>
    <row r="13" spans="1:32" s="10" customFormat="1" ht="25.5" customHeight="1">
      <c r="A13" s="21" t="s">
        <v>14</v>
      </c>
      <c r="B13" s="40">
        <f t="shared" si="0"/>
        <v>0</v>
      </c>
      <c r="C13" s="40">
        <f>H13+J13+L13</f>
        <v>0</v>
      </c>
      <c r="D13" s="40">
        <f t="shared" si="1"/>
        <v>0</v>
      </c>
      <c r="E13" s="40">
        <f t="shared" si="2"/>
        <v>0</v>
      </c>
      <c r="F13" s="19"/>
      <c r="G13" s="19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59"/>
    </row>
    <row r="14" spans="1:32" s="10" customFormat="1" ht="24.75" customHeight="1">
      <c r="A14" s="21" t="s">
        <v>20</v>
      </c>
      <c r="B14" s="40">
        <f t="shared" si="0"/>
        <v>0</v>
      </c>
      <c r="C14" s="40">
        <f>H14+J14+L14</f>
        <v>0</v>
      </c>
      <c r="D14" s="40">
        <f t="shared" si="1"/>
        <v>0</v>
      </c>
      <c r="E14" s="40">
        <f t="shared" si="2"/>
        <v>0</v>
      </c>
      <c r="F14" s="19"/>
      <c r="G14" s="19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59"/>
    </row>
    <row r="15" spans="1:32" s="10" customFormat="1" ht="21" customHeight="1">
      <c r="A15" s="21" t="s">
        <v>15</v>
      </c>
      <c r="B15" s="40">
        <f t="shared" si="0"/>
        <v>0</v>
      </c>
      <c r="C15" s="40">
        <f>H15+J15+L15</f>
        <v>0</v>
      </c>
      <c r="D15" s="40">
        <f t="shared" si="1"/>
        <v>0</v>
      </c>
      <c r="E15" s="40">
        <f t="shared" si="2"/>
        <v>0</v>
      </c>
      <c r="F15" s="19"/>
      <c r="G15" s="19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60"/>
    </row>
    <row r="16" spans="1:32" s="10" customFormat="1" ht="68.25" customHeight="1">
      <c r="A16" s="21" t="s">
        <v>45</v>
      </c>
      <c r="B16" s="19">
        <f>B17</f>
        <v>1044.2</v>
      </c>
      <c r="C16" s="19">
        <f>C17</f>
        <v>0</v>
      </c>
      <c r="D16" s="19">
        <f>D17</f>
        <v>0</v>
      </c>
      <c r="E16" s="19">
        <f>E17</f>
        <v>0</v>
      </c>
      <c r="F16" s="19">
        <f>E16/B16%</f>
        <v>0</v>
      </c>
      <c r="G16" s="19" t="e">
        <f>E16/C16%</f>
        <v>#DIV/0!</v>
      </c>
      <c r="H16" s="19">
        <f aca="true" t="shared" si="4" ref="H16:AE16">H17</f>
        <v>0</v>
      </c>
      <c r="I16" s="19">
        <f t="shared" si="4"/>
        <v>0</v>
      </c>
      <c r="J16" s="19">
        <f t="shared" si="4"/>
        <v>0</v>
      </c>
      <c r="K16" s="19">
        <f t="shared" si="4"/>
        <v>0</v>
      </c>
      <c r="L16" s="19">
        <f t="shared" si="4"/>
        <v>0</v>
      </c>
      <c r="M16" s="19">
        <f t="shared" si="4"/>
        <v>0</v>
      </c>
      <c r="N16" s="19">
        <f t="shared" si="4"/>
        <v>0</v>
      </c>
      <c r="O16" s="19">
        <f t="shared" si="4"/>
        <v>0</v>
      </c>
      <c r="P16" s="19">
        <f t="shared" si="4"/>
        <v>0</v>
      </c>
      <c r="Q16" s="19">
        <f t="shared" si="4"/>
        <v>0</v>
      </c>
      <c r="R16" s="19">
        <f t="shared" si="4"/>
        <v>0</v>
      </c>
      <c r="S16" s="19">
        <f t="shared" si="4"/>
        <v>0</v>
      </c>
      <c r="T16" s="19">
        <f t="shared" si="4"/>
        <v>1044.2</v>
      </c>
      <c r="U16" s="19">
        <f t="shared" si="4"/>
        <v>0</v>
      </c>
      <c r="V16" s="19">
        <f t="shared" si="4"/>
        <v>0</v>
      </c>
      <c r="W16" s="19">
        <f t="shared" si="4"/>
        <v>0</v>
      </c>
      <c r="X16" s="19">
        <f t="shared" si="4"/>
        <v>0</v>
      </c>
      <c r="Y16" s="19">
        <f t="shared" si="4"/>
        <v>0</v>
      </c>
      <c r="Z16" s="19">
        <f t="shared" si="4"/>
        <v>0</v>
      </c>
      <c r="AA16" s="19">
        <f t="shared" si="4"/>
        <v>0</v>
      </c>
      <c r="AB16" s="19">
        <f t="shared" si="4"/>
        <v>0</v>
      </c>
      <c r="AC16" s="19">
        <f t="shared" si="4"/>
        <v>0</v>
      </c>
      <c r="AD16" s="19">
        <f t="shared" si="4"/>
        <v>0</v>
      </c>
      <c r="AE16" s="19">
        <f t="shared" si="4"/>
        <v>0</v>
      </c>
      <c r="AF16" s="58"/>
    </row>
    <row r="17" spans="1:32" s="11" customFormat="1" ht="39" customHeight="1">
      <c r="A17" s="22" t="s">
        <v>19</v>
      </c>
      <c r="B17" s="19">
        <f>B18+B19+B20+B21</f>
        <v>1044.2</v>
      </c>
      <c r="C17" s="19">
        <f>C18+C19+C20+C21</f>
        <v>0</v>
      </c>
      <c r="D17" s="19">
        <f>D18+D19+D20+D21</f>
        <v>0</v>
      </c>
      <c r="E17" s="19">
        <f>E18+E19+E20+E21</f>
        <v>0</v>
      </c>
      <c r="F17" s="19">
        <f>E17/B17%</f>
        <v>0</v>
      </c>
      <c r="G17" s="19" t="e">
        <f>E17/C17%</f>
        <v>#DIV/0!</v>
      </c>
      <c r="H17" s="19">
        <f aca="true" t="shared" si="5" ref="H17:AE17">H18+H19+H20+H21</f>
        <v>0</v>
      </c>
      <c r="I17" s="19">
        <f t="shared" si="5"/>
        <v>0</v>
      </c>
      <c r="J17" s="19">
        <f t="shared" si="5"/>
        <v>0</v>
      </c>
      <c r="K17" s="19">
        <f t="shared" si="5"/>
        <v>0</v>
      </c>
      <c r="L17" s="19">
        <f t="shared" si="5"/>
        <v>0</v>
      </c>
      <c r="M17" s="19">
        <f t="shared" si="5"/>
        <v>0</v>
      </c>
      <c r="N17" s="19">
        <f t="shared" si="5"/>
        <v>0</v>
      </c>
      <c r="O17" s="19">
        <f t="shared" si="5"/>
        <v>0</v>
      </c>
      <c r="P17" s="19">
        <f t="shared" si="5"/>
        <v>0</v>
      </c>
      <c r="Q17" s="19">
        <f t="shared" si="5"/>
        <v>0</v>
      </c>
      <c r="R17" s="19">
        <f t="shared" si="5"/>
        <v>0</v>
      </c>
      <c r="S17" s="19">
        <f t="shared" si="5"/>
        <v>0</v>
      </c>
      <c r="T17" s="19">
        <f t="shared" si="5"/>
        <v>1044.2</v>
      </c>
      <c r="U17" s="19">
        <f t="shared" si="5"/>
        <v>0</v>
      </c>
      <c r="V17" s="19">
        <f t="shared" si="5"/>
        <v>0</v>
      </c>
      <c r="W17" s="19">
        <f t="shared" si="5"/>
        <v>0</v>
      </c>
      <c r="X17" s="19">
        <f t="shared" si="5"/>
        <v>0</v>
      </c>
      <c r="Y17" s="19">
        <f t="shared" si="5"/>
        <v>0</v>
      </c>
      <c r="Z17" s="19">
        <f t="shared" si="5"/>
        <v>0</v>
      </c>
      <c r="AA17" s="19">
        <f t="shared" si="5"/>
        <v>0</v>
      </c>
      <c r="AB17" s="19">
        <f t="shared" si="5"/>
        <v>0</v>
      </c>
      <c r="AC17" s="19">
        <f t="shared" si="5"/>
        <v>0</v>
      </c>
      <c r="AD17" s="19">
        <f t="shared" si="5"/>
        <v>0</v>
      </c>
      <c r="AE17" s="19">
        <f t="shared" si="5"/>
        <v>0</v>
      </c>
      <c r="AF17" s="59"/>
    </row>
    <row r="18" spans="1:32" s="10" customFormat="1" ht="24" customHeight="1">
      <c r="A18" s="21" t="s">
        <v>13</v>
      </c>
      <c r="B18" s="40">
        <f>H18+J18+L18+N18+P18+R18+T18+V18+X18+Z18+AB18+AD18</f>
        <v>0</v>
      </c>
      <c r="C18" s="40">
        <f aca="true" t="shared" si="6" ref="C18:E21">C24</f>
        <v>0</v>
      </c>
      <c r="D18" s="40">
        <f t="shared" si="6"/>
        <v>0</v>
      </c>
      <c r="E18" s="40">
        <f t="shared" si="6"/>
        <v>0</v>
      </c>
      <c r="F18" s="19"/>
      <c r="G18" s="19"/>
      <c r="H18" s="40">
        <f aca="true" t="shared" si="7" ref="H18:AE21">H24</f>
        <v>0</v>
      </c>
      <c r="I18" s="40">
        <f t="shared" si="7"/>
        <v>0</v>
      </c>
      <c r="J18" s="40">
        <f t="shared" si="7"/>
        <v>0</v>
      </c>
      <c r="K18" s="40">
        <f t="shared" si="7"/>
        <v>0</v>
      </c>
      <c r="L18" s="40">
        <f t="shared" si="7"/>
        <v>0</v>
      </c>
      <c r="M18" s="40">
        <f t="shared" si="7"/>
        <v>0</v>
      </c>
      <c r="N18" s="40">
        <f t="shared" si="7"/>
        <v>0</v>
      </c>
      <c r="O18" s="40">
        <f t="shared" si="7"/>
        <v>0</v>
      </c>
      <c r="P18" s="40">
        <f t="shared" si="7"/>
        <v>0</v>
      </c>
      <c r="Q18" s="40">
        <f t="shared" si="7"/>
        <v>0</v>
      </c>
      <c r="R18" s="40">
        <f t="shared" si="7"/>
        <v>0</v>
      </c>
      <c r="S18" s="40">
        <f t="shared" si="7"/>
        <v>0</v>
      </c>
      <c r="T18" s="40">
        <f t="shared" si="7"/>
        <v>0</v>
      </c>
      <c r="U18" s="40">
        <f t="shared" si="7"/>
        <v>0</v>
      </c>
      <c r="V18" s="40">
        <f t="shared" si="7"/>
        <v>0</v>
      </c>
      <c r="W18" s="40">
        <f t="shared" si="7"/>
        <v>0</v>
      </c>
      <c r="X18" s="40">
        <f t="shared" si="7"/>
        <v>0</v>
      </c>
      <c r="Y18" s="40">
        <f t="shared" si="7"/>
        <v>0</v>
      </c>
      <c r="Z18" s="40">
        <f t="shared" si="7"/>
        <v>0</v>
      </c>
      <c r="AA18" s="40">
        <f t="shared" si="7"/>
        <v>0</v>
      </c>
      <c r="AB18" s="40">
        <f t="shared" si="7"/>
        <v>0</v>
      </c>
      <c r="AC18" s="40">
        <f t="shared" si="7"/>
        <v>0</v>
      </c>
      <c r="AD18" s="40">
        <f t="shared" si="7"/>
        <v>0</v>
      </c>
      <c r="AE18" s="40">
        <f t="shared" si="7"/>
        <v>0</v>
      </c>
      <c r="AF18" s="59"/>
    </row>
    <row r="19" spans="1:32" s="10" customFormat="1" ht="25.5" customHeight="1">
      <c r="A19" s="21" t="s">
        <v>14</v>
      </c>
      <c r="B19" s="40">
        <f>H19+J19+L19+N19+P19+R19+T19+V19+X19+Z19+AB19+AD19</f>
        <v>1044.2</v>
      </c>
      <c r="C19" s="40">
        <f t="shared" si="6"/>
        <v>0</v>
      </c>
      <c r="D19" s="40">
        <f t="shared" si="6"/>
        <v>0</v>
      </c>
      <c r="E19" s="40">
        <f t="shared" si="6"/>
        <v>0</v>
      </c>
      <c r="F19" s="19">
        <f>E19/B19%</f>
        <v>0</v>
      </c>
      <c r="G19" s="19" t="e">
        <f>E19/C19%</f>
        <v>#DIV/0!</v>
      </c>
      <c r="H19" s="40">
        <f t="shared" si="7"/>
        <v>0</v>
      </c>
      <c r="I19" s="40">
        <f t="shared" si="7"/>
        <v>0</v>
      </c>
      <c r="J19" s="40">
        <f t="shared" si="7"/>
        <v>0</v>
      </c>
      <c r="K19" s="40">
        <f t="shared" si="7"/>
        <v>0</v>
      </c>
      <c r="L19" s="40">
        <f t="shared" si="7"/>
        <v>0</v>
      </c>
      <c r="M19" s="40">
        <f t="shared" si="7"/>
        <v>0</v>
      </c>
      <c r="N19" s="40">
        <f t="shared" si="7"/>
        <v>0</v>
      </c>
      <c r="O19" s="40">
        <f t="shared" si="7"/>
        <v>0</v>
      </c>
      <c r="P19" s="40">
        <f t="shared" si="7"/>
        <v>0</v>
      </c>
      <c r="Q19" s="40">
        <f t="shared" si="7"/>
        <v>0</v>
      </c>
      <c r="R19" s="40">
        <f t="shared" si="7"/>
        <v>0</v>
      </c>
      <c r="S19" s="40">
        <f t="shared" si="7"/>
        <v>0</v>
      </c>
      <c r="T19" s="40">
        <f t="shared" si="7"/>
        <v>1044.2</v>
      </c>
      <c r="U19" s="40">
        <f t="shared" si="7"/>
        <v>0</v>
      </c>
      <c r="V19" s="40">
        <f t="shared" si="7"/>
        <v>0</v>
      </c>
      <c r="W19" s="40">
        <f t="shared" si="7"/>
        <v>0</v>
      </c>
      <c r="X19" s="40">
        <f t="shared" si="7"/>
        <v>0</v>
      </c>
      <c r="Y19" s="40">
        <f t="shared" si="7"/>
        <v>0</v>
      </c>
      <c r="Z19" s="40">
        <f t="shared" si="7"/>
        <v>0</v>
      </c>
      <c r="AA19" s="40">
        <f t="shared" si="7"/>
        <v>0</v>
      </c>
      <c r="AB19" s="40">
        <f t="shared" si="7"/>
        <v>0</v>
      </c>
      <c r="AC19" s="40">
        <f t="shared" si="7"/>
        <v>0</v>
      </c>
      <c r="AD19" s="40">
        <f t="shared" si="7"/>
        <v>0</v>
      </c>
      <c r="AE19" s="40">
        <f t="shared" si="7"/>
        <v>0</v>
      </c>
      <c r="AF19" s="59"/>
    </row>
    <row r="20" spans="1:32" s="10" customFormat="1" ht="24.75" customHeight="1">
      <c r="A20" s="21" t="s">
        <v>20</v>
      </c>
      <c r="B20" s="40">
        <f>H20+J20+L20+N20+P20+R20+T20+V20+X20+Z20+AB20+AD20</f>
        <v>0</v>
      </c>
      <c r="C20" s="40">
        <f t="shared" si="6"/>
        <v>0</v>
      </c>
      <c r="D20" s="40">
        <f t="shared" si="6"/>
        <v>0</v>
      </c>
      <c r="E20" s="40">
        <f t="shared" si="6"/>
        <v>0</v>
      </c>
      <c r="F20" s="19"/>
      <c r="G20" s="19"/>
      <c r="H20" s="40">
        <f t="shared" si="7"/>
        <v>0</v>
      </c>
      <c r="I20" s="40">
        <f t="shared" si="7"/>
        <v>0</v>
      </c>
      <c r="J20" s="40">
        <f t="shared" si="7"/>
        <v>0</v>
      </c>
      <c r="K20" s="40">
        <f t="shared" si="7"/>
        <v>0</v>
      </c>
      <c r="L20" s="40">
        <f t="shared" si="7"/>
        <v>0</v>
      </c>
      <c r="M20" s="40">
        <f t="shared" si="7"/>
        <v>0</v>
      </c>
      <c r="N20" s="40">
        <f t="shared" si="7"/>
        <v>0</v>
      </c>
      <c r="O20" s="40">
        <f t="shared" si="7"/>
        <v>0</v>
      </c>
      <c r="P20" s="40">
        <f t="shared" si="7"/>
        <v>0</v>
      </c>
      <c r="Q20" s="40">
        <f t="shared" si="7"/>
        <v>0</v>
      </c>
      <c r="R20" s="40">
        <f t="shared" si="7"/>
        <v>0</v>
      </c>
      <c r="S20" s="40">
        <f t="shared" si="7"/>
        <v>0</v>
      </c>
      <c r="T20" s="40">
        <f t="shared" si="7"/>
        <v>0</v>
      </c>
      <c r="U20" s="40">
        <f t="shared" si="7"/>
        <v>0</v>
      </c>
      <c r="V20" s="40">
        <f t="shared" si="7"/>
        <v>0</v>
      </c>
      <c r="W20" s="40">
        <f t="shared" si="7"/>
        <v>0</v>
      </c>
      <c r="X20" s="40">
        <f t="shared" si="7"/>
        <v>0</v>
      </c>
      <c r="Y20" s="40">
        <f t="shared" si="7"/>
        <v>0</v>
      </c>
      <c r="Z20" s="40">
        <f t="shared" si="7"/>
        <v>0</v>
      </c>
      <c r="AA20" s="40">
        <f t="shared" si="7"/>
        <v>0</v>
      </c>
      <c r="AB20" s="40">
        <f t="shared" si="7"/>
        <v>0</v>
      </c>
      <c r="AC20" s="40">
        <f t="shared" si="7"/>
        <v>0</v>
      </c>
      <c r="AD20" s="40">
        <f t="shared" si="7"/>
        <v>0</v>
      </c>
      <c r="AE20" s="40">
        <f t="shared" si="7"/>
        <v>0</v>
      </c>
      <c r="AF20" s="59"/>
    </row>
    <row r="21" spans="1:32" s="10" customFormat="1" ht="21" customHeight="1">
      <c r="A21" s="21" t="s">
        <v>15</v>
      </c>
      <c r="B21" s="40">
        <f>H21+J21+L21+N21+P21+R21+T21+V21+X21+Z21+AB21+AD21</f>
        <v>0</v>
      </c>
      <c r="C21" s="40">
        <f t="shared" si="6"/>
        <v>0</v>
      </c>
      <c r="D21" s="40">
        <f t="shared" si="6"/>
        <v>0</v>
      </c>
      <c r="E21" s="40">
        <f t="shared" si="6"/>
        <v>0</v>
      </c>
      <c r="F21" s="19"/>
      <c r="G21" s="19"/>
      <c r="H21" s="40">
        <f t="shared" si="7"/>
        <v>0</v>
      </c>
      <c r="I21" s="40">
        <f t="shared" si="7"/>
        <v>0</v>
      </c>
      <c r="J21" s="40">
        <f t="shared" si="7"/>
        <v>0</v>
      </c>
      <c r="K21" s="40">
        <f t="shared" si="7"/>
        <v>0</v>
      </c>
      <c r="L21" s="40">
        <f t="shared" si="7"/>
        <v>0</v>
      </c>
      <c r="M21" s="40">
        <f t="shared" si="7"/>
        <v>0</v>
      </c>
      <c r="N21" s="40">
        <f t="shared" si="7"/>
        <v>0</v>
      </c>
      <c r="O21" s="40">
        <f t="shared" si="7"/>
        <v>0</v>
      </c>
      <c r="P21" s="40">
        <f t="shared" si="7"/>
        <v>0</v>
      </c>
      <c r="Q21" s="40">
        <f t="shared" si="7"/>
        <v>0</v>
      </c>
      <c r="R21" s="40">
        <f t="shared" si="7"/>
        <v>0</v>
      </c>
      <c r="S21" s="40">
        <f t="shared" si="7"/>
        <v>0</v>
      </c>
      <c r="T21" s="40">
        <f t="shared" si="7"/>
        <v>0</v>
      </c>
      <c r="U21" s="40">
        <f t="shared" si="7"/>
        <v>0</v>
      </c>
      <c r="V21" s="40">
        <f t="shared" si="7"/>
        <v>0</v>
      </c>
      <c r="W21" s="40">
        <f t="shared" si="7"/>
        <v>0</v>
      </c>
      <c r="X21" s="40">
        <f t="shared" si="7"/>
        <v>0</v>
      </c>
      <c r="Y21" s="40">
        <f t="shared" si="7"/>
        <v>0</v>
      </c>
      <c r="Z21" s="40">
        <f t="shared" si="7"/>
        <v>0</v>
      </c>
      <c r="AA21" s="40">
        <f t="shared" si="7"/>
        <v>0</v>
      </c>
      <c r="AB21" s="40">
        <f t="shared" si="7"/>
        <v>0</v>
      </c>
      <c r="AC21" s="40">
        <f t="shared" si="7"/>
        <v>0</v>
      </c>
      <c r="AD21" s="40">
        <f t="shared" si="7"/>
        <v>0</v>
      </c>
      <c r="AE21" s="40">
        <f t="shared" si="7"/>
        <v>0</v>
      </c>
      <c r="AF21" s="60"/>
    </row>
    <row r="22" spans="1:32" s="10" customFormat="1" ht="68.25" customHeight="1">
      <c r="A22" s="21" t="s">
        <v>47</v>
      </c>
      <c r="B22" s="19">
        <f>SUM(H22:AD22)</f>
        <v>0</v>
      </c>
      <c r="C22" s="19">
        <f>H22</f>
        <v>0</v>
      </c>
      <c r="D22" s="19">
        <f aca="true" t="shared" si="8" ref="D22:D28">E22</f>
        <v>0</v>
      </c>
      <c r="E22" s="19">
        <f aca="true" t="shared" si="9" ref="E22:E28">I22+K22+M22+O22+Q22+S22+U22+W22+Y22+AA22+AC22+AE22</f>
        <v>0</v>
      </c>
      <c r="F22" s="19" t="e">
        <f>E22/B22%</f>
        <v>#DIV/0!</v>
      </c>
      <c r="G22" s="19" t="e">
        <f>E22/C22%</f>
        <v>#DIV/0!</v>
      </c>
      <c r="H22" s="19">
        <f>H23</f>
        <v>0</v>
      </c>
      <c r="I22" s="19"/>
      <c r="J22" s="19">
        <f aca="true" t="shared" si="10" ref="J22:AD23">J23</f>
        <v>0</v>
      </c>
      <c r="K22" s="19"/>
      <c r="L22" s="19">
        <f t="shared" si="10"/>
        <v>0</v>
      </c>
      <c r="M22" s="19"/>
      <c r="N22" s="19">
        <f t="shared" si="10"/>
        <v>0</v>
      </c>
      <c r="O22" s="19"/>
      <c r="P22" s="19">
        <f t="shared" si="10"/>
        <v>0</v>
      </c>
      <c r="Q22" s="19"/>
      <c r="R22" s="19">
        <f t="shared" si="10"/>
        <v>0</v>
      </c>
      <c r="S22" s="19"/>
      <c r="T22" s="19">
        <f t="shared" si="10"/>
        <v>0</v>
      </c>
      <c r="U22" s="19"/>
      <c r="V22" s="19">
        <f t="shared" si="10"/>
        <v>0</v>
      </c>
      <c r="W22" s="19"/>
      <c r="X22" s="19">
        <f t="shared" si="10"/>
        <v>0</v>
      </c>
      <c r="Y22" s="19"/>
      <c r="Z22" s="19">
        <f t="shared" si="10"/>
        <v>0</v>
      </c>
      <c r="AA22" s="19"/>
      <c r="AB22" s="19">
        <f t="shared" si="10"/>
        <v>0</v>
      </c>
      <c r="AC22" s="19"/>
      <c r="AD22" s="19">
        <f t="shared" si="10"/>
        <v>0</v>
      </c>
      <c r="AE22" s="19"/>
      <c r="AF22" s="58"/>
    </row>
    <row r="23" spans="1:32" s="11" customFormat="1" ht="39" customHeight="1">
      <c r="A23" s="22" t="s">
        <v>19</v>
      </c>
      <c r="B23" s="19">
        <f>SUM(H23:AD23)</f>
        <v>0</v>
      </c>
      <c r="C23" s="19">
        <f>H23</f>
        <v>0</v>
      </c>
      <c r="D23" s="19">
        <f t="shared" si="8"/>
        <v>0</v>
      </c>
      <c r="E23" s="19">
        <f t="shared" si="9"/>
        <v>0</v>
      </c>
      <c r="F23" s="19" t="e">
        <f>E23/B23%</f>
        <v>#DIV/0!</v>
      </c>
      <c r="G23" s="19" t="e">
        <f>E23/C23%</f>
        <v>#DIV/0!</v>
      </c>
      <c r="H23" s="19">
        <f>H24</f>
        <v>0</v>
      </c>
      <c r="I23" s="19"/>
      <c r="J23" s="19">
        <f t="shared" si="10"/>
        <v>0</v>
      </c>
      <c r="K23" s="19"/>
      <c r="L23" s="19">
        <f t="shared" si="10"/>
        <v>0</v>
      </c>
      <c r="M23" s="19"/>
      <c r="N23" s="19">
        <f t="shared" si="10"/>
        <v>0</v>
      </c>
      <c r="O23" s="19"/>
      <c r="P23" s="19">
        <f t="shared" si="10"/>
        <v>0</v>
      </c>
      <c r="Q23" s="19"/>
      <c r="R23" s="19">
        <f t="shared" si="10"/>
        <v>0</v>
      </c>
      <c r="S23" s="19"/>
      <c r="T23" s="19">
        <f t="shared" si="10"/>
        <v>0</v>
      </c>
      <c r="U23" s="19"/>
      <c r="V23" s="19">
        <f t="shared" si="10"/>
        <v>0</v>
      </c>
      <c r="W23" s="19"/>
      <c r="X23" s="19">
        <f t="shared" si="10"/>
        <v>0</v>
      </c>
      <c r="Y23" s="19"/>
      <c r="Z23" s="19">
        <f t="shared" si="10"/>
        <v>0</v>
      </c>
      <c r="AA23" s="19"/>
      <c r="AB23" s="19">
        <f t="shared" si="10"/>
        <v>0</v>
      </c>
      <c r="AC23" s="19"/>
      <c r="AD23" s="19">
        <f t="shared" si="10"/>
        <v>0</v>
      </c>
      <c r="AE23" s="19"/>
      <c r="AF23" s="59"/>
    </row>
    <row r="24" spans="1:32" s="10" customFormat="1" ht="24" customHeight="1">
      <c r="A24" s="21" t="s">
        <v>13</v>
      </c>
      <c r="B24" s="40">
        <f>H24+J24+L24+N24+P24+R24+T24+V24+X24+Z24+AB24+AD24</f>
        <v>0</v>
      </c>
      <c r="C24" s="40">
        <f>H24+J24+L24</f>
        <v>0</v>
      </c>
      <c r="D24" s="19">
        <f t="shared" si="8"/>
        <v>0</v>
      </c>
      <c r="E24" s="19">
        <f t="shared" si="9"/>
        <v>0</v>
      </c>
      <c r="F24" s="19"/>
      <c r="G24" s="19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59"/>
    </row>
    <row r="25" spans="1:32" s="10" customFormat="1" ht="25.5" customHeight="1">
      <c r="A25" s="21" t="s">
        <v>14</v>
      </c>
      <c r="B25" s="40">
        <f>H25+J25+L25+N25+P25+R25+T25+V25+X25+Z25+AB25+AD25</f>
        <v>1044.2</v>
      </c>
      <c r="C25" s="40">
        <f>H25+J25+L25</f>
        <v>0</v>
      </c>
      <c r="D25" s="40">
        <f t="shared" si="8"/>
        <v>0</v>
      </c>
      <c r="E25" s="40">
        <f t="shared" si="9"/>
        <v>0</v>
      </c>
      <c r="F25" s="19">
        <f>E25/B25%</f>
        <v>0</v>
      </c>
      <c r="G25" s="19" t="e">
        <f>E25/C25%</f>
        <v>#DIV/0!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>
        <v>1044.2</v>
      </c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59"/>
    </row>
    <row r="26" spans="1:32" s="10" customFormat="1" ht="24.75" customHeight="1">
      <c r="A26" s="21" t="s">
        <v>20</v>
      </c>
      <c r="B26" s="40">
        <f>H26+J26+L26+N26+P26+R26+T26+V26+X26+Z26+AB26+AD26</f>
        <v>0</v>
      </c>
      <c r="C26" s="40">
        <f>H26+J26+L26</f>
        <v>0</v>
      </c>
      <c r="D26" s="40">
        <f t="shared" si="8"/>
        <v>0</v>
      </c>
      <c r="E26" s="40">
        <f t="shared" si="9"/>
        <v>0</v>
      </c>
      <c r="F26" s="19"/>
      <c r="G26" s="19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59"/>
    </row>
    <row r="27" spans="1:32" s="10" customFormat="1" ht="21" customHeight="1">
      <c r="A27" s="21" t="s">
        <v>15</v>
      </c>
      <c r="B27" s="40">
        <f>H27+J27+L27+N27+P27+R27+T27+V27+X27+Z27+AB27+AD27</f>
        <v>0</v>
      </c>
      <c r="C27" s="40">
        <f>H27+J27+L27</f>
        <v>0</v>
      </c>
      <c r="D27" s="40">
        <f t="shared" si="8"/>
        <v>0</v>
      </c>
      <c r="E27" s="40">
        <f t="shared" si="9"/>
        <v>0</v>
      </c>
      <c r="F27" s="19"/>
      <c r="G27" s="19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60"/>
    </row>
    <row r="28" spans="1:32" s="10" customFormat="1" ht="35.25" customHeight="1">
      <c r="A28" s="21" t="s">
        <v>46</v>
      </c>
      <c r="B28" s="19">
        <f>H28+J28+L28+N28+P28+R28+T28+V28+X28+Z28+AB28+AD28</f>
        <v>1195.3000000000004</v>
      </c>
      <c r="C28" s="19">
        <f>H28+J28+L28</f>
        <v>23.79</v>
      </c>
      <c r="D28" s="19">
        <f t="shared" si="8"/>
        <v>23.53</v>
      </c>
      <c r="E28" s="19">
        <f t="shared" si="9"/>
        <v>23.53</v>
      </c>
      <c r="F28" s="19">
        <f>E28/B28%</f>
        <v>1.9685434618924114</v>
      </c>
      <c r="G28" s="19">
        <f>E28/C28%</f>
        <v>98.90710382513662</v>
      </c>
      <c r="H28" s="19">
        <f>H29</f>
        <v>0</v>
      </c>
      <c r="I28" s="19"/>
      <c r="J28" s="19">
        <f aca="true" t="shared" si="11" ref="J28:AD28">J29</f>
        <v>11.89</v>
      </c>
      <c r="K28" s="19">
        <f t="shared" si="11"/>
        <v>11.89</v>
      </c>
      <c r="L28" s="19">
        <f t="shared" si="11"/>
        <v>11.9</v>
      </c>
      <c r="M28" s="19">
        <f t="shared" si="11"/>
        <v>11.64</v>
      </c>
      <c r="N28" s="19">
        <f t="shared" si="11"/>
        <v>20.46</v>
      </c>
      <c r="O28" s="19"/>
      <c r="P28" s="19">
        <f t="shared" si="11"/>
        <v>11.89</v>
      </c>
      <c r="Q28" s="19"/>
      <c r="R28" s="19">
        <f t="shared" si="11"/>
        <v>11.9</v>
      </c>
      <c r="S28" s="19"/>
      <c r="T28" s="19">
        <f t="shared" si="11"/>
        <v>1056.0900000000001</v>
      </c>
      <c r="U28" s="19"/>
      <c r="V28" s="19">
        <f t="shared" si="11"/>
        <v>11.9</v>
      </c>
      <c r="W28" s="19"/>
      <c r="X28" s="19">
        <f t="shared" si="11"/>
        <v>11.9</v>
      </c>
      <c r="Y28" s="19"/>
      <c r="Z28" s="19">
        <f t="shared" si="11"/>
        <v>11.9</v>
      </c>
      <c r="AA28" s="19"/>
      <c r="AB28" s="19">
        <f t="shared" si="11"/>
        <v>11.82</v>
      </c>
      <c r="AC28" s="19"/>
      <c r="AD28" s="19">
        <f t="shared" si="11"/>
        <v>23.65</v>
      </c>
      <c r="AE28" s="19"/>
      <c r="AF28" s="58"/>
    </row>
    <row r="29" spans="1:32" s="11" customFormat="1" ht="39" customHeight="1">
      <c r="A29" s="22" t="s">
        <v>19</v>
      </c>
      <c r="B29" s="19">
        <f>B30+B31+B32+B33</f>
        <v>1195.3000000000002</v>
      </c>
      <c r="C29" s="19">
        <f>C30+C31+C32+C33</f>
        <v>23.79</v>
      </c>
      <c r="D29" s="19">
        <f>D30+D31+D32+D33</f>
        <v>23.53</v>
      </c>
      <c r="E29" s="19">
        <f>E30+E31+E32+E33</f>
        <v>23.53</v>
      </c>
      <c r="F29" s="19">
        <f>E29/B29%</f>
        <v>1.9685434618924118</v>
      </c>
      <c r="G29" s="19">
        <f>E29/C29%</f>
        <v>98.90710382513662</v>
      </c>
      <c r="H29" s="19">
        <f aca="true" t="shared" si="12" ref="H29:AE29">H30+H31+H32+H33</f>
        <v>0</v>
      </c>
      <c r="I29" s="19">
        <f t="shared" si="12"/>
        <v>0</v>
      </c>
      <c r="J29" s="19">
        <f t="shared" si="12"/>
        <v>11.89</v>
      </c>
      <c r="K29" s="19">
        <f t="shared" si="12"/>
        <v>11.89</v>
      </c>
      <c r="L29" s="19">
        <f t="shared" si="12"/>
        <v>11.9</v>
      </c>
      <c r="M29" s="19">
        <f t="shared" si="12"/>
        <v>11.64</v>
      </c>
      <c r="N29" s="19">
        <f t="shared" si="12"/>
        <v>20.46</v>
      </c>
      <c r="O29" s="19">
        <f t="shared" si="12"/>
        <v>0</v>
      </c>
      <c r="P29" s="19">
        <f t="shared" si="12"/>
        <v>11.89</v>
      </c>
      <c r="Q29" s="19">
        <f t="shared" si="12"/>
        <v>0</v>
      </c>
      <c r="R29" s="19">
        <f t="shared" si="12"/>
        <v>11.9</v>
      </c>
      <c r="S29" s="19">
        <f t="shared" si="12"/>
        <v>0</v>
      </c>
      <c r="T29" s="19">
        <f t="shared" si="12"/>
        <v>1056.0900000000001</v>
      </c>
      <c r="U29" s="19">
        <f t="shared" si="12"/>
        <v>0</v>
      </c>
      <c r="V29" s="19">
        <f t="shared" si="12"/>
        <v>11.9</v>
      </c>
      <c r="W29" s="19">
        <f t="shared" si="12"/>
        <v>0</v>
      </c>
      <c r="X29" s="19">
        <f t="shared" si="12"/>
        <v>11.9</v>
      </c>
      <c r="Y29" s="19">
        <f t="shared" si="12"/>
        <v>0</v>
      </c>
      <c r="Z29" s="19">
        <f t="shared" si="12"/>
        <v>11.9</v>
      </c>
      <c r="AA29" s="19">
        <f t="shared" si="12"/>
        <v>0</v>
      </c>
      <c r="AB29" s="19">
        <f t="shared" si="12"/>
        <v>11.82</v>
      </c>
      <c r="AC29" s="19">
        <f t="shared" si="12"/>
        <v>0</v>
      </c>
      <c r="AD29" s="19">
        <f t="shared" si="12"/>
        <v>23.65</v>
      </c>
      <c r="AE29" s="19">
        <f t="shared" si="12"/>
        <v>0</v>
      </c>
      <c r="AF29" s="59"/>
    </row>
    <row r="30" spans="1:32" s="10" customFormat="1" ht="24" customHeight="1">
      <c r="A30" s="21" t="s">
        <v>13</v>
      </c>
      <c r="B30" s="40">
        <f aca="true" t="shared" si="13" ref="B30:E33">B12+B18</f>
        <v>151.10000000000002</v>
      </c>
      <c r="C30" s="40">
        <f t="shared" si="13"/>
        <v>23.79</v>
      </c>
      <c r="D30" s="40">
        <f t="shared" si="13"/>
        <v>23.53</v>
      </c>
      <c r="E30" s="40">
        <f t="shared" si="13"/>
        <v>23.53</v>
      </c>
      <c r="F30" s="19">
        <f>E30/B30%</f>
        <v>15.57246856386499</v>
      </c>
      <c r="G30" s="19">
        <f>E30/C30%</f>
        <v>98.90710382513662</v>
      </c>
      <c r="H30" s="40">
        <f aca="true" t="shared" si="14" ref="H30:AE33">H12+H18</f>
        <v>0</v>
      </c>
      <c r="I30" s="40">
        <f t="shared" si="14"/>
        <v>0</v>
      </c>
      <c r="J30" s="40">
        <f t="shared" si="14"/>
        <v>11.89</v>
      </c>
      <c r="K30" s="40">
        <f t="shared" si="14"/>
        <v>11.89</v>
      </c>
      <c r="L30" s="40">
        <f t="shared" si="14"/>
        <v>11.9</v>
      </c>
      <c r="M30" s="40">
        <f t="shared" si="14"/>
        <v>11.64</v>
      </c>
      <c r="N30" s="40">
        <f t="shared" si="14"/>
        <v>20.46</v>
      </c>
      <c r="O30" s="40">
        <f t="shared" si="14"/>
        <v>0</v>
      </c>
      <c r="P30" s="40">
        <f t="shared" si="14"/>
        <v>11.89</v>
      </c>
      <c r="Q30" s="40">
        <f t="shared" si="14"/>
        <v>0</v>
      </c>
      <c r="R30" s="40">
        <f t="shared" si="14"/>
        <v>11.9</v>
      </c>
      <c r="S30" s="40">
        <f t="shared" si="14"/>
        <v>0</v>
      </c>
      <c r="T30" s="40">
        <f t="shared" si="14"/>
        <v>11.89</v>
      </c>
      <c r="U30" s="40">
        <f t="shared" si="14"/>
        <v>0</v>
      </c>
      <c r="V30" s="40">
        <f t="shared" si="14"/>
        <v>11.9</v>
      </c>
      <c r="W30" s="40">
        <f t="shared" si="14"/>
        <v>0</v>
      </c>
      <c r="X30" s="40">
        <f t="shared" si="14"/>
        <v>11.9</v>
      </c>
      <c r="Y30" s="40">
        <f t="shared" si="14"/>
        <v>0</v>
      </c>
      <c r="Z30" s="40">
        <f t="shared" si="14"/>
        <v>11.9</v>
      </c>
      <c r="AA30" s="40">
        <f t="shared" si="14"/>
        <v>0</v>
      </c>
      <c r="AB30" s="40">
        <f t="shared" si="14"/>
        <v>11.82</v>
      </c>
      <c r="AC30" s="40">
        <f t="shared" si="14"/>
        <v>0</v>
      </c>
      <c r="AD30" s="40">
        <f t="shared" si="14"/>
        <v>23.65</v>
      </c>
      <c r="AE30" s="40">
        <f t="shared" si="14"/>
        <v>0</v>
      </c>
      <c r="AF30" s="59"/>
    </row>
    <row r="31" spans="1:32" s="10" customFormat="1" ht="25.5" customHeight="1">
      <c r="A31" s="21" t="s">
        <v>14</v>
      </c>
      <c r="B31" s="40">
        <f t="shared" si="13"/>
        <v>1044.2</v>
      </c>
      <c r="C31" s="40">
        <f t="shared" si="13"/>
        <v>0</v>
      </c>
      <c r="D31" s="40">
        <f t="shared" si="13"/>
        <v>0</v>
      </c>
      <c r="E31" s="40">
        <f t="shared" si="13"/>
        <v>0</v>
      </c>
      <c r="F31" s="19">
        <f>E31/B31%</f>
        <v>0</v>
      </c>
      <c r="G31" s="19" t="e">
        <f>E31/C31%</f>
        <v>#DIV/0!</v>
      </c>
      <c r="H31" s="40">
        <f t="shared" si="14"/>
        <v>0</v>
      </c>
      <c r="I31" s="40">
        <f t="shared" si="14"/>
        <v>0</v>
      </c>
      <c r="J31" s="40">
        <f t="shared" si="14"/>
        <v>0</v>
      </c>
      <c r="K31" s="40">
        <f t="shared" si="14"/>
        <v>0</v>
      </c>
      <c r="L31" s="40">
        <f t="shared" si="14"/>
        <v>0</v>
      </c>
      <c r="M31" s="40">
        <f t="shared" si="14"/>
        <v>0</v>
      </c>
      <c r="N31" s="40">
        <f t="shared" si="14"/>
        <v>0</v>
      </c>
      <c r="O31" s="40">
        <f t="shared" si="14"/>
        <v>0</v>
      </c>
      <c r="P31" s="40">
        <f t="shared" si="14"/>
        <v>0</v>
      </c>
      <c r="Q31" s="40">
        <f t="shared" si="14"/>
        <v>0</v>
      </c>
      <c r="R31" s="40">
        <f t="shared" si="14"/>
        <v>0</v>
      </c>
      <c r="S31" s="40">
        <f t="shared" si="14"/>
        <v>0</v>
      </c>
      <c r="T31" s="40">
        <f t="shared" si="14"/>
        <v>1044.2</v>
      </c>
      <c r="U31" s="40">
        <f t="shared" si="14"/>
        <v>0</v>
      </c>
      <c r="V31" s="40">
        <f t="shared" si="14"/>
        <v>0</v>
      </c>
      <c r="W31" s="40">
        <f t="shared" si="14"/>
        <v>0</v>
      </c>
      <c r="X31" s="40">
        <f t="shared" si="14"/>
        <v>0</v>
      </c>
      <c r="Y31" s="40">
        <f t="shared" si="14"/>
        <v>0</v>
      </c>
      <c r="Z31" s="40">
        <f t="shared" si="14"/>
        <v>0</v>
      </c>
      <c r="AA31" s="40">
        <f t="shared" si="14"/>
        <v>0</v>
      </c>
      <c r="AB31" s="40">
        <f t="shared" si="14"/>
        <v>0</v>
      </c>
      <c r="AC31" s="40">
        <f t="shared" si="14"/>
        <v>0</v>
      </c>
      <c r="AD31" s="40">
        <f t="shared" si="14"/>
        <v>0</v>
      </c>
      <c r="AE31" s="40">
        <f t="shared" si="14"/>
        <v>0</v>
      </c>
      <c r="AF31" s="59"/>
    </row>
    <row r="32" spans="1:32" s="10" customFormat="1" ht="24.75" customHeight="1">
      <c r="A32" s="21" t="s">
        <v>20</v>
      </c>
      <c r="B32" s="40">
        <f t="shared" si="13"/>
        <v>0</v>
      </c>
      <c r="C32" s="40">
        <f t="shared" si="13"/>
        <v>0</v>
      </c>
      <c r="D32" s="40">
        <f t="shared" si="13"/>
        <v>0</v>
      </c>
      <c r="E32" s="40">
        <f t="shared" si="13"/>
        <v>0</v>
      </c>
      <c r="F32" s="19"/>
      <c r="G32" s="19"/>
      <c r="H32" s="40">
        <f t="shared" si="14"/>
        <v>0</v>
      </c>
      <c r="I32" s="40">
        <f t="shared" si="14"/>
        <v>0</v>
      </c>
      <c r="J32" s="40">
        <f t="shared" si="14"/>
        <v>0</v>
      </c>
      <c r="K32" s="40">
        <f t="shared" si="14"/>
        <v>0</v>
      </c>
      <c r="L32" s="40">
        <f t="shared" si="14"/>
        <v>0</v>
      </c>
      <c r="M32" s="40">
        <f t="shared" si="14"/>
        <v>0</v>
      </c>
      <c r="N32" s="40">
        <f t="shared" si="14"/>
        <v>0</v>
      </c>
      <c r="O32" s="40">
        <f t="shared" si="14"/>
        <v>0</v>
      </c>
      <c r="P32" s="40">
        <f t="shared" si="14"/>
        <v>0</v>
      </c>
      <c r="Q32" s="40">
        <f t="shared" si="14"/>
        <v>0</v>
      </c>
      <c r="R32" s="40">
        <f t="shared" si="14"/>
        <v>0</v>
      </c>
      <c r="S32" s="40">
        <f t="shared" si="14"/>
        <v>0</v>
      </c>
      <c r="T32" s="40">
        <f t="shared" si="14"/>
        <v>0</v>
      </c>
      <c r="U32" s="40">
        <f t="shared" si="14"/>
        <v>0</v>
      </c>
      <c r="V32" s="40">
        <f t="shared" si="14"/>
        <v>0</v>
      </c>
      <c r="W32" s="40">
        <f t="shared" si="14"/>
        <v>0</v>
      </c>
      <c r="X32" s="40">
        <f t="shared" si="14"/>
        <v>0</v>
      </c>
      <c r="Y32" s="40">
        <f t="shared" si="14"/>
        <v>0</v>
      </c>
      <c r="Z32" s="40">
        <f t="shared" si="14"/>
        <v>0</v>
      </c>
      <c r="AA32" s="40">
        <f t="shared" si="14"/>
        <v>0</v>
      </c>
      <c r="AB32" s="40">
        <f t="shared" si="14"/>
        <v>0</v>
      </c>
      <c r="AC32" s="40">
        <f t="shared" si="14"/>
        <v>0</v>
      </c>
      <c r="AD32" s="40">
        <f t="shared" si="14"/>
        <v>0</v>
      </c>
      <c r="AE32" s="40">
        <f t="shared" si="14"/>
        <v>0</v>
      </c>
      <c r="AF32" s="59"/>
    </row>
    <row r="33" spans="1:32" s="10" customFormat="1" ht="21" customHeight="1">
      <c r="A33" s="21" t="s">
        <v>15</v>
      </c>
      <c r="B33" s="40">
        <f t="shared" si="13"/>
        <v>0</v>
      </c>
      <c r="C33" s="40">
        <f t="shared" si="13"/>
        <v>0</v>
      </c>
      <c r="D33" s="40">
        <f t="shared" si="13"/>
        <v>0</v>
      </c>
      <c r="E33" s="40">
        <f t="shared" si="13"/>
        <v>0</v>
      </c>
      <c r="F33" s="19"/>
      <c r="G33" s="19"/>
      <c r="H33" s="40">
        <f t="shared" si="14"/>
        <v>0</v>
      </c>
      <c r="I33" s="40">
        <f t="shared" si="14"/>
        <v>0</v>
      </c>
      <c r="J33" s="40">
        <f t="shared" si="14"/>
        <v>0</v>
      </c>
      <c r="K33" s="40">
        <f t="shared" si="14"/>
        <v>0</v>
      </c>
      <c r="L33" s="40">
        <f t="shared" si="14"/>
        <v>0</v>
      </c>
      <c r="M33" s="40">
        <f t="shared" si="14"/>
        <v>0</v>
      </c>
      <c r="N33" s="40">
        <f t="shared" si="14"/>
        <v>0</v>
      </c>
      <c r="O33" s="40">
        <f t="shared" si="14"/>
        <v>0</v>
      </c>
      <c r="P33" s="40">
        <f t="shared" si="14"/>
        <v>0</v>
      </c>
      <c r="Q33" s="40">
        <f t="shared" si="14"/>
        <v>0</v>
      </c>
      <c r="R33" s="40">
        <f t="shared" si="14"/>
        <v>0</v>
      </c>
      <c r="S33" s="40">
        <f t="shared" si="14"/>
        <v>0</v>
      </c>
      <c r="T33" s="40">
        <f t="shared" si="14"/>
        <v>0</v>
      </c>
      <c r="U33" s="40">
        <f t="shared" si="14"/>
        <v>0</v>
      </c>
      <c r="V33" s="40">
        <f t="shared" si="14"/>
        <v>0</v>
      </c>
      <c r="W33" s="40">
        <f t="shared" si="14"/>
        <v>0</v>
      </c>
      <c r="X33" s="40">
        <f t="shared" si="14"/>
        <v>0</v>
      </c>
      <c r="Y33" s="40">
        <f t="shared" si="14"/>
        <v>0</v>
      </c>
      <c r="Z33" s="40">
        <f t="shared" si="14"/>
        <v>0</v>
      </c>
      <c r="AA33" s="40">
        <f t="shared" si="14"/>
        <v>0</v>
      </c>
      <c r="AB33" s="40">
        <f t="shared" si="14"/>
        <v>0</v>
      </c>
      <c r="AC33" s="40">
        <f t="shared" si="14"/>
        <v>0</v>
      </c>
      <c r="AD33" s="40">
        <f t="shared" si="14"/>
        <v>0</v>
      </c>
      <c r="AE33" s="40">
        <f t="shared" si="14"/>
        <v>0</v>
      </c>
      <c r="AF33" s="60"/>
    </row>
    <row r="34" spans="1:32" s="10" customFormat="1" ht="21" customHeight="1">
      <c r="A34" s="42"/>
      <c r="B34" s="43"/>
      <c r="C34" s="43"/>
      <c r="D34" s="43"/>
      <c r="E34" s="43"/>
      <c r="F34" s="44"/>
      <c r="G34" s="44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6"/>
    </row>
    <row r="35" spans="1:47" s="23" customFormat="1" ht="18">
      <c r="A35" s="2"/>
      <c r="B35" s="2"/>
      <c r="C35" s="2"/>
      <c r="D35" s="2"/>
      <c r="E35" s="2"/>
      <c r="F35" s="2"/>
      <c r="G35" s="2"/>
      <c r="H35" s="32"/>
      <c r="I35" s="32"/>
      <c r="J35" s="33"/>
      <c r="K35" s="33"/>
      <c r="L35" s="33"/>
      <c r="M35" s="33"/>
      <c r="N35" s="34"/>
      <c r="O35" s="34"/>
      <c r="P35" s="35"/>
      <c r="Q35" s="35"/>
      <c r="R35" s="35"/>
      <c r="S35" s="35"/>
      <c r="T35" s="35"/>
      <c r="U35" s="35"/>
      <c r="V35" s="36"/>
      <c r="W35" s="36"/>
      <c r="X35" s="36"/>
      <c r="Y35" s="36"/>
      <c r="Z35" s="36"/>
      <c r="AA35" s="36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</row>
    <row r="36" spans="1:47" s="23" customFormat="1" ht="16.5" customHeight="1">
      <c r="A36" s="2"/>
      <c r="B36" s="2"/>
      <c r="C36" s="2"/>
      <c r="D36" s="2"/>
      <c r="E36" s="2"/>
      <c r="F36" s="2"/>
      <c r="G36" s="2"/>
      <c r="H36" s="32"/>
      <c r="I36" s="3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1"/>
      <c r="W36" s="1"/>
      <c r="X36" s="1"/>
      <c r="Y36" s="1"/>
      <c r="Z36" s="1"/>
      <c r="AA36" s="1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</row>
    <row r="37" spans="1:47" s="23" customFormat="1" ht="46.5">
      <c r="A37" s="3" t="s">
        <v>35</v>
      </c>
      <c r="B37" s="3"/>
      <c r="C37" s="3"/>
      <c r="D37" s="3"/>
      <c r="E37" s="3"/>
      <c r="F37" s="3"/>
      <c r="G37" s="3"/>
      <c r="H37" s="32"/>
      <c r="I37" s="32"/>
      <c r="J37" s="1"/>
      <c r="K37" s="1"/>
      <c r="L37" s="3"/>
      <c r="M37" s="3"/>
      <c r="N37" s="3"/>
      <c r="O37" s="3"/>
      <c r="P37" s="3"/>
      <c r="Q37" s="3"/>
      <c r="R37" s="3"/>
      <c r="S37" s="3"/>
      <c r="T37" s="3"/>
      <c r="U37" s="3"/>
      <c r="V37" s="1"/>
      <c r="W37" s="1"/>
      <c r="X37" s="1"/>
      <c r="Y37" s="1"/>
      <c r="Z37" s="1"/>
      <c r="AA37" s="1"/>
      <c r="AB37" s="29"/>
      <c r="AC37" s="29"/>
      <c r="AD37" s="29"/>
      <c r="AE37" s="29"/>
      <c r="AF37" s="29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</row>
    <row r="38" spans="1:47" s="23" customFormat="1" ht="16.5" customHeight="1">
      <c r="A38" s="25"/>
      <c r="B38" s="26"/>
      <c r="C38" s="26"/>
      <c r="D38" s="26"/>
      <c r="E38" s="26"/>
      <c r="F38" s="26"/>
      <c r="G38" s="26"/>
      <c r="H38" s="27"/>
      <c r="I38" s="27"/>
      <c r="J38" s="27"/>
      <c r="K38" s="27"/>
      <c r="L38" s="27"/>
      <c r="M38" s="27"/>
      <c r="N38" s="25"/>
      <c r="O38" s="25"/>
      <c r="P38" s="25"/>
      <c r="Q38" s="25"/>
      <c r="R38" s="25"/>
      <c r="S38" s="25"/>
      <c r="T38" s="28"/>
      <c r="U38" s="28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</row>
    <row r="39" spans="1:47" s="23" customFormat="1" ht="20.25">
      <c r="A39" s="25"/>
      <c r="B39" s="26"/>
      <c r="C39" s="26"/>
      <c r="D39" s="26"/>
      <c r="E39" s="26"/>
      <c r="F39" s="26"/>
      <c r="G39" s="26"/>
      <c r="H39" s="27"/>
      <c r="I39" s="27"/>
      <c r="J39" s="27"/>
      <c r="K39" s="27"/>
      <c r="L39" s="27"/>
      <c r="M39" s="27"/>
      <c r="N39" s="25"/>
      <c r="O39" s="25"/>
      <c r="P39" s="25"/>
      <c r="Q39" s="25"/>
      <c r="R39" s="25"/>
      <c r="S39" s="25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</row>
  </sheetData>
  <sheetProtection/>
  <mergeCells count="28">
    <mergeCell ref="AD7:AE7"/>
    <mergeCell ref="AF7:AF8"/>
    <mergeCell ref="AF10:AF15"/>
    <mergeCell ref="AF16:AF21"/>
    <mergeCell ref="AF22:AF27"/>
    <mergeCell ref="AF28:AF33"/>
    <mergeCell ref="R7:S7"/>
    <mergeCell ref="T7:U7"/>
    <mergeCell ref="V7:W7"/>
    <mergeCell ref="X7:Y7"/>
    <mergeCell ref="Z7:AA7"/>
    <mergeCell ref="AB7:AC7"/>
    <mergeCell ref="F7:G7"/>
    <mergeCell ref="H7:I7"/>
    <mergeCell ref="J7:K7"/>
    <mergeCell ref="L7:M7"/>
    <mergeCell ref="N7:O7"/>
    <mergeCell ref="P7:Q7"/>
    <mergeCell ref="AB1:AD1"/>
    <mergeCell ref="X2:AD3"/>
    <mergeCell ref="A4:AD4"/>
    <mergeCell ref="A5:AD5"/>
    <mergeCell ref="AB6:AD6"/>
    <mergeCell ref="A7:A8"/>
    <mergeCell ref="B7:B8"/>
    <mergeCell ref="C7:C8"/>
    <mergeCell ref="D7:D8"/>
    <mergeCell ref="E7:E8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Г. Низамова</cp:lastModifiedBy>
  <cp:lastPrinted>2017-12-11T10:14:01Z</cp:lastPrinted>
  <dcterms:created xsi:type="dcterms:W3CDTF">1996-10-08T23:32:33Z</dcterms:created>
  <dcterms:modified xsi:type="dcterms:W3CDTF">2018-04-05T03:59:06Z</dcterms:modified>
  <cp:category/>
  <cp:version/>
  <cp:contentType/>
  <cp:contentStatus/>
</cp:coreProperties>
</file>