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8460" activeTab="2"/>
  </bookViews>
  <sheets>
    <sheet name="график" sheetId="1" r:id="rId1"/>
    <sheet name="Январь" sheetId="2" state="hidden" r:id="rId2"/>
    <sheet name="февраль" sheetId="3" r:id="rId3"/>
  </sheets>
  <definedNames>
    <definedName name="_xlnm.Print_Titles" localSheetId="0">'график'!$A:$A</definedName>
    <definedName name="_xlnm.Print_Titles" localSheetId="2">'февраль'!$A:$A</definedName>
    <definedName name="_xlnm.Print_Titles" localSheetId="1">'Январь'!$A:$A</definedName>
    <definedName name="_xlnm.Print_Area" localSheetId="0">'график'!$A$1:$P$158</definedName>
    <definedName name="_xlnm.Print_Area" localSheetId="2">'февраль'!$A$1:$AF$165</definedName>
    <definedName name="_xlnm.Print_Area" localSheetId="1">'Январь'!$A$1:$AF$159</definedName>
  </definedNames>
  <calcPr fullCalcOnLoad="1"/>
</workbook>
</file>

<file path=xl/sharedStrings.xml><?xml version="1.0" encoding="utf-8"?>
<sst xmlns="http://schemas.openxmlformats.org/spreadsheetml/2006/main" count="599" uniqueCount="105">
  <si>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</si>
  <si>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</si>
  <si>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</si>
  <si>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</si>
  <si>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</si>
  <si>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</si>
  <si>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</si>
  <si>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</si>
  <si>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</si>
  <si>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</si>
  <si>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</si>
  <si>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</si>
  <si>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</si>
  <si>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</si>
  <si>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</si>
  <si>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</si>
  <si>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</si>
  <si>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</si>
  <si>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</si>
  <si>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</si>
  <si>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</si>
  <si>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</si>
  <si>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</si>
  <si>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</si>
  <si>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</si>
  <si>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</si>
  <si>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</si>
  <si>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</si>
  <si>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</si>
  <si>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</si>
  <si>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</si>
  <si>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</si>
  <si>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</si>
  <si>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</si>
  <si>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</si>
  <si>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</si>
  <si>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</si>
  <si>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</si>
  <si>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</si>
  <si>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</si>
  <si>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</si>
  <si>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</si>
  <si>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</si>
  <si>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</si>
  <si>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</si>
  <si>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</si>
  <si>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</si>
  <si>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</si>
  <si>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</si>
  <si>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</si>
  <si>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</si>
  <si>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</si>
  <si>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</si>
  <si>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</si>
  <si>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</si>
  <si>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</si>
  <si>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</si>
  <si>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</si>
  <si>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</si>
  <si>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</si>
  <si>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</si>
  <si>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«Содержание объектов городского хозяйства и инженерной инфраструктуры в городе Когалыме»
 за январь 2018 года</t>
  </si>
  <si>
    <t>план</t>
  </si>
  <si>
    <t>кассовый расход</t>
  </si>
  <si>
    <t>Исполнение, %</t>
  </si>
  <si>
    <t>к текущему году</t>
  </si>
  <si>
    <t>на отчетную дату</t>
  </si>
  <si>
    <t>Исполнитель: 
Е.Ю.Шмытова
тел.8(34667)93-792</t>
  </si>
  <si>
    <t>Отклонение от плана составляет 614,06 тыс.руб. в том числе:
1. 40,19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22,00 тыс. руб.  - неисполнение субсидии по статье  прочие выплаты возникло в связи:1. с оплатой по факту предоставления авансовых отчетов по проезду в отпуск и обратно, согласно графика отпусков работников. 
3. 6,62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127,65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15,76  тыс. руб. - неисполнение субсидии по статье оплата услуг по содержанию имущества в связи с: 1.Оплатой  счетов за вывоз ТБО в месяце, следующем за отчетным.  2.Оплата за оказание услуг по обслуживанию автографов и тахографов будет произведена по факту оказания услуг.
6. 10,70 тыс. руб.  – неисполнение субсидии по статье прочие услуги в связи с:  1. Оплатой счетов по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7. 147,75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4. Оплата за поставку запасных  частей будет произведена по факту поставки.
8. 243,39 тыс.руб.- неисполнение по статье прочие расходы в связи с оплатой за налог на имущество 2017 года после принятия декларации.</t>
  </si>
  <si>
    <t>С АО "ЮТЭК-Когалым" заключен МК от 30.12.2017 №0187300013717000291-0070611-01 на выполнение работ услуг по техническому обслуживанию и ремонту электрооборудования сетей наружного освещения и светофорных объектов города Когалыма в 2018 году на сумму 19856,669т.р., в т.ч. на ТО и ремонт эл.оборудования сетей НО 15902,924т.р.</t>
  </si>
  <si>
    <t>Размещение извещения о проведении процедуры определения поставщика на выполнение работ по ремонту (замене)  светильников наружного освещения на территории города Когалыма, согласно графику закупок товаров (работ, услуг) запланировано на апрель 2018 года.</t>
  </si>
  <si>
    <t>По результатам электронного аукциона с ООО "Ритуал" заключен МК от 10.01.2018 №0187300013717000324-0070611-01 на оказание услуг по содержанию городского кладбища на территории города Когалыма в 2018 году на сумму 1815,746т.р.</t>
  </si>
  <si>
    <t>С АО "ТЭК" заключен контракт от 09.01.2018 №ЭС-19/К/1428 на энергоснабжение для муниципальных нужд (организацию освещения улиц и дворовых территорий) в 2018 году на сумму 19335,75т.р.
Экономия в сумме 178,55 тыс.руб. в связи с проведением оплаты кредиторской задолженности согласно представленным документам.</t>
  </si>
  <si>
    <t xml:space="preserve">Оплата кредиторской задолженности за декабрь 2017 года проведена согласно выставленному счету-фактуре. Фактическое количество оказанных услуг ниже планового показателя.
С ООО "Ритуал" заключен договор от 29.12.2017 №1-23-КО на сумму 1369,084т.р. на возмещение затрат в связи с оказанием ритуальных услуг согласно гарантированному перечню услуг по погребению на территории города Когалыма в 2018 году. </t>
  </si>
  <si>
    <t>Оплата кредиторской задолженности за декабрь 2017 года проведена согласно выставленному счету-фактуре. Фактическое количество оказанных услуг ниже планового показателя. 
12.02.2018 состоится повторный конкурсный отбор на получателей субсидии на  оказание услуг по перевозке умерших с места происшедшего летального исхода в 2018 году.</t>
  </si>
  <si>
    <t>Неполное освоение денежных средств в сумме 735,89 т.р. обусловлено следующими причинами: 273,96т.р. по статье "Заработная плата" (в связи с переходом на новую версию программы "1С Заработная плата" и частыми техническими сбоями в программе, перечисление алиментов из заработной платы будет произведено в феврале 2018г.); 5,3 т.р. по оплате услуг связи в связи с непредоставлением ПАО "МТС" актов выполненных работ по услугам за ноябрь и декабрь 2017 года; 0,9т.р. по статье командир. расходы (работники направлялись в командировки сроком на один день); 100т.р. в связи с имеющимися разногласиями по условиям договора на приобретение бланков для выдачи разрешений на провоз крупногабаритных и опасных грузов по дорогам г.Когалыма; 19,7т.р. в связи с отсутствием предложений семинаров по вопросам ЖКК в январе 2018г.; 307,63т.р. по уплате налога на имущество - ведётся работа по уточнению налогооблагаемой базы; 28,4т.р. - ведется работа по уточнению суммы для отчислений профсоюзам на культурно-массовую работу.</t>
  </si>
  <si>
    <t>Размещение извещения о проведении процедуры определения поставщика на выполнение работ по поставке, монтажу и установке стационарного игрового оборудования детских площадок на территории города Когалыма, согласно графику закупок товаров (работ, услуг), запланировано в апреле 2018 года.</t>
  </si>
  <si>
    <t>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 согласно графику закупок товаров (работ, услуг), запланировано в мае 2018 года.</t>
  </si>
  <si>
    <t>Заключение договора на обеспечение бесперебойной работы музыкального фонтана, расположенного на площади по улице Мира, запланировано на май 2018 года.</t>
  </si>
  <si>
    <t>Размещение извещения о проведении процедуры определения поставщика на  выполнение работ по замене опор на участках улично-дорожной сети в городе Когалыме, согласно графику закупок товаров (работ, услуг), запланировано на май 2018 года.</t>
  </si>
  <si>
    <t>Размещение извещения о проведении процедуры определения поставщика на  выполнение работ по поставке флагов для флаговых композиций, согласно графику закупок товаров (работ, услуг), запланировано на март 2018 года.</t>
  </si>
  <si>
    <t>Заключение договора на приобретение веревки для монтажа флаговых композиций, флагов, растяжек запланировано на май 2018г.</t>
  </si>
  <si>
    <t>Размещение извещения о проведении процедуры определения поставщика на  выполнение работ по благоустройству дворовых территорий, согласно графику закупок товаров (работ, услуг), запланировано на апрель 2018 года.</t>
  </si>
  <si>
    <t>Размещение извещения о проведении процедуры определения поставщика на  выполнение работ по обустройству пешеходных дорожек и тротуаров, установке ограждений в районах пешеходных переходов, согласно графику закупок товаров (работ, услуг), запланировано на апрель 2018 года.</t>
  </si>
  <si>
    <t>Размещение извещения о проведении процедуры определения поставщика на  выполнение работ по замене насосного оборудования фонтана, расположенного на площади по улице Мира, согласно графику закупок товаров (работ, услуг), запланировано на апрель 2018 года.</t>
  </si>
  <si>
    <t>«Содержание объектов городского хозяйства и инженерной инфраструктуры в городе Когалыме»
 за февраль 2018 года</t>
  </si>
  <si>
    <r>
      <t>Ответственный исполнитель муниципальной программы</t>
    </r>
    <r>
      <rPr>
        <u val="single"/>
        <sz val="12"/>
        <rFont val="Times New Roman"/>
        <family val="1"/>
      </rPr>
      <t xml:space="preserve"> МКУ "УЖКХ г.Когалыма"</t>
    </r>
  </si>
  <si>
    <t>План на 28.02.2018</t>
  </si>
  <si>
    <t>Профинансировано на 28.02.2018</t>
  </si>
  <si>
    <t>Кассовый расход на  28.02.2018</t>
  </si>
  <si>
    <t>План на 31.01.2018</t>
  </si>
  <si>
    <t>Профинансировано на 31.01.2018</t>
  </si>
  <si>
    <t>Кассовый расход на  31.01.2018</t>
  </si>
  <si>
    <t xml:space="preserve">1.6.7. Обеспечение архитектурного освещения города Когалыма, в том числе подсветка зданий, сооружений </t>
  </si>
  <si>
    <t xml:space="preserve">Отклонение от плана составляет 2 245,48 тыс.руб. в том числе:
1. 1 017,31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46,01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330,92 тыс.руб. - неисполнение субсидии по статье начисления на оплату труда возникло в связи с оплатой страховых взносов в марте 2018
4. 7,82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120,30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19,63  тыс. руб. - неисполнение субсидии по статье оплата услуг по содержанию имущества в связи с: 1.Оплатой  счетов за вывоз ТБО в месяце, следующем за отчетным.  2.Оплата за оказание услуг по обслуживанию автографов и тахографов будет произведена по факту оказания услуг.
7. 1,06 тыс. руб.  – неисполнение субсидии по статье прочие услуги в связи с:  1. Оплатой счетов по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8. 650,40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4. Оплата за поставку запасных  частей будет произведена по факту поставки.
9. 52,03 тыс.руб.- неисполнение по статье расходов прочие расходы в связи с оплатой налога на имущество, гос.  пошлины за специальное разрешение на движение тяжеловесных и крупногабаритных грузов 
</t>
  </si>
  <si>
    <t>Оплата электроэнергии проведена по фактически предоставленным счетам-фактурам. Экономия денежных средств обусловлена фактическим тарифом, который за январь был ниже расчётного.</t>
  </si>
  <si>
    <t>Оплата выполненых работ по техническому обслуживанию и ремонту электрооборудования сетей наружного освещения проведена по фактически предоставленныым счетам-фактурам.</t>
  </si>
  <si>
    <t xml:space="preserve">Экономия по результатам электронного аукциона на оказание услуг по содержанию городского кладбища на территории города Когалыма в 2018 году </t>
  </si>
  <si>
    <t xml:space="preserve">Оплата проведена согласно фактически представленным документам (счетам-фактурам). </t>
  </si>
  <si>
    <t xml:space="preserve">Оплата кредиторской задолженности за декабрь 2017 года проведена согласно выставленному счету-фактуре.
 По результатам повторного конкурсного отбора получателей субсидии на  оказание услуг по перевозке умерших с места происшедшего летального исхода, 01.03.2018  заключен договор с ООО "Ритуал" на сумму 921,967т.р. </t>
  </si>
  <si>
    <t>Неполное освоение денежных средств в сумме 77,42 т.р. обусловлено следующими причинами: 14,32т.р. по статье "Начисления на выплаты по оплате труда" в связи с нахождением работника на больничном расчёт будет произведен после предоставления больничного листа; 1,8т.р. - в связи с отсутствием командировок; 22,54 т.р. по оплате услуг связи в связи с непредоставлением ПАО "МТС" актов выполненных работ по услугам за ноябрь и декабрь 2017 года, а также неподписанием договора на отправку заказных писем ОСП Сургутского почтампа;       5,32 т.р. (по состоянию на 28.02.2018  на баланс учреждения не передана оргтехника с Администрации города Когалыма на 3 рабочих места, в связи с чем договор на обслуживание доп. единиц техники не заключен); 4,87 т.р. по оплате услуг за производство и трансляцию новостных сюжетов (оплата произведена на основании счёта-фактуры за фактически оказанные услуги);  19,7т.р. в связи с отсутствием предложений семинаров по вопросам ЖКК; 3,23т.р. по уплате налога на имущество в связи с уточнением налогооблагаемой базы; 5,64т.р. -экономия по отчислениям профсоюзам на культурно-массовую работу за 2017 год.                                                                                                                                   Дополнительное выделение плановых ассигнований в сумме 938,8 т.р. в связи с увеличением ФЗП (постановление Администрации города Когалыма от 22.01.2018 №89).</t>
  </si>
  <si>
    <t xml:space="preserve">Размещение извещения о проведении процедуры определения поставщика на  выполнение работ по замене опор на участках улично-дорожной сети в городе Когалыме, согласно графику закупок товаров (работ, услуг), запланировано на май 2018 года.
</t>
  </si>
  <si>
    <t>Уточнены остатки прошлых лет (безвозмездные поступления на обеспечение архитектурного освещения города Когалыма)</t>
  </si>
  <si>
    <t>Размещение извещения о проведении процедуры определения поставщика на  выполнение работ по благоустройству дворовых территорий, согласно графику закупок товаров (работ, услуг), запланировано на апрель 2018 года.
Дополнительное выделение плановых ассигнований в сумме 3183,9т.р. на выполнение работ по устройству ливневых канализаций и дождеприемных колодцев ливневых канализаций во дворах МКД г.Когалыма (служебная записка на имя главы города Когалыма от 22.01.2018 №1-Вн-Мр-16) согласно решению Думы города Когалыма от 21.02.2018 №175-ГД.</t>
  </si>
  <si>
    <t>Размещение извещения о проведении процедуры определения поставщика на  выполнение работ по обустройству пешеходных дорожек и тротуаров, установке ограждений в районах пешеходных переходов, согласно графику закупок товаров (работ, услуг), запланировано на апрель 2018 года.
Перераспределение плановых ассигнований в сумме 2573,9т.р. на выполнение работ по модернизации и обустройству светофорных объектов города Когалыма (письмо на имя главы города Когалыма от 08.02.2018 №29-исх-313) на основании решения Думы города Когалыма от 21.02.2018 №175-ГД.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</si>
</sst>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3" fontId="2" fillId="0" borderId="11" xfId="0" applyNumberFormat="1" applyFont="1" applyFill="1" applyBorder="1" applyAlignment="1">
      <alignment horizontal="center" vertical="center" wrapText="1"/>
    </xf>
    <xf numFmtId="173"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49"/>
      <c r="M1" s="49"/>
      <c r="N1" s="49"/>
    </row>
    <row r="2" spans="1:14" ht="29.25" customHeight="1">
      <c r="A2" s="50" t="s">
        <v>58</v>
      </c>
      <c r="B2" s="50"/>
      <c r="C2" s="50"/>
      <c r="D2" s="50"/>
      <c r="E2" s="50"/>
      <c r="F2" s="50"/>
      <c r="G2" s="50"/>
      <c r="H2" s="50"/>
      <c r="I2" s="50"/>
      <c r="J2" s="50"/>
      <c r="K2" s="50"/>
      <c r="L2" s="50"/>
      <c r="M2" s="50"/>
      <c r="N2" s="50"/>
    </row>
    <row r="3" spans="1:14" ht="24" customHeight="1">
      <c r="A3" s="51" t="s">
        <v>22</v>
      </c>
      <c r="B3" s="51"/>
      <c r="C3" s="51"/>
      <c r="D3" s="51"/>
      <c r="E3" s="51"/>
      <c r="F3" s="51"/>
      <c r="G3" s="51"/>
      <c r="H3" s="51"/>
      <c r="I3" s="51"/>
      <c r="J3" s="51"/>
      <c r="K3" s="51"/>
      <c r="L3" s="51"/>
      <c r="M3" s="51"/>
      <c r="N3" s="51"/>
    </row>
    <row r="4" spans="1:14" ht="20.25" customHeight="1">
      <c r="A4" s="52"/>
      <c r="B4" s="52"/>
      <c r="C4" s="52"/>
      <c r="D4" s="52"/>
      <c r="E4" s="52"/>
      <c r="F4" s="52"/>
      <c r="G4" s="52"/>
      <c r="H4" s="52"/>
      <c r="I4" s="52"/>
      <c r="J4" s="52"/>
      <c r="K4" s="52"/>
      <c r="L4" s="52"/>
      <c r="M4" s="52"/>
      <c r="N4" s="52"/>
    </row>
    <row r="5" spans="1:14" ht="27.75" customHeight="1">
      <c r="A5" s="53" t="s">
        <v>59</v>
      </c>
      <c r="B5" s="53"/>
      <c r="C5" s="53"/>
      <c r="D5" s="53"/>
      <c r="E5" s="53"/>
      <c r="F5" s="53"/>
      <c r="G5" s="53"/>
      <c r="H5" s="53"/>
      <c r="I5" s="53"/>
      <c r="J5" s="53"/>
      <c r="K5" s="53"/>
      <c r="L5" s="53"/>
      <c r="M5" s="53"/>
      <c r="N5" s="53"/>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46" t="s">
        <v>23</v>
      </c>
      <c r="B10" s="47"/>
      <c r="C10" s="47"/>
      <c r="D10" s="47"/>
      <c r="E10" s="47"/>
      <c r="F10" s="47"/>
      <c r="G10" s="47"/>
      <c r="H10" s="47"/>
      <c r="I10" s="47"/>
      <c r="J10" s="47"/>
      <c r="K10" s="47"/>
      <c r="L10" s="47"/>
      <c r="M10" s="47"/>
      <c r="N10" s="48"/>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45" t="s">
        <v>55</v>
      </c>
      <c r="D155" s="45"/>
      <c r="E155" s="45"/>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sheetPr>
  <dimension ref="A1:AR162"/>
  <sheetViews>
    <sheetView showGridLines="0" view="pageBreakPreview" zoomScale="75" zoomScaleNormal="70" zoomScaleSheetLayoutView="75" zoomScalePageLayoutView="0" workbookViewId="0" topLeftCell="A7">
      <pane xSplit="7" ySplit="3" topLeftCell="AC130" activePane="bottomRight" state="frozen"/>
      <selection pane="topLeft" activeCell="A7" sqref="A7"/>
      <selection pane="topRight" activeCell="H7" sqref="H7"/>
      <selection pane="bottomLeft" activeCell="A10" sqref="A10"/>
      <selection pane="bottomRight" activeCell="G146" sqref="G146"/>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69.28125" style="2" customWidth="1"/>
    <col min="33" max="16384" width="9.140625" style="1" customWidth="1"/>
  </cols>
  <sheetData>
    <row r="1" spans="1:30" ht="30" customHeight="1">
      <c r="A1" s="8"/>
      <c r="H1" s="11"/>
      <c r="I1" s="11"/>
      <c r="Z1" s="49"/>
      <c r="AA1" s="49"/>
      <c r="AB1" s="49"/>
      <c r="AC1" s="49"/>
      <c r="AD1" s="49"/>
    </row>
    <row r="2" spans="1:32" ht="29.25" customHeight="1">
      <c r="A2" s="50" t="s">
        <v>60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ht="49.5" customHeight="1">
      <c r="A3" s="51" t="s">
        <v>61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1:30" ht="20.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ht="27.75" customHeight="1">
      <c r="A5" s="53" t="s">
        <v>59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62" t="s">
        <v>5</v>
      </c>
      <c r="B7" s="60" t="s">
        <v>39</v>
      </c>
      <c r="C7" s="69" t="s">
        <v>90</v>
      </c>
      <c r="D7" s="69" t="s">
        <v>91</v>
      </c>
      <c r="E7" s="69" t="s">
        <v>92</v>
      </c>
      <c r="F7" s="70" t="s">
        <v>64</v>
      </c>
      <c r="G7" s="70"/>
      <c r="H7" s="67" t="s">
        <v>0</v>
      </c>
      <c r="I7" s="68"/>
      <c r="J7" s="67" t="s">
        <v>1</v>
      </c>
      <c r="K7" s="68"/>
      <c r="L7" s="67" t="s">
        <v>2</v>
      </c>
      <c r="M7" s="68"/>
      <c r="N7" s="67" t="s">
        <v>3</v>
      </c>
      <c r="O7" s="68"/>
      <c r="P7" s="67" t="s">
        <v>4</v>
      </c>
      <c r="Q7" s="68"/>
      <c r="R7" s="67" t="s">
        <v>6</v>
      </c>
      <c r="S7" s="68"/>
      <c r="T7" s="67" t="s">
        <v>7</v>
      </c>
      <c r="U7" s="68"/>
      <c r="V7" s="67" t="s">
        <v>8</v>
      </c>
      <c r="W7" s="68"/>
      <c r="X7" s="67" t="s">
        <v>9</v>
      </c>
      <c r="Y7" s="68"/>
      <c r="Z7" s="67" t="s">
        <v>10</v>
      </c>
      <c r="AA7" s="68"/>
      <c r="AB7" s="67" t="s">
        <v>11</v>
      </c>
      <c r="AC7" s="68"/>
      <c r="AD7" s="67" t="s">
        <v>12</v>
      </c>
      <c r="AE7" s="68"/>
      <c r="AF7" s="62" t="s">
        <v>14</v>
      </c>
    </row>
    <row r="8" spans="1:32" s="19" customFormat="1" ht="62.25" customHeight="1">
      <c r="A8" s="63"/>
      <c r="B8" s="61"/>
      <c r="C8" s="69"/>
      <c r="D8" s="69"/>
      <c r="E8" s="69"/>
      <c r="F8" s="44" t="s">
        <v>65</v>
      </c>
      <c r="G8" s="44" t="s">
        <v>66</v>
      </c>
      <c r="H8" s="43" t="s">
        <v>62</v>
      </c>
      <c r="I8" s="43" t="s">
        <v>63</v>
      </c>
      <c r="J8" s="43" t="s">
        <v>62</v>
      </c>
      <c r="K8" s="43" t="s">
        <v>63</v>
      </c>
      <c r="L8" s="43" t="s">
        <v>62</v>
      </c>
      <c r="M8" s="43" t="s">
        <v>63</v>
      </c>
      <c r="N8" s="43" t="s">
        <v>62</v>
      </c>
      <c r="O8" s="43" t="s">
        <v>63</v>
      </c>
      <c r="P8" s="43" t="s">
        <v>62</v>
      </c>
      <c r="Q8" s="43" t="s">
        <v>63</v>
      </c>
      <c r="R8" s="43" t="s">
        <v>62</v>
      </c>
      <c r="S8" s="43" t="s">
        <v>63</v>
      </c>
      <c r="T8" s="43" t="s">
        <v>62</v>
      </c>
      <c r="U8" s="43" t="s">
        <v>63</v>
      </c>
      <c r="V8" s="43" t="s">
        <v>62</v>
      </c>
      <c r="W8" s="43" t="s">
        <v>63</v>
      </c>
      <c r="X8" s="43" t="s">
        <v>62</v>
      </c>
      <c r="Y8" s="43" t="s">
        <v>63</v>
      </c>
      <c r="Z8" s="43" t="s">
        <v>62</v>
      </c>
      <c r="AA8" s="43" t="s">
        <v>63</v>
      </c>
      <c r="AB8" s="43" t="s">
        <v>62</v>
      </c>
      <c r="AC8" s="43" t="s">
        <v>63</v>
      </c>
      <c r="AD8" s="43" t="s">
        <v>62</v>
      </c>
      <c r="AE8" s="43" t="s">
        <v>63</v>
      </c>
      <c r="AF8" s="63"/>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46" t="s">
        <v>23</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8"/>
      <c r="AE11" s="23"/>
      <c r="AF11" s="23"/>
    </row>
    <row r="12" spans="1:32" s="5" customFormat="1" ht="211.5" customHeight="1">
      <c r="A12" s="32" t="s">
        <v>46</v>
      </c>
      <c r="B12" s="34">
        <f>B13</f>
        <v>79310.3</v>
      </c>
      <c r="C12" s="34">
        <f>C13</f>
        <v>2980.79</v>
      </c>
      <c r="D12" s="34">
        <f>D13</f>
        <v>2366.73</v>
      </c>
      <c r="E12" s="34">
        <f>E13</f>
        <v>2366.73</v>
      </c>
      <c r="F12" s="34">
        <f>E12/B12%</f>
        <v>2.984139512774507</v>
      </c>
      <c r="G12" s="34">
        <f>E12/C12%</f>
        <v>79.39942095887332</v>
      </c>
      <c r="H12" s="34">
        <f>H13</f>
        <v>2980.79</v>
      </c>
      <c r="I12" s="34">
        <f aca="true" t="shared" si="0" ref="I12:AE12">I13</f>
        <v>2366.73</v>
      </c>
      <c r="J12" s="34">
        <f t="shared" si="0"/>
        <v>5580.27</v>
      </c>
      <c r="K12" s="34">
        <f t="shared" si="0"/>
        <v>0</v>
      </c>
      <c r="L12" s="34">
        <f t="shared" si="0"/>
        <v>8567.14</v>
      </c>
      <c r="M12" s="34">
        <f t="shared" si="0"/>
        <v>0</v>
      </c>
      <c r="N12" s="34">
        <f t="shared" si="0"/>
        <v>13962.79</v>
      </c>
      <c r="O12" s="34">
        <f t="shared" si="0"/>
        <v>0</v>
      </c>
      <c r="P12" s="34">
        <f t="shared" si="0"/>
        <v>7228.6</v>
      </c>
      <c r="Q12" s="34">
        <f t="shared" si="0"/>
        <v>0</v>
      </c>
      <c r="R12" s="34">
        <f t="shared" si="0"/>
        <v>8767.72</v>
      </c>
      <c r="S12" s="34">
        <f t="shared" si="0"/>
        <v>0</v>
      </c>
      <c r="T12" s="34">
        <f t="shared" si="0"/>
        <v>7968.74</v>
      </c>
      <c r="U12" s="34">
        <f t="shared" si="0"/>
        <v>0</v>
      </c>
      <c r="V12" s="34">
        <f t="shared" si="0"/>
        <v>5319.16</v>
      </c>
      <c r="W12" s="34">
        <f t="shared" si="0"/>
        <v>0</v>
      </c>
      <c r="X12" s="34">
        <f t="shared" si="0"/>
        <v>4869.45</v>
      </c>
      <c r="Y12" s="34">
        <f t="shared" si="0"/>
        <v>0</v>
      </c>
      <c r="Z12" s="34">
        <f t="shared" si="0"/>
        <v>4508.45</v>
      </c>
      <c r="AA12" s="34">
        <f t="shared" si="0"/>
        <v>0</v>
      </c>
      <c r="AB12" s="34">
        <f t="shared" si="0"/>
        <v>4486.49</v>
      </c>
      <c r="AC12" s="34">
        <f t="shared" si="0"/>
        <v>0</v>
      </c>
      <c r="AD12" s="34">
        <f t="shared" si="0"/>
        <v>5070.7</v>
      </c>
      <c r="AE12" s="34">
        <f t="shared" si="0"/>
        <v>0</v>
      </c>
      <c r="AF12" s="64" t="s">
        <v>68</v>
      </c>
    </row>
    <row r="13" spans="1:32" s="6" customFormat="1" ht="69.75" customHeight="1">
      <c r="A13" s="24" t="s">
        <v>19</v>
      </c>
      <c r="B13" s="35">
        <f>SUM(B14:B17)</f>
        <v>79310.3</v>
      </c>
      <c r="C13" s="35">
        <f>SUM(C14:C17)</f>
        <v>2980.79</v>
      </c>
      <c r="D13" s="35">
        <f>SUM(D14:D17)</f>
        <v>2366.73</v>
      </c>
      <c r="E13" s="35">
        <f>SUM(E14:E17)</f>
        <v>2366.73</v>
      </c>
      <c r="F13" s="34">
        <f aca="true" t="shared" si="1" ref="F13:F76">E13/B13%</f>
        <v>2.984139512774507</v>
      </c>
      <c r="G13" s="34">
        <f aca="true" t="shared" si="2" ref="G13:G76">E13/C13%</f>
        <v>79.39942095887332</v>
      </c>
      <c r="H13" s="35">
        <f>SUM(H14:H17)</f>
        <v>2980.79</v>
      </c>
      <c r="I13" s="35">
        <f aca="true" t="shared" si="3" ref="I13:AE13">SUM(I14:I17)</f>
        <v>2366.73</v>
      </c>
      <c r="J13" s="35">
        <f t="shared" si="3"/>
        <v>5580.27</v>
      </c>
      <c r="K13" s="35">
        <f t="shared" si="3"/>
        <v>0</v>
      </c>
      <c r="L13" s="35">
        <f t="shared" si="3"/>
        <v>8567.14</v>
      </c>
      <c r="M13" s="35">
        <f t="shared" si="3"/>
        <v>0</v>
      </c>
      <c r="N13" s="35">
        <f t="shared" si="3"/>
        <v>13962.79</v>
      </c>
      <c r="O13" s="35">
        <f t="shared" si="3"/>
        <v>0</v>
      </c>
      <c r="P13" s="35">
        <f t="shared" si="3"/>
        <v>7228.6</v>
      </c>
      <c r="Q13" s="35">
        <f t="shared" si="3"/>
        <v>0</v>
      </c>
      <c r="R13" s="35">
        <f t="shared" si="3"/>
        <v>8767.72</v>
      </c>
      <c r="S13" s="35">
        <f t="shared" si="3"/>
        <v>0</v>
      </c>
      <c r="T13" s="35">
        <f t="shared" si="3"/>
        <v>7968.74</v>
      </c>
      <c r="U13" s="35">
        <f t="shared" si="3"/>
        <v>0</v>
      </c>
      <c r="V13" s="35">
        <f t="shared" si="3"/>
        <v>5319.16</v>
      </c>
      <c r="W13" s="35">
        <f t="shared" si="3"/>
        <v>0</v>
      </c>
      <c r="X13" s="35">
        <f t="shared" si="3"/>
        <v>4869.45</v>
      </c>
      <c r="Y13" s="35">
        <f t="shared" si="3"/>
        <v>0</v>
      </c>
      <c r="Z13" s="35">
        <f t="shared" si="3"/>
        <v>4508.45</v>
      </c>
      <c r="AA13" s="35">
        <f t="shared" si="3"/>
        <v>0</v>
      </c>
      <c r="AB13" s="35">
        <f t="shared" si="3"/>
        <v>4486.49</v>
      </c>
      <c r="AC13" s="35">
        <f t="shared" si="3"/>
        <v>0</v>
      </c>
      <c r="AD13" s="35">
        <f t="shared" si="3"/>
        <v>5070.7</v>
      </c>
      <c r="AE13" s="35">
        <f t="shared" si="3"/>
        <v>0</v>
      </c>
      <c r="AF13" s="65"/>
    </row>
    <row r="14" spans="1:32" s="6" customFormat="1" ht="52.5" customHeight="1">
      <c r="A14" s="28" t="s">
        <v>17</v>
      </c>
      <c r="B14" s="37">
        <f>H14+J14+L14+N14+P14+R14+T14+V14+X14+Z14+AB14+AD14</f>
        <v>0</v>
      </c>
      <c r="C14" s="36"/>
      <c r="D14" s="36"/>
      <c r="E14" s="36"/>
      <c r="F14" s="34"/>
      <c r="G14" s="34"/>
      <c r="H14" s="35"/>
      <c r="I14" s="35"/>
      <c r="J14" s="35"/>
      <c r="K14" s="35"/>
      <c r="L14" s="35"/>
      <c r="M14" s="35"/>
      <c r="N14" s="35"/>
      <c r="O14" s="35"/>
      <c r="P14" s="35"/>
      <c r="Q14" s="35"/>
      <c r="R14" s="35"/>
      <c r="S14" s="35"/>
      <c r="T14" s="35"/>
      <c r="U14" s="35"/>
      <c r="V14" s="35"/>
      <c r="W14" s="35"/>
      <c r="X14" s="35"/>
      <c r="Y14" s="35"/>
      <c r="Z14" s="35"/>
      <c r="AA14" s="35"/>
      <c r="AB14" s="35"/>
      <c r="AC14" s="35"/>
      <c r="AD14" s="35"/>
      <c r="AE14" s="26"/>
      <c r="AF14" s="65"/>
    </row>
    <row r="15" spans="1:32" s="6" customFormat="1" ht="30.75" customHeight="1">
      <c r="A15" s="28" t="s">
        <v>15</v>
      </c>
      <c r="B15" s="37">
        <f>H15+J15+L15+N15+P15+R15+T15+V15+X15+Z15+AB15+AD15</f>
        <v>0</v>
      </c>
      <c r="C15" s="36"/>
      <c r="D15" s="36"/>
      <c r="E15" s="36"/>
      <c r="F15" s="34"/>
      <c r="G15" s="34"/>
      <c r="H15" s="35"/>
      <c r="I15" s="35"/>
      <c r="J15" s="35"/>
      <c r="K15" s="35"/>
      <c r="L15" s="35"/>
      <c r="M15" s="35"/>
      <c r="N15" s="35"/>
      <c r="O15" s="35"/>
      <c r="P15" s="35"/>
      <c r="Q15" s="35"/>
      <c r="R15" s="35"/>
      <c r="S15" s="35"/>
      <c r="T15" s="35"/>
      <c r="U15" s="35"/>
      <c r="V15" s="35"/>
      <c r="W15" s="35"/>
      <c r="X15" s="35"/>
      <c r="Y15" s="35"/>
      <c r="Z15" s="35"/>
      <c r="AA15" s="35"/>
      <c r="AB15" s="35"/>
      <c r="AC15" s="35"/>
      <c r="AD15" s="35"/>
      <c r="AE15" s="26"/>
      <c r="AF15" s="65"/>
    </row>
    <row r="16" spans="1:32" s="6" customFormat="1" ht="96" customHeight="1">
      <c r="A16" s="28" t="s">
        <v>16</v>
      </c>
      <c r="B16" s="37">
        <f>H16+J16+L16+N16+P16+R16+T16+V16+X16+Z16+AB16+AD16</f>
        <v>79310.3</v>
      </c>
      <c r="C16" s="37">
        <f>H16</f>
        <v>2980.79</v>
      </c>
      <c r="D16" s="37">
        <f>E16</f>
        <v>2366.73</v>
      </c>
      <c r="E16" s="37">
        <f>I16+K16+M16+O16+Q16+S16+U16+W16+Y16+AA16+AC16+AE16</f>
        <v>2366.73</v>
      </c>
      <c r="F16" s="34">
        <f t="shared" si="1"/>
        <v>2.984139512774507</v>
      </c>
      <c r="G16" s="34">
        <f t="shared" si="2"/>
        <v>79.39942095887332</v>
      </c>
      <c r="H16" s="38">
        <v>2980.79</v>
      </c>
      <c r="I16" s="38">
        <v>2366.73</v>
      </c>
      <c r="J16" s="38">
        <v>5580.27</v>
      </c>
      <c r="K16" s="38"/>
      <c r="L16" s="38">
        <v>8567.14</v>
      </c>
      <c r="M16" s="38"/>
      <c r="N16" s="38">
        <v>13962.79</v>
      </c>
      <c r="O16" s="38"/>
      <c r="P16" s="38">
        <v>7228.6</v>
      </c>
      <c r="Q16" s="38"/>
      <c r="R16" s="38">
        <v>8767.72</v>
      </c>
      <c r="S16" s="38"/>
      <c r="T16" s="38">
        <v>7968.74</v>
      </c>
      <c r="U16" s="38"/>
      <c r="V16" s="38">
        <v>5319.16</v>
      </c>
      <c r="W16" s="38"/>
      <c r="X16" s="38">
        <v>4869.45</v>
      </c>
      <c r="Y16" s="38"/>
      <c r="Z16" s="38">
        <v>4508.45</v>
      </c>
      <c r="AA16" s="38"/>
      <c r="AB16" s="38">
        <v>4486.49</v>
      </c>
      <c r="AC16" s="38"/>
      <c r="AD16" s="38">
        <v>5070.7</v>
      </c>
      <c r="AE16" s="26"/>
      <c r="AF16" s="65"/>
    </row>
    <row r="17" spans="1:32" s="6" customFormat="1" ht="75.75" customHeight="1">
      <c r="A17" s="28" t="s">
        <v>18</v>
      </c>
      <c r="B17" s="37">
        <f>H17+J17+L17+N17+P17+R17+T17+V17+X17+Z17+AB17+AD17</f>
        <v>0</v>
      </c>
      <c r="C17" s="36"/>
      <c r="D17" s="36"/>
      <c r="E17" s="36"/>
      <c r="F17" s="34"/>
      <c r="G17" s="34"/>
      <c r="H17" s="35"/>
      <c r="I17" s="35"/>
      <c r="J17" s="35"/>
      <c r="K17" s="35"/>
      <c r="L17" s="35"/>
      <c r="M17" s="35"/>
      <c r="N17" s="35"/>
      <c r="O17" s="35"/>
      <c r="P17" s="35"/>
      <c r="Q17" s="35"/>
      <c r="R17" s="35"/>
      <c r="S17" s="35"/>
      <c r="T17" s="35"/>
      <c r="U17" s="35"/>
      <c r="V17" s="35"/>
      <c r="W17" s="35"/>
      <c r="X17" s="35"/>
      <c r="Y17" s="35"/>
      <c r="Z17" s="35"/>
      <c r="AA17" s="35"/>
      <c r="AB17" s="35"/>
      <c r="AC17" s="35"/>
      <c r="AD17" s="35"/>
      <c r="AE17" s="26"/>
      <c r="AF17" s="66"/>
    </row>
    <row r="18" spans="1:32" s="6" customFormat="1" ht="54.75" customHeight="1">
      <c r="A18" s="24" t="s">
        <v>48</v>
      </c>
      <c r="B18" s="35">
        <f>B19+B25+B31</f>
        <v>39371.40000000001</v>
      </c>
      <c r="C18" s="35">
        <f>C19+C25+C31</f>
        <v>4236.12</v>
      </c>
      <c r="D18" s="35">
        <f>D19+D25+D31</f>
        <v>4057.55</v>
      </c>
      <c r="E18" s="35">
        <f>E19+E25+E31</f>
        <v>4057.55</v>
      </c>
      <c r="F18" s="34">
        <f t="shared" si="1"/>
        <v>10.305831136307063</v>
      </c>
      <c r="G18" s="34">
        <f t="shared" si="2"/>
        <v>95.78458589463945</v>
      </c>
      <c r="H18" s="35">
        <f aca="true" t="shared" si="4" ref="H18:AE18">H19+H25+H31</f>
        <v>4236.12</v>
      </c>
      <c r="I18" s="35">
        <f t="shared" si="4"/>
        <v>4057.55</v>
      </c>
      <c r="J18" s="35">
        <f t="shared" si="4"/>
        <v>3746.84</v>
      </c>
      <c r="K18" s="35">
        <f t="shared" si="4"/>
        <v>0</v>
      </c>
      <c r="L18" s="35">
        <f t="shared" si="4"/>
        <v>3324.13</v>
      </c>
      <c r="M18" s="35">
        <f t="shared" si="4"/>
        <v>0</v>
      </c>
      <c r="N18" s="35">
        <f t="shared" si="4"/>
        <v>3028.54</v>
      </c>
      <c r="O18" s="35">
        <f t="shared" si="4"/>
        <v>0</v>
      </c>
      <c r="P18" s="35">
        <f t="shared" si="4"/>
        <v>2609.01</v>
      </c>
      <c r="Q18" s="35">
        <f t="shared" si="4"/>
        <v>0</v>
      </c>
      <c r="R18" s="35">
        <f t="shared" si="4"/>
        <v>2065.5299999999997</v>
      </c>
      <c r="S18" s="35">
        <f t="shared" si="4"/>
        <v>0</v>
      </c>
      <c r="T18" s="35">
        <f t="shared" si="4"/>
        <v>1938.3899999999999</v>
      </c>
      <c r="U18" s="35">
        <f t="shared" si="4"/>
        <v>0</v>
      </c>
      <c r="V18" s="35">
        <f t="shared" si="4"/>
        <v>2691.64</v>
      </c>
      <c r="W18" s="35">
        <f t="shared" si="4"/>
        <v>0</v>
      </c>
      <c r="X18" s="35">
        <f t="shared" si="4"/>
        <v>4937.59</v>
      </c>
      <c r="Y18" s="35">
        <f t="shared" si="4"/>
        <v>0</v>
      </c>
      <c r="Z18" s="35">
        <f t="shared" si="4"/>
        <v>3524.3599999999997</v>
      </c>
      <c r="AA18" s="35">
        <f t="shared" si="4"/>
        <v>0</v>
      </c>
      <c r="AB18" s="35">
        <f t="shared" si="4"/>
        <v>3676.92</v>
      </c>
      <c r="AC18" s="35">
        <f t="shared" si="4"/>
        <v>0</v>
      </c>
      <c r="AD18" s="35">
        <f t="shared" si="4"/>
        <v>3592.33</v>
      </c>
      <c r="AE18" s="35">
        <f t="shared" si="4"/>
        <v>0</v>
      </c>
      <c r="AF18" s="27"/>
    </row>
    <row r="19" spans="1:32" s="6" customFormat="1" ht="31.5" customHeight="1">
      <c r="A19" s="24" t="s">
        <v>24</v>
      </c>
      <c r="B19" s="35">
        <f>B20</f>
        <v>19192.5</v>
      </c>
      <c r="C19" s="35">
        <f>C20</f>
        <v>2753.24</v>
      </c>
      <c r="D19" s="35">
        <f>D20</f>
        <v>2574.69</v>
      </c>
      <c r="E19" s="35">
        <f>E20</f>
        <v>2574.69</v>
      </c>
      <c r="F19" s="34">
        <f t="shared" si="1"/>
        <v>13.415084017194216</v>
      </c>
      <c r="G19" s="34">
        <f t="shared" si="2"/>
        <v>93.51491333846668</v>
      </c>
      <c r="H19" s="35">
        <f aca="true" t="shared" si="5" ref="H19:AE19">H20</f>
        <v>2753.24</v>
      </c>
      <c r="I19" s="35">
        <f t="shared" si="5"/>
        <v>2574.69</v>
      </c>
      <c r="J19" s="35">
        <f t="shared" si="5"/>
        <v>2202.56</v>
      </c>
      <c r="K19" s="35">
        <f t="shared" si="5"/>
        <v>0</v>
      </c>
      <c r="L19" s="35">
        <f t="shared" si="5"/>
        <v>1779.84</v>
      </c>
      <c r="M19" s="35">
        <f t="shared" si="5"/>
        <v>0</v>
      </c>
      <c r="N19" s="35">
        <f t="shared" si="5"/>
        <v>1484.26</v>
      </c>
      <c r="O19" s="35">
        <f t="shared" si="5"/>
        <v>0</v>
      </c>
      <c r="P19" s="35">
        <f t="shared" si="5"/>
        <v>1064.73</v>
      </c>
      <c r="Q19" s="35">
        <f t="shared" si="5"/>
        <v>0</v>
      </c>
      <c r="R19" s="35">
        <f t="shared" si="5"/>
        <v>521.24</v>
      </c>
      <c r="S19" s="35">
        <f t="shared" si="5"/>
        <v>0</v>
      </c>
      <c r="T19" s="35">
        <f t="shared" si="5"/>
        <v>394.11</v>
      </c>
      <c r="U19" s="35">
        <f t="shared" si="5"/>
        <v>0</v>
      </c>
      <c r="V19" s="35">
        <f t="shared" si="5"/>
        <v>1147.36</v>
      </c>
      <c r="W19" s="35">
        <f t="shared" si="5"/>
        <v>0</v>
      </c>
      <c r="X19" s="35">
        <f t="shared" si="5"/>
        <v>1684.5</v>
      </c>
      <c r="Y19" s="35">
        <f t="shared" si="5"/>
        <v>0</v>
      </c>
      <c r="Z19" s="35">
        <f t="shared" si="5"/>
        <v>1980.08</v>
      </c>
      <c r="AA19" s="35">
        <f t="shared" si="5"/>
        <v>0</v>
      </c>
      <c r="AB19" s="35">
        <f t="shared" si="5"/>
        <v>2132.64</v>
      </c>
      <c r="AC19" s="35">
        <f t="shared" si="5"/>
        <v>0</v>
      </c>
      <c r="AD19" s="35">
        <f t="shared" si="5"/>
        <v>2047.94</v>
      </c>
      <c r="AE19" s="35">
        <f t="shared" si="5"/>
        <v>0</v>
      </c>
      <c r="AF19" s="54" t="s">
        <v>72</v>
      </c>
    </row>
    <row r="20" spans="1:32" s="6" customFormat="1" ht="16.5">
      <c r="A20" s="24" t="s">
        <v>19</v>
      </c>
      <c r="B20" s="35">
        <f>SUM(B21:B24)</f>
        <v>19192.5</v>
      </c>
      <c r="C20" s="35">
        <f>SUM(C21:C24)</f>
        <v>2753.24</v>
      </c>
      <c r="D20" s="35">
        <f>SUM(D21:D24)</f>
        <v>2574.69</v>
      </c>
      <c r="E20" s="35">
        <f>SUM(E21:E24)</f>
        <v>2574.69</v>
      </c>
      <c r="F20" s="34">
        <f t="shared" si="1"/>
        <v>13.415084017194216</v>
      </c>
      <c r="G20" s="34">
        <f t="shared" si="2"/>
        <v>93.51491333846668</v>
      </c>
      <c r="H20" s="35">
        <f aca="true" t="shared" si="6" ref="H20:AE20">SUM(H21:H24)</f>
        <v>2753.24</v>
      </c>
      <c r="I20" s="35">
        <f t="shared" si="6"/>
        <v>2574.69</v>
      </c>
      <c r="J20" s="35">
        <f t="shared" si="6"/>
        <v>2202.56</v>
      </c>
      <c r="K20" s="35">
        <f t="shared" si="6"/>
        <v>0</v>
      </c>
      <c r="L20" s="35">
        <f t="shared" si="6"/>
        <v>1779.84</v>
      </c>
      <c r="M20" s="35">
        <f t="shared" si="6"/>
        <v>0</v>
      </c>
      <c r="N20" s="35">
        <f t="shared" si="6"/>
        <v>1484.26</v>
      </c>
      <c r="O20" s="35">
        <f t="shared" si="6"/>
        <v>0</v>
      </c>
      <c r="P20" s="35">
        <f t="shared" si="6"/>
        <v>1064.73</v>
      </c>
      <c r="Q20" s="35">
        <f t="shared" si="6"/>
        <v>0</v>
      </c>
      <c r="R20" s="35">
        <f t="shared" si="6"/>
        <v>521.24</v>
      </c>
      <c r="S20" s="35">
        <f t="shared" si="6"/>
        <v>0</v>
      </c>
      <c r="T20" s="35">
        <f t="shared" si="6"/>
        <v>394.11</v>
      </c>
      <c r="U20" s="35">
        <f t="shared" si="6"/>
        <v>0</v>
      </c>
      <c r="V20" s="35">
        <f t="shared" si="6"/>
        <v>1147.36</v>
      </c>
      <c r="W20" s="35">
        <f t="shared" si="6"/>
        <v>0</v>
      </c>
      <c r="X20" s="35">
        <f t="shared" si="6"/>
        <v>1684.5</v>
      </c>
      <c r="Y20" s="35">
        <f t="shared" si="6"/>
        <v>0</v>
      </c>
      <c r="Z20" s="35">
        <f t="shared" si="6"/>
        <v>1980.08</v>
      </c>
      <c r="AA20" s="35">
        <f t="shared" si="6"/>
        <v>0</v>
      </c>
      <c r="AB20" s="35">
        <f t="shared" si="6"/>
        <v>2132.64</v>
      </c>
      <c r="AC20" s="35">
        <f t="shared" si="6"/>
        <v>0</v>
      </c>
      <c r="AD20" s="35">
        <f t="shared" si="6"/>
        <v>2047.94</v>
      </c>
      <c r="AE20" s="35">
        <f t="shared" si="6"/>
        <v>0</v>
      </c>
      <c r="AF20" s="55"/>
    </row>
    <row r="21" spans="1:32" s="6" customFormat="1" ht="16.5">
      <c r="A21" s="28" t="s">
        <v>17</v>
      </c>
      <c r="B21" s="36"/>
      <c r="C21" s="36"/>
      <c r="D21" s="36"/>
      <c r="E21" s="36"/>
      <c r="F21" s="34"/>
      <c r="G21" s="34"/>
      <c r="H21" s="35"/>
      <c r="I21" s="35"/>
      <c r="J21" s="35"/>
      <c r="K21" s="35"/>
      <c r="L21" s="35"/>
      <c r="M21" s="35"/>
      <c r="N21" s="35"/>
      <c r="O21" s="35"/>
      <c r="P21" s="35"/>
      <c r="Q21" s="35"/>
      <c r="R21" s="35"/>
      <c r="S21" s="35"/>
      <c r="T21" s="35"/>
      <c r="U21" s="35"/>
      <c r="V21" s="35"/>
      <c r="W21" s="35"/>
      <c r="X21" s="35"/>
      <c r="Y21" s="35"/>
      <c r="Z21" s="35"/>
      <c r="AA21" s="35"/>
      <c r="AB21" s="35"/>
      <c r="AC21" s="35"/>
      <c r="AD21" s="35"/>
      <c r="AE21" s="26"/>
      <c r="AF21" s="55"/>
    </row>
    <row r="22" spans="1:32" s="6" customFormat="1" ht="16.5">
      <c r="A22" s="28" t="s">
        <v>15</v>
      </c>
      <c r="B22" s="36"/>
      <c r="C22" s="36"/>
      <c r="D22" s="36"/>
      <c r="E22" s="36"/>
      <c r="F22" s="34"/>
      <c r="G22" s="34"/>
      <c r="H22" s="35"/>
      <c r="I22" s="35"/>
      <c r="J22" s="35"/>
      <c r="K22" s="35"/>
      <c r="L22" s="35"/>
      <c r="M22" s="35"/>
      <c r="N22" s="35"/>
      <c r="O22" s="35"/>
      <c r="P22" s="35"/>
      <c r="Q22" s="35"/>
      <c r="R22" s="35"/>
      <c r="S22" s="35"/>
      <c r="T22" s="35"/>
      <c r="U22" s="35"/>
      <c r="V22" s="35"/>
      <c r="W22" s="35"/>
      <c r="X22" s="35"/>
      <c r="Y22" s="35"/>
      <c r="Z22" s="35"/>
      <c r="AA22" s="35"/>
      <c r="AB22" s="35"/>
      <c r="AC22" s="35"/>
      <c r="AD22" s="35"/>
      <c r="AE22" s="26"/>
      <c r="AF22" s="55"/>
    </row>
    <row r="23" spans="1:32" s="6" customFormat="1" ht="16.5">
      <c r="A23" s="28" t="s">
        <v>16</v>
      </c>
      <c r="B23" s="37">
        <f>H23+J23+L23+N23+P23+R23+T23+V23+X23+Z23+AB23+AD23</f>
        <v>19192.5</v>
      </c>
      <c r="C23" s="37">
        <f>H23</f>
        <v>2753.24</v>
      </c>
      <c r="D23" s="37">
        <f>E23</f>
        <v>2574.69</v>
      </c>
      <c r="E23" s="37">
        <f>I23+K23+M23+O23+Q23+S23+U23+W23+Y23+AA23+AC23+AE23</f>
        <v>2574.69</v>
      </c>
      <c r="F23" s="34">
        <f t="shared" si="1"/>
        <v>13.415084017194216</v>
      </c>
      <c r="G23" s="34">
        <f t="shared" si="2"/>
        <v>93.51491333846668</v>
      </c>
      <c r="H23" s="37">
        <v>2753.24</v>
      </c>
      <c r="I23" s="37">
        <v>2574.69</v>
      </c>
      <c r="J23" s="37">
        <v>2202.56</v>
      </c>
      <c r="K23" s="37"/>
      <c r="L23" s="37">
        <v>1779.84</v>
      </c>
      <c r="M23" s="37"/>
      <c r="N23" s="37">
        <v>1484.26</v>
      </c>
      <c r="O23" s="37"/>
      <c r="P23" s="37">
        <v>1064.73</v>
      </c>
      <c r="Q23" s="37"/>
      <c r="R23" s="37">
        <v>521.24</v>
      </c>
      <c r="S23" s="37"/>
      <c r="T23" s="37">
        <v>394.11</v>
      </c>
      <c r="U23" s="37"/>
      <c r="V23" s="37">
        <v>1147.36</v>
      </c>
      <c r="W23" s="37"/>
      <c r="X23" s="37">
        <v>1684.5</v>
      </c>
      <c r="Y23" s="37"/>
      <c r="Z23" s="37">
        <v>1980.08</v>
      </c>
      <c r="AA23" s="37"/>
      <c r="AB23" s="37">
        <v>2132.64</v>
      </c>
      <c r="AC23" s="37"/>
      <c r="AD23" s="37">
        <v>2047.94</v>
      </c>
      <c r="AE23" s="26"/>
      <c r="AF23" s="55"/>
    </row>
    <row r="24" spans="1:32" s="6" customFormat="1" ht="16.5">
      <c r="A24" s="28" t="s">
        <v>18</v>
      </c>
      <c r="B24" s="36"/>
      <c r="C24" s="36"/>
      <c r="D24" s="36"/>
      <c r="E24" s="36"/>
      <c r="F24" s="34"/>
      <c r="G24" s="34"/>
      <c r="H24" s="35"/>
      <c r="I24" s="35"/>
      <c r="J24" s="35"/>
      <c r="K24" s="35"/>
      <c r="L24" s="35"/>
      <c r="M24" s="35"/>
      <c r="N24" s="35"/>
      <c r="O24" s="35"/>
      <c r="P24" s="35"/>
      <c r="Q24" s="35"/>
      <c r="R24" s="35"/>
      <c r="S24" s="35"/>
      <c r="T24" s="35"/>
      <c r="U24" s="35"/>
      <c r="V24" s="35"/>
      <c r="W24" s="35"/>
      <c r="X24" s="35"/>
      <c r="Y24" s="35"/>
      <c r="Z24" s="35"/>
      <c r="AA24" s="35"/>
      <c r="AB24" s="35"/>
      <c r="AC24" s="35"/>
      <c r="AD24" s="35"/>
      <c r="AE24" s="26"/>
      <c r="AF24" s="56"/>
    </row>
    <row r="25" spans="1:32" s="6" customFormat="1" ht="53.25" customHeight="1">
      <c r="A25" s="24" t="s">
        <v>25</v>
      </c>
      <c r="B25" s="35">
        <f>B26</f>
        <v>18470.100000000002</v>
      </c>
      <c r="C25" s="35">
        <f>C26</f>
        <v>1482.88</v>
      </c>
      <c r="D25" s="35">
        <f>D26</f>
        <v>1482.86</v>
      </c>
      <c r="E25" s="35">
        <f>E26</f>
        <v>1482.86</v>
      </c>
      <c r="F25" s="34">
        <f t="shared" si="1"/>
        <v>8.028435146534127</v>
      </c>
      <c r="G25" s="34">
        <f t="shared" si="2"/>
        <v>99.99865127319809</v>
      </c>
      <c r="H25" s="35">
        <f aca="true" t="shared" si="7" ref="H25:AE25">H26</f>
        <v>1482.88</v>
      </c>
      <c r="I25" s="35">
        <f t="shared" si="7"/>
        <v>1482.86</v>
      </c>
      <c r="J25" s="35">
        <f t="shared" si="7"/>
        <v>1544.28</v>
      </c>
      <c r="K25" s="35">
        <f t="shared" si="7"/>
        <v>0</v>
      </c>
      <c r="L25" s="35">
        <f t="shared" si="7"/>
        <v>1544.29</v>
      </c>
      <c r="M25" s="35">
        <f t="shared" si="7"/>
        <v>0</v>
      </c>
      <c r="N25" s="35">
        <f t="shared" si="7"/>
        <v>1544.28</v>
      </c>
      <c r="O25" s="35">
        <f t="shared" si="7"/>
        <v>0</v>
      </c>
      <c r="P25" s="35">
        <f t="shared" si="7"/>
        <v>1544.28</v>
      </c>
      <c r="Q25" s="35">
        <f t="shared" si="7"/>
        <v>0</v>
      </c>
      <c r="R25" s="35">
        <f t="shared" si="7"/>
        <v>1544.29</v>
      </c>
      <c r="S25" s="35">
        <f t="shared" si="7"/>
        <v>0</v>
      </c>
      <c r="T25" s="35">
        <f t="shared" si="7"/>
        <v>1544.28</v>
      </c>
      <c r="U25" s="35">
        <f t="shared" si="7"/>
        <v>0</v>
      </c>
      <c r="V25" s="35">
        <f t="shared" si="7"/>
        <v>1544.28</v>
      </c>
      <c r="W25" s="35">
        <f t="shared" si="7"/>
        <v>0</v>
      </c>
      <c r="X25" s="35">
        <f t="shared" si="7"/>
        <v>1544.29</v>
      </c>
      <c r="Y25" s="35">
        <f t="shared" si="7"/>
        <v>0</v>
      </c>
      <c r="Z25" s="35">
        <f t="shared" si="7"/>
        <v>1544.28</v>
      </c>
      <c r="AA25" s="35">
        <f t="shared" si="7"/>
        <v>0</v>
      </c>
      <c r="AB25" s="35">
        <f t="shared" si="7"/>
        <v>1544.28</v>
      </c>
      <c r="AC25" s="35">
        <f t="shared" si="7"/>
        <v>0</v>
      </c>
      <c r="AD25" s="35">
        <f t="shared" si="7"/>
        <v>1544.39</v>
      </c>
      <c r="AE25" s="35">
        <f t="shared" si="7"/>
        <v>0</v>
      </c>
      <c r="AF25" s="54" t="s">
        <v>69</v>
      </c>
    </row>
    <row r="26" spans="1:32" s="6" customFormat="1" ht="16.5">
      <c r="A26" s="24" t="s">
        <v>19</v>
      </c>
      <c r="B26" s="35">
        <f>SUM(B27:B30)</f>
        <v>18470.100000000002</v>
      </c>
      <c r="C26" s="35">
        <f>SUM(C27:C30)</f>
        <v>1482.88</v>
      </c>
      <c r="D26" s="35">
        <f>SUM(D27:D30)</f>
        <v>1482.86</v>
      </c>
      <c r="E26" s="35">
        <f>SUM(E27:E30)</f>
        <v>1482.86</v>
      </c>
      <c r="F26" s="34">
        <f t="shared" si="1"/>
        <v>8.028435146534127</v>
      </c>
      <c r="G26" s="34">
        <f t="shared" si="2"/>
        <v>99.99865127319809</v>
      </c>
      <c r="H26" s="35">
        <f aca="true" t="shared" si="8" ref="H26:AE26">SUM(H27:H30)</f>
        <v>1482.88</v>
      </c>
      <c r="I26" s="35">
        <f t="shared" si="8"/>
        <v>1482.86</v>
      </c>
      <c r="J26" s="35">
        <f t="shared" si="8"/>
        <v>1544.28</v>
      </c>
      <c r="K26" s="35">
        <f t="shared" si="8"/>
        <v>0</v>
      </c>
      <c r="L26" s="35">
        <f t="shared" si="8"/>
        <v>1544.29</v>
      </c>
      <c r="M26" s="35">
        <f t="shared" si="8"/>
        <v>0</v>
      </c>
      <c r="N26" s="35">
        <f t="shared" si="8"/>
        <v>1544.28</v>
      </c>
      <c r="O26" s="35">
        <f t="shared" si="8"/>
        <v>0</v>
      </c>
      <c r="P26" s="35">
        <f t="shared" si="8"/>
        <v>1544.28</v>
      </c>
      <c r="Q26" s="35">
        <f t="shared" si="8"/>
        <v>0</v>
      </c>
      <c r="R26" s="35">
        <f t="shared" si="8"/>
        <v>1544.29</v>
      </c>
      <c r="S26" s="35">
        <f t="shared" si="8"/>
        <v>0</v>
      </c>
      <c r="T26" s="35">
        <f t="shared" si="8"/>
        <v>1544.28</v>
      </c>
      <c r="U26" s="35">
        <f t="shared" si="8"/>
        <v>0</v>
      </c>
      <c r="V26" s="35">
        <f t="shared" si="8"/>
        <v>1544.28</v>
      </c>
      <c r="W26" s="35">
        <f t="shared" si="8"/>
        <v>0</v>
      </c>
      <c r="X26" s="35">
        <f t="shared" si="8"/>
        <v>1544.29</v>
      </c>
      <c r="Y26" s="35">
        <f t="shared" si="8"/>
        <v>0</v>
      </c>
      <c r="Z26" s="35">
        <f t="shared" si="8"/>
        <v>1544.28</v>
      </c>
      <c r="AA26" s="35">
        <f t="shared" si="8"/>
        <v>0</v>
      </c>
      <c r="AB26" s="35">
        <f t="shared" si="8"/>
        <v>1544.28</v>
      </c>
      <c r="AC26" s="35">
        <f t="shared" si="8"/>
        <v>0</v>
      </c>
      <c r="AD26" s="35">
        <f t="shared" si="8"/>
        <v>1544.39</v>
      </c>
      <c r="AE26" s="35">
        <f t="shared" si="8"/>
        <v>0</v>
      </c>
      <c r="AF26" s="55"/>
    </row>
    <row r="27" spans="1:32" s="6" customFormat="1" ht="16.5">
      <c r="A27" s="28" t="s">
        <v>17</v>
      </c>
      <c r="B27" s="36"/>
      <c r="C27" s="36"/>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55"/>
    </row>
    <row r="28" spans="1:32" s="6" customFormat="1" ht="16.5">
      <c r="A28" s="28" t="s">
        <v>15</v>
      </c>
      <c r="B28" s="36"/>
      <c r="C28" s="36"/>
      <c r="D28" s="36"/>
      <c r="E28" s="36"/>
      <c r="F28" s="34"/>
      <c r="G28" s="34"/>
      <c r="H28" s="35"/>
      <c r="I28" s="35"/>
      <c r="J28" s="35"/>
      <c r="K28" s="35"/>
      <c r="L28" s="35"/>
      <c r="M28" s="35"/>
      <c r="N28" s="35"/>
      <c r="O28" s="35"/>
      <c r="P28" s="35"/>
      <c r="Q28" s="35"/>
      <c r="R28" s="35"/>
      <c r="S28" s="35"/>
      <c r="T28" s="35"/>
      <c r="U28" s="35"/>
      <c r="V28" s="35"/>
      <c r="W28" s="35"/>
      <c r="X28" s="35"/>
      <c r="Y28" s="35"/>
      <c r="Z28" s="35"/>
      <c r="AA28" s="35"/>
      <c r="AB28" s="35"/>
      <c r="AC28" s="35"/>
      <c r="AD28" s="35"/>
      <c r="AE28" s="26"/>
      <c r="AF28" s="55"/>
    </row>
    <row r="29" spans="1:32" s="6" customFormat="1" ht="16.5">
      <c r="A29" s="28" t="s">
        <v>16</v>
      </c>
      <c r="B29" s="37">
        <f>H29+J29+L29+N29+P29+R29+T29+V29+X29+Z29+AB29+AD29</f>
        <v>18470.100000000002</v>
      </c>
      <c r="C29" s="37">
        <f>H29</f>
        <v>1482.88</v>
      </c>
      <c r="D29" s="37">
        <f>E29</f>
        <v>1482.86</v>
      </c>
      <c r="E29" s="37">
        <f>I29+K29+M29+O29+Q29+S29+U29+W29+Y29+AA29+AC29+AE29</f>
        <v>1482.86</v>
      </c>
      <c r="F29" s="34">
        <f t="shared" si="1"/>
        <v>8.028435146534127</v>
      </c>
      <c r="G29" s="34">
        <f t="shared" si="2"/>
        <v>99.99865127319809</v>
      </c>
      <c r="H29" s="37">
        <v>1482.88</v>
      </c>
      <c r="I29" s="37">
        <v>1482.86</v>
      </c>
      <c r="J29" s="37">
        <v>1544.28</v>
      </c>
      <c r="K29" s="37"/>
      <c r="L29" s="37">
        <v>1544.29</v>
      </c>
      <c r="M29" s="37"/>
      <c r="N29" s="37">
        <v>1544.28</v>
      </c>
      <c r="O29" s="37"/>
      <c r="P29" s="37">
        <v>1544.28</v>
      </c>
      <c r="Q29" s="37"/>
      <c r="R29" s="37">
        <v>1544.29</v>
      </c>
      <c r="S29" s="37"/>
      <c r="T29" s="37">
        <v>1544.28</v>
      </c>
      <c r="U29" s="37"/>
      <c r="V29" s="37">
        <v>1544.28</v>
      </c>
      <c r="W29" s="37"/>
      <c r="X29" s="37">
        <v>1544.29</v>
      </c>
      <c r="Y29" s="37"/>
      <c r="Z29" s="37">
        <v>1544.28</v>
      </c>
      <c r="AA29" s="37"/>
      <c r="AB29" s="37">
        <v>1544.28</v>
      </c>
      <c r="AC29" s="37"/>
      <c r="AD29" s="37">
        <v>1544.39</v>
      </c>
      <c r="AE29" s="26"/>
      <c r="AF29" s="55"/>
    </row>
    <row r="30" spans="1:32" s="6" customFormat="1" ht="16.5">
      <c r="A30" s="28" t="s">
        <v>18</v>
      </c>
      <c r="B30" s="36"/>
      <c r="C30" s="36"/>
      <c r="D30" s="36"/>
      <c r="E30" s="36"/>
      <c r="F30" s="34"/>
      <c r="G30" s="34"/>
      <c r="H30" s="35"/>
      <c r="I30" s="35"/>
      <c r="J30" s="35"/>
      <c r="K30" s="35"/>
      <c r="L30" s="35"/>
      <c r="M30" s="35"/>
      <c r="N30" s="35"/>
      <c r="O30" s="35"/>
      <c r="P30" s="35"/>
      <c r="Q30" s="35"/>
      <c r="R30" s="35"/>
      <c r="S30" s="35"/>
      <c r="T30" s="35"/>
      <c r="U30" s="35"/>
      <c r="V30" s="35"/>
      <c r="W30" s="35"/>
      <c r="X30" s="35"/>
      <c r="Y30" s="35"/>
      <c r="Z30" s="35"/>
      <c r="AA30" s="35"/>
      <c r="AB30" s="35"/>
      <c r="AC30" s="35"/>
      <c r="AD30" s="35"/>
      <c r="AE30" s="26"/>
      <c r="AF30" s="56"/>
    </row>
    <row r="31" spans="1:32" s="6" customFormat="1" ht="60" customHeight="1">
      <c r="A31" s="24" t="s">
        <v>36</v>
      </c>
      <c r="B31" s="35">
        <f>B32</f>
        <v>1708.8</v>
      </c>
      <c r="C31" s="35">
        <f>C32</f>
        <v>0</v>
      </c>
      <c r="D31" s="35">
        <f>D32</f>
        <v>0</v>
      </c>
      <c r="E31" s="35">
        <f>E32</f>
        <v>0</v>
      </c>
      <c r="F31" s="34">
        <f t="shared" si="1"/>
        <v>0</v>
      </c>
      <c r="G31" s="34" t="e">
        <f t="shared" si="2"/>
        <v>#DIV/0!</v>
      </c>
      <c r="H31" s="35">
        <f aca="true" t="shared" si="9" ref="H31:AE31">H32</f>
        <v>0</v>
      </c>
      <c r="I31" s="35">
        <f t="shared" si="9"/>
        <v>0</v>
      </c>
      <c r="J31" s="35">
        <f t="shared" si="9"/>
        <v>0</v>
      </c>
      <c r="K31" s="35">
        <f t="shared" si="9"/>
        <v>0</v>
      </c>
      <c r="L31" s="35">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5">
        <f t="shared" si="9"/>
        <v>0</v>
      </c>
      <c r="X31" s="35">
        <f t="shared" si="9"/>
        <v>1708.8</v>
      </c>
      <c r="Y31" s="35">
        <f t="shared" si="9"/>
        <v>0</v>
      </c>
      <c r="Z31" s="35">
        <f t="shared" si="9"/>
        <v>0</v>
      </c>
      <c r="AA31" s="35">
        <f t="shared" si="9"/>
        <v>0</v>
      </c>
      <c r="AB31" s="35">
        <f t="shared" si="9"/>
        <v>0</v>
      </c>
      <c r="AC31" s="35">
        <f t="shared" si="9"/>
        <v>0</v>
      </c>
      <c r="AD31" s="35">
        <f t="shared" si="9"/>
        <v>0</v>
      </c>
      <c r="AE31" s="35">
        <f t="shared" si="9"/>
        <v>0</v>
      </c>
      <c r="AF31" s="54" t="s">
        <v>70</v>
      </c>
    </row>
    <row r="32" spans="1:32" s="6" customFormat="1" ht="16.5">
      <c r="A32" s="24" t="s">
        <v>19</v>
      </c>
      <c r="B32" s="35">
        <f>SUM(B33:B36)</f>
        <v>1708.8</v>
      </c>
      <c r="C32" s="35">
        <f>SUM(C33:C36)</f>
        <v>0</v>
      </c>
      <c r="D32" s="35">
        <f>SUM(D33:D36)</f>
        <v>0</v>
      </c>
      <c r="E32" s="35">
        <f>SUM(E33:E36)</f>
        <v>0</v>
      </c>
      <c r="F32" s="34">
        <f t="shared" si="1"/>
        <v>0</v>
      </c>
      <c r="G32" s="34" t="e">
        <f t="shared" si="2"/>
        <v>#DIV/0!</v>
      </c>
      <c r="H32" s="35">
        <f aca="true" t="shared" si="10" ref="H32:AE32">SUM(H33:H36)</f>
        <v>0</v>
      </c>
      <c r="I32" s="35">
        <f t="shared" si="10"/>
        <v>0</v>
      </c>
      <c r="J32" s="35">
        <f t="shared" si="10"/>
        <v>0</v>
      </c>
      <c r="K32" s="35">
        <f t="shared" si="10"/>
        <v>0</v>
      </c>
      <c r="L32" s="35">
        <f t="shared" si="10"/>
        <v>0</v>
      </c>
      <c r="M32" s="35">
        <f t="shared" si="10"/>
        <v>0</v>
      </c>
      <c r="N32" s="35">
        <f t="shared" si="10"/>
        <v>0</v>
      </c>
      <c r="O32" s="35">
        <f t="shared" si="10"/>
        <v>0</v>
      </c>
      <c r="P32" s="35">
        <f t="shared" si="10"/>
        <v>0</v>
      </c>
      <c r="Q32" s="35">
        <f t="shared" si="10"/>
        <v>0</v>
      </c>
      <c r="R32" s="35">
        <f t="shared" si="10"/>
        <v>0</v>
      </c>
      <c r="S32" s="35">
        <f t="shared" si="10"/>
        <v>0</v>
      </c>
      <c r="T32" s="35">
        <f t="shared" si="10"/>
        <v>0</v>
      </c>
      <c r="U32" s="35">
        <f t="shared" si="10"/>
        <v>0</v>
      </c>
      <c r="V32" s="35">
        <f t="shared" si="10"/>
        <v>0</v>
      </c>
      <c r="W32" s="35">
        <f t="shared" si="10"/>
        <v>0</v>
      </c>
      <c r="X32" s="35">
        <f t="shared" si="10"/>
        <v>1708.8</v>
      </c>
      <c r="Y32" s="35">
        <f t="shared" si="10"/>
        <v>0</v>
      </c>
      <c r="Z32" s="35">
        <f t="shared" si="10"/>
        <v>0</v>
      </c>
      <c r="AA32" s="35">
        <f t="shared" si="10"/>
        <v>0</v>
      </c>
      <c r="AB32" s="35">
        <f t="shared" si="10"/>
        <v>0</v>
      </c>
      <c r="AC32" s="35">
        <f t="shared" si="10"/>
        <v>0</v>
      </c>
      <c r="AD32" s="35">
        <f t="shared" si="10"/>
        <v>0</v>
      </c>
      <c r="AE32" s="35">
        <f t="shared" si="10"/>
        <v>0</v>
      </c>
      <c r="AF32" s="55"/>
    </row>
    <row r="33" spans="1:32" s="6" customFormat="1" ht="16.5">
      <c r="A33" s="28" t="s">
        <v>17</v>
      </c>
      <c r="B33" s="37">
        <f>H33+J33+L33+N33+P33+R33+T33+V33+X33+Z33+AB33+AD33</f>
        <v>0</v>
      </c>
      <c r="C33" s="37">
        <f>H33</f>
        <v>0</v>
      </c>
      <c r="D33" s="37">
        <f>E33</f>
        <v>0</v>
      </c>
      <c r="E33" s="37">
        <f>I33+K33+M33+O33+Q33+S33+U33+W33+Y33+AA33+AC33+AE33</f>
        <v>0</v>
      </c>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55"/>
    </row>
    <row r="34" spans="1:32" s="6" customFormat="1" ht="16.5">
      <c r="A34" s="28" t="s">
        <v>15</v>
      </c>
      <c r="B34" s="37">
        <f>H34+J34+L34+N34+P34+R34+T34+V34+X34+Z34+AB34+AD34</f>
        <v>0</v>
      </c>
      <c r="C34" s="37">
        <f>H34</f>
        <v>0</v>
      </c>
      <c r="D34" s="37">
        <f>E34</f>
        <v>0</v>
      </c>
      <c r="E34" s="37">
        <f>I34+K34+M34+O34+Q34+S34+U34+W34+Y34+AA34+AC34+AE34</f>
        <v>0</v>
      </c>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55"/>
    </row>
    <row r="35" spans="1:32" s="6" customFormat="1" ht="16.5">
      <c r="A35" s="28" t="s">
        <v>16</v>
      </c>
      <c r="B35" s="37">
        <f>H35+J35+L35+N35+P35+R35+T35+V35+X35+Z35+AB35+AD35</f>
        <v>1708.8</v>
      </c>
      <c r="C35" s="37">
        <f>H35</f>
        <v>0</v>
      </c>
      <c r="D35" s="37">
        <f>E35</f>
        <v>0</v>
      </c>
      <c r="E35" s="37">
        <f>I35+K35+M35+O35+Q35+S35+U35+W35+Y35+AA35+AC35+AE35</f>
        <v>0</v>
      </c>
      <c r="F35" s="34">
        <f t="shared" si="1"/>
        <v>0</v>
      </c>
      <c r="G35" s="34" t="e">
        <f t="shared" si="2"/>
        <v>#DIV/0!</v>
      </c>
      <c r="H35" s="35"/>
      <c r="I35" s="35"/>
      <c r="J35" s="35"/>
      <c r="K35" s="35"/>
      <c r="L35" s="35"/>
      <c r="M35" s="35"/>
      <c r="N35" s="37"/>
      <c r="O35" s="37"/>
      <c r="P35" s="35"/>
      <c r="Q35" s="35"/>
      <c r="R35" s="37"/>
      <c r="S35" s="37"/>
      <c r="T35" s="35"/>
      <c r="U35" s="35"/>
      <c r="V35" s="37"/>
      <c r="W35" s="37"/>
      <c r="X35" s="37">
        <v>1708.8</v>
      </c>
      <c r="Y35" s="37"/>
      <c r="Z35" s="35"/>
      <c r="AA35" s="35"/>
      <c r="AB35" s="35"/>
      <c r="AC35" s="35"/>
      <c r="AD35" s="35"/>
      <c r="AE35" s="26"/>
      <c r="AF35" s="55"/>
    </row>
    <row r="36" spans="1:32" s="6" customFormat="1" ht="16.5">
      <c r="A36" s="28" t="s">
        <v>18</v>
      </c>
      <c r="B36" s="37">
        <f>H36+J36+L36+N36+P36+R36+T36+V36+X36+Z36+AB36+AD36</f>
        <v>0</v>
      </c>
      <c r="C36" s="37">
        <f>H36</f>
        <v>0</v>
      </c>
      <c r="D36" s="37">
        <f>E36</f>
        <v>0</v>
      </c>
      <c r="E36" s="37">
        <f>I36+K36+M36+O36+Q36+S36+U36+W36+Y36+AA36+AC36+AE36</f>
        <v>0</v>
      </c>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56"/>
    </row>
    <row r="37" spans="1:32" s="6" customFormat="1" ht="23.25" customHeight="1">
      <c r="A37" s="24" t="s">
        <v>30</v>
      </c>
      <c r="B37" s="35">
        <f>SUM(B38:B41)</f>
        <v>39371.40000000001</v>
      </c>
      <c r="C37" s="35">
        <f>SUM(C38:C41)</f>
        <v>4236.12</v>
      </c>
      <c r="D37" s="35">
        <f>SUM(D38:D41)</f>
        <v>4057.55</v>
      </c>
      <c r="E37" s="35">
        <f>SUM(E38:E41)</f>
        <v>4057.55</v>
      </c>
      <c r="F37" s="34">
        <f t="shared" si="1"/>
        <v>10.305831136307063</v>
      </c>
      <c r="G37" s="34">
        <f t="shared" si="2"/>
        <v>95.78458589463945</v>
      </c>
      <c r="H37" s="35">
        <f aca="true" t="shared" si="11" ref="H37:AE37">SUM(H38:H41)</f>
        <v>4236.12</v>
      </c>
      <c r="I37" s="35">
        <f t="shared" si="11"/>
        <v>4057.55</v>
      </c>
      <c r="J37" s="35">
        <f t="shared" si="11"/>
        <v>3746.84</v>
      </c>
      <c r="K37" s="35">
        <f t="shared" si="11"/>
        <v>0</v>
      </c>
      <c r="L37" s="35">
        <f t="shared" si="11"/>
        <v>3324.13</v>
      </c>
      <c r="M37" s="35">
        <f t="shared" si="11"/>
        <v>0</v>
      </c>
      <c r="N37" s="35">
        <f t="shared" si="11"/>
        <v>3028.54</v>
      </c>
      <c r="O37" s="35">
        <f t="shared" si="11"/>
        <v>0</v>
      </c>
      <c r="P37" s="35">
        <f t="shared" si="11"/>
        <v>2609.01</v>
      </c>
      <c r="Q37" s="35">
        <f t="shared" si="11"/>
        <v>0</v>
      </c>
      <c r="R37" s="35">
        <f t="shared" si="11"/>
        <v>2065.5299999999997</v>
      </c>
      <c r="S37" s="35">
        <f t="shared" si="11"/>
        <v>0</v>
      </c>
      <c r="T37" s="35">
        <f t="shared" si="11"/>
        <v>1938.3899999999999</v>
      </c>
      <c r="U37" s="35">
        <f t="shared" si="11"/>
        <v>0</v>
      </c>
      <c r="V37" s="35">
        <f t="shared" si="11"/>
        <v>2691.64</v>
      </c>
      <c r="W37" s="35">
        <f t="shared" si="11"/>
        <v>0</v>
      </c>
      <c r="X37" s="35">
        <f t="shared" si="11"/>
        <v>4937.59</v>
      </c>
      <c r="Y37" s="35">
        <f t="shared" si="11"/>
        <v>0</v>
      </c>
      <c r="Z37" s="35">
        <f t="shared" si="11"/>
        <v>3524.3599999999997</v>
      </c>
      <c r="AA37" s="35">
        <f t="shared" si="11"/>
        <v>0</v>
      </c>
      <c r="AB37" s="35">
        <f t="shared" si="11"/>
        <v>3676.92</v>
      </c>
      <c r="AC37" s="35">
        <f t="shared" si="11"/>
        <v>0</v>
      </c>
      <c r="AD37" s="35">
        <f t="shared" si="11"/>
        <v>3592.33</v>
      </c>
      <c r="AE37" s="35">
        <f t="shared" si="11"/>
        <v>0</v>
      </c>
      <c r="AF37" s="27"/>
    </row>
    <row r="38" spans="1:32" s="6" customFormat="1" ht="16.5">
      <c r="A38" s="28" t="s">
        <v>17</v>
      </c>
      <c r="B38" s="36">
        <f aca="true" t="shared" si="12" ref="B38:E41">B21+B27+B33</f>
        <v>0</v>
      </c>
      <c r="C38" s="36">
        <f t="shared" si="12"/>
        <v>0</v>
      </c>
      <c r="D38" s="36">
        <f t="shared" si="12"/>
        <v>0</v>
      </c>
      <c r="E38" s="36">
        <f t="shared" si="12"/>
        <v>0</v>
      </c>
      <c r="F38" s="34"/>
      <c r="G38" s="34"/>
      <c r="H38" s="36">
        <f aca="true" t="shared" si="13" ref="H38:AE38">H21+H27+H33</f>
        <v>0</v>
      </c>
      <c r="I38" s="36">
        <f t="shared" si="13"/>
        <v>0</v>
      </c>
      <c r="J38" s="36">
        <f t="shared" si="13"/>
        <v>0</v>
      </c>
      <c r="K38" s="36">
        <f t="shared" si="13"/>
        <v>0</v>
      </c>
      <c r="L38" s="36">
        <f t="shared" si="13"/>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36">
        <f t="shared" si="13"/>
        <v>0</v>
      </c>
      <c r="Y38" s="36">
        <f t="shared" si="13"/>
        <v>0</v>
      </c>
      <c r="Z38" s="36">
        <f t="shared" si="13"/>
        <v>0</v>
      </c>
      <c r="AA38" s="36">
        <f t="shared" si="13"/>
        <v>0</v>
      </c>
      <c r="AB38" s="36">
        <f t="shared" si="13"/>
        <v>0</v>
      </c>
      <c r="AC38" s="36">
        <f t="shared" si="13"/>
        <v>0</v>
      </c>
      <c r="AD38" s="36">
        <f t="shared" si="13"/>
        <v>0</v>
      </c>
      <c r="AE38" s="36">
        <f t="shared" si="13"/>
        <v>0</v>
      </c>
      <c r="AF38" s="27"/>
    </row>
    <row r="39" spans="1:32" s="6" customFormat="1" ht="16.5">
      <c r="A39" s="28" t="s">
        <v>15</v>
      </c>
      <c r="B39" s="36">
        <f t="shared" si="12"/>
        <v>0</v>
      </c>
      <c r="C39" s="36">
        <f t="shared" si="12"/>
        <v>0</v>
      </c>
      <c r="D39" s="36">
        <f t="shared" si="12"/>
        <v>0</v>
      </c>
      <c r="E39" s="36">
        <f t="shared" si="12"/>
        <v>0</v>
      </c>
      <c r="F39" s="34"/>
      <c r="G39" s="34"/>
      <c r="H39" s="36">
        <f aca="true" t="shared" si="14" ref="H39:AE39">H22+H28+H34</f>
        <v>0</v>
      </c>
      <c r="I39" s="36">
        <f t="shared" si="14"/>
        <v>0</v>
      </c>
      <c r="J39" s="36">
        <f t="shared" si="14"/>
        <v>0</v>
      </c>
      <c r="K39" s="36">
        <f t="shared" si="14"/>
        <v>0</v>
      </c>
      <c r="L39" s="36">
        <f t="shared" si="14"/>
        <v>0</v>
      </c>
      <c r="M39" s="36">
        <f t="shared" si="14"/>
        <v>0</v>
      </c>
      <c r="N39" s="36">
        <f t="shared" si="14"/>
        <v>0</v>
      </c>
      <c r="O39" s="36">
        <f t="shared" si="14"/>
        <v>0</v>
      </c>
      <c r="P39" s="36">
        <f t="shared" si="14"/>
        <v>0</v>
      </c>
      <c r="Q39" s="36">
        <f t="shared" si="14"/>
        <v>0</v>
      </c>
      <c r="R39" s="36">
        <f t="shared" si="14"/>
        <v>0</v>
      </c>
      <c r="S39" s="36">
        <f t="shared" si="14"/>
        <v>0</v>
      </c>
      <c r="T39" s="36">
        <f t="shared" si="14"/>
        <v>0</v>
      </c>
      <c r="U39" s="36">
        <f t="shared" si="14"/>
        <v>0</v>
      </c>
      <c r="V39" s="36">
        <f t="shared" si="14"/>
        <v>0</v>
      </c>
      <c r="W39" s="36">
        <f t="shared" si="14"/>
        <v>0</v>
      </c>
      <c r="X39" s="36">
        <f t="shared" si="14"/>
        <v>0</v>
      </c>
      <c r="Y39" s="36">
        <f t="shared" si="14"/>
        <v>0</v>
      </c>
      <c r="Z39" s="36">
        <f t="shared" si="14"/>
        <v>0</v>
      </c>
      <c r="AA39" s="36">
        <f t="shared" si="14"/>
        <v>0</v>
      </c>
      <c r="AB39" s="36">
        <f t="shared" si="14"/>
        <v>0</v>
      </c>
      <c r="AC39" s="36">
        <f t="shared" si="14"/>
        <v>0</v>
      </c>
      <c r="AD39" s="36">
        <f t="shared" si="14"/>
        <v>0</v>
      </c>
      <c r="AE39" s="36">
        <f t="shared" si="14"/>
        <v>0</v>
      </c>
      <c r="AF39" s="27"/>
    </row>
    <row r="40" spans="1:32" s="6" customFormat="1" ht="16.5">
      <c r="A40" s="28" t="s">
        <v>16</v>
      </c>
      <c r="B40" s="36">
        <f t="shared" si="12"/>
        <v>39371.40000000001</v>
      </c>
      <c r="C40" s="36">
        <f t="shared" si="12"/>
        <v>4236.12</v>
      </c>
      <c r="D40" s="36">
        <f t="shared" si="12"/>
        <v>4057.55</v>
      </c>
      <c r="E40" s="36">
        <f t="shared" si="12"/>
        <v>4057.55</v>
      </c>
      <c r="F40" s="34">
        <f t="shared" si="1"/>
        <v>10.305831136307063</v>
      </c>
      <c r="G40" s="34">
        <f t="shared" si="2"/>
        <v>95.78458589463945</v>
      </c>
      <c r="H40" s="36">
        <f aca="true" t="shared" si="15" ref="H40:AE40">H23+H29+H35</f>
        <v>4236.12</v>
      </c>
      <c r="I40" s="36">
        <f t="shared" si="15"/>
        <v>4057.55</v>
      </c>
      <c r="J40" s="36">
        <f t="shared" si="15"/>
        <v>3746.84</v>
      </c>
      <c r="K40" s="36">
        <f t="shared" si="15"/>
        <v>0</v>
      </c>
      <c r="L40" s="36">
        <f t="shared" si="15"/>
        <v>3324.13</v>
      </c>
      <c r="M40" s="36">
        <f t="shared" si="15"/>
        <v>0</v>
      </c>
      <c r="N40" s="36">
        <f t="shared" si="15"/>
        <v>3028.54</v>
      </c>
      <c r="O40" s="36">
        <f t="shared" si="15"/>
        <v>0</v>
      </c>
      <c r="P40" s="36">
        <f t="shared" si="15"/>
        <v>2609.01</v>
      </c>
      <c r="Q40" s="36">
        <f t="shared" si="15"/>
        <v>0</v>
      </c>
      <c r="R40" s="36">
        <f t="shared" si="15"/>
        <v>2065.5299999999997</v>
      </c>
      <c r="S40" s="36">
        <f t="shared" si="15"/>
        <v>0</v>
      </c>
      <c r="T40" s="36">
        <f t="shared" si="15"/>
        <v>1938.3899999999999</v>
      </c>
      <c r="U40" s="36">
        <f t="shared" si="15"/>
        <v>0</v>
      </c>
      <c r="V40" s="36">
        <f t="shared" si="15"/>
        <v>2691.64</v>
      </c>
      <c r="W40" s="36">
        <f t="shared" si="15"/>
        <v>0</v>
      </c>
      <c r="X40" s="36">
        <f t="shared" si="15"/>
        <v>4937.59</v>
      </c>
      <c r="Y40" s="36">
        <f t="shared" si="15"/>
        <v>0</v>
      </c>
      <c r="Z40" s="36">
        <f t="shared" si="15"/>
        <v>3524.3599999999997</v>
      </c>
      <c r="AA40" s="36">
        <f t="shared" si="15"/>
        <v>0</v>
      </c>
      <c r="AB40" s="36">
        <f t="shared" si="15"/>
        <v>3676.92</v>
      </c>
      <c r="AC40" s="36">
        <f t="shared" si="15"/>
        <v>0</v>
      </c>
      <c r="AD40" s="36">
        <f t="shared" si="15"/>
        <v>3592.33</v>
      </c>
      <c r="AE40" s="36">
        <f t="shared" si="15"/>
        <v>0</v>
      </c>
      <c r="AF40" s="27"/>
    </row>
    <row r="41" spans="1:32" s="6" customFormat="1" ht="16.5">
      <c r="A41" s="28" t="s">
        <v>18</v>
      </c>
      <c r="B41" s="36">
        <f t="shared" si="12"/>
        <v>0</v>
      </c>
      <c r="C41" s="36">
        <f t="shared" si="12"/>
        <v>0</v>
      </c>
      <c r="D41" s="36">
        <f t="shared" si="12"/>
        <v>0</v>
      </c>
      <c r="E41" s="36">
        <f t="shared" si="12"/>
        <v>0</v>
      </c>
      <c r="F41" s="34"/>
      <c r="G41" s="34"/>
      <c r="H41" s="36">
        <f aca="true" t="shared" si="16" ref="H41:AE41">H24+H30+H36</f>
        <v>0</v>
      </c>
      <c r="I41" s="36">
        <f t="shared" si="16"/>
        <v>0</v>
      </c>
      <c r="J41" s="36">
        <f t="shared" si="16"/>
        <v>0</v>
      </c>
      <c r="K41" s="36">
        <f t="shared" si="16"/>
        <v>0</v>
      </c>
      <c r="L41" s="36">
        <f t="shared" si="16"/>
        <v>0</v>
      </c>
      <c r="M41" s="36">
        <f t="shared" si="16"/>
        <v>0</v>
      </c>
      <c r="N41" s="36">
        <f t="shared" si="16"/>
        <v>0</v>
      </c>
      <c r="O41" s="36">
        <f t="shared" si="16"/>
        <v>0</v>
      </c>
      <c r="P41" s="36">
        <f t="shared" si="16"/>
        <v>0</v>
      </c>
      <c r="Q41" s="36">
        <f t="shared" si="16"/>
        <v>0</v>
      </c>
      <c r="R41" s="36">
        <f t="shared" si="16"/>
        <v>0</v>
      </c>
      <c r="S41" s="36">
        <f t="shared" si="16"/>
        <v>0</v>
      </c>
      <c r="T41" s="36">
        <f t="shared" si="16"/>
        <v>0</v>
      </c>
      <c r="U41" s="36">
        <f t="shared" si="16"/>
        <v>0</v>
      </c>
      <c r="V41" s="36">
        <f t="shared" si="16"/>
        <v>0</v>
      </c>
      <c r="W41" s="36">
        <f t="shared" si="16"/>
        <v>0</v>
      </c>
      <c r="X41" s="36">
        <f t="shared" si="16"/>
        <v>0</v>
      </c>
      <c r="Y41" s="36">
        <f t="shared" si="16"/>
        <v>0</v>
      </c>
      <c r="Z41" s="36">
        <f t="shared" si="16"/>
        <v>0</v>
      </c>
      <c r="AA41" s="36">
        <f t="shared" si="16"/>
        <v>0</v>
      </c>
      <c r="AB41" s="36">
        <f t="shared" si="16"/>
        <v>0</v>
      </c>
      <c r="AC41" s="36">
        <f t="shared" si="16"/>
        <v>0</v>
      </c>
      <c r="AD41" s="36">
        <f t="shared" si="16"/>
        <v>0</v>
      </c>
      <c r="AE41" s="36">
        <f t="shared" si="16"/>
        <v>0</v>
      </c>
      <c r="AF41" s="27"/>
    </row>
    <row r="42" spans="1:32" s="6" customFormat="1" ht="44.25" customHeight="1">
      <c r="A42" s="29" t="s">
        <v>49</v>
      </c>
      <c r="B42" s="35">
        <f>B43+B49+B55</f>
        <v>4119.099999999999</v>
      </c>
      <c r="C42" s="35">
        <f>C43+C49+C55</f>
        <v>345.41999999999996</v>
      </c>
      <c r="D42" s="35">
        <f>D43+D49+D55</f>
        <v>276.63</v>
      </c>
      <c r="E42" s="35">
        <f>E43+E49+E55</f>
        <v>276.63</v>
      </c>
      <c r="F42" s="34">
        <f t="shared" si="1"/>
        <v>6.715787429292807</v>
      </c>
      <c r="G42" s="34">
        <f t="shared" si="2"/>
        <v>80.08511377453536</v>
      </c>
      <c r="H42" s="35">
        <f aca="true" t="shared" si="17" ref="H42:AE42">H43+H49+H55</f>
        <v>345.41999999999996</v>
      </c>
      <c r="I42" s="35">
        <f t="shared" si="17"/>
        <v>276.63</v>
      </c>
      <c r="J42" s="35">
        <f t="shared" si="17"/>
        <v>342.35999999999996</v>
      </c>
      <c r="K42" s="35">
        <f t="shared" si="17"/>
        <v>0</v>
      </c>
      <c r="L42" s="35">
        <f t="shared" si="17"/>
        <v>342.35999999999996</v>
      </c>
      <c r="M42" s="35">
        <f t="shared" si="17"/>
        <v>0</v>
      </c>
      <c r="N42" s="35">
        <f t="shared" si="17"/>
        <v>342.35999999999996</v>
      </c>
      <c r="O42" s="35">
        <f t="shared" si="17"/>
        <v>0</v>
      </c>
      <c r="P42" s="35">
        <f t="shared" si="17"/>
        <v>342.35999999999996</v>
      </c>
      <c r="Q42" s="35">
        <f t="shared" si="17"/>
        <v>0</v>
      </c>
      <c r="R42" s="35">
        <f t="shared" si="17"/>
        <v>342.35999999999996</v>
      </c>
      <c r="S42" s="35">
        <f t="shared" si="17"/>
        <v>0</v>
      </c>
      <c r="T42" s="35">
        <f t="shared" si="17"/>
        <v>342.35999999999996</v>
      </c>
      <c r="U42" s="35">
        <f t="shared" si="17"/>
        <v>0</v>
      </c>
      <c r="V42" s="35">
        <f t="shared" si="17"/>
        <v>342.35999999999996</v>
      </c>
      <c r="W42" s="35">
        <f t="shared" si="17"/>
        <v>0</v>
      </c>
      <c r="X42" s="35">
        <f t="shared" si="17"/>
        <v>342.35999999999996</v>
      </c>
      <c r="Y42" s="35">
        <f t="shared" si="17"/>
        <v>0</v>
      </c>
      <c r="Z42" s="35">
        <f t="shared" si="17"/>
        <v>342.35999999999996</v>
      </c>
      <c r="AA42" s="35">
        <f t="shared" si="17"/>
        <v>0</v>
      </c>
      <c r="AB42" s="35">
        <f t="shared" si="17"/>
        <v>342.35999999999996</v>
      </c>
      <c r="AC42" s="35">
        <f t="shared" si="17"/>
        <v>0</v>
      </c>
      <c r="AD42" s="35">
        <f t="shared" si="17"/>
        <v>350.08</v>
      </c>
      <c r="AE42" s="35">
        <f t="shared" si="17"/>
        <v>0</v>
      </c>
      <c r="AF42" s="27"/>
    </row>
    <row r="43" spans="1:32" s="6" customFormat="1" ht="42" customHeight="1">
      <c r="A43" s="29" t="s">
        <v>26</v>
      </c>
      <c r="B43" s="35">
        <f>B44</f>
        <v>1827.9999999999995</v>
      </c>
      <c r="C43" s="35">
        <f>C44</f>
        <v>155.13</v>
      </c>
      <c r="D43" s="35">
        <f>D44</f>
        <v>155.13</v>
      </c>
      <c r="E43" s="35">
        <f>E44</f>
        <v>155.13</v>
      </c>
      <c r="F43" s="34">
        <f t="shared" si="1"/>
        <v>8.486323851203503</v>
      </c>
      <c r="G43" s="34">
        <f t="shared" si="2"/>
        <v>100</v>
      </c>
      <c r="H43" s="35">
        <f aca="true" t="shared" si="18" ref="H43:AE43">H44</f>
        <v>155.13</v>
      </c>
      <c r="I43" s="35">
        <f t="shared" si="18"/>
        <v>155.13</v>
      </c>
      <c r="J43" s="35">
        <f t="shared" si="18"/>
        <v>152.07</v>
      </c>
      <c r="K43" s="35">
        <f t="shared" si="18"/>
        <v>0</v>
      </c>
      <c r="L43" s="35">
        <f t="shared" si="18"/>
        <v>152.07</v>
      </c>
      <c r="M43" s="35">
        <f t="shared" si="18"/>
        <v>0</v>
      </c>
      <c r="N43" s="35">
        <f t="shared" si="18"/>
        <v>152.07</v>
      </c>
      <c r="O43" s="35">
        <f t="shared" si="18"/>
        <v>0</v>
      </c>
      <c r="P43" s="35">
        <f t="shared" si="18"/>
        <v>152.07</v>
      </c>
      <c r="Q43" s="35">
        <f t="shared" si="18"/>
        <v>0</v>
      </c>
      <c r="R43" s="35">
        <f t="shared" si="18"/>
        <v>152.07</v>
      </c>
      <c r="S43" s="35">
        <f t="shared" si="18"/>
        <v>0</v>
      </c>
      <c r="T43" s="35">
        <f t="shared" si="18"/>
        <v>152.07</v>
      </c>
      <c r="U43" s="35">
        <f t="shared" si="18"/>
        <v>0</v>
      </c>
      <c r="V43" s="35">
        <f t="shared" si="18"/>
        <v>152.07</v>
      </c>
      <c r="W43" s="35">
        <f t="shared" si="18"/>
        <v>0</v>
      </c>
      <c r="X43" s="35">
        <f t="shared" si="18"/>
        <v>152.07</v>
      </c>
      <c r="Y43" s="35">
        <f t="shared" si="18"/>
        <v>0</v>
      </c>
      <c r="Z43" s="35">
        <f t="shared" si="18"/>
        <v>152.07</v>
      </c>
      <c r="AA43" s="35">
        <f t="shared" si="18"/>
        <v>0</v>
      </c>
      <c r="AB43" s="35">
        <f t="shared" si="18"/>
        <v>152.07</v>
      </c>
      <c r="AC43" s="35">
        <f t="shared" si="18"/>
        <v>0</v>
      </c>
      <c r="AD43" s="35">
        <f t="shared" si="18"/>
        <v>152.17</v>
      </c>
      <c r="AE43" s="35">
        <f t="shared" si="18"/>
        <v>0</v>
      </c>
      <c r="AF43" s="57" t="s">
        <v>71</v>
      </c>
    </row>
    <row r="44" spans="1:32" s="6" customFormat="1" ht="16.5">
      <c r="A44" s="24" t="s">
        <v>19</v>
      </c>
      <c r="B44" s="35">
        <f>SUM(B45:B48)</f>
        <v>1827.9999999999995</v>
      </c>
      <c r="C44" s="35">
        <f>SUM(C45:C48)</f>
        <v>155.13</v>
      </c>
      <c r="D44" s="35">
        <f>SUM(D45:D48)</f>
        <v>155.13</v>
      </c>
      <c r="E44" s="35">
        <f>SUM(E45:E48)</f>
        <v>155.13</v>
      </c>
      <c r="F44" s="34">
        <f t="shared" si="1"/>
        <v>8.486323851203503</v>
      </c>
      <c r="G44" s="34">
        <f t="shared" si="2"/>
        <v>100</v>
      </c>
      <c r="H44" s="35">
        <f aca="true" t="shared" si="19" ref="H44:AE44">SUM(H45:H48)</f>
        <v>155.13</v>
      </c>
      <c r="I44" s="35">
        <f t="shared" si="19"/>
        <v>155.13</v>
      </c>
      <c r="J44" s="35">
        <f t="shared" si="19"/>
        <v>152.07</v>
      </c>
      <c r="K44" s="35">
        <f t="shared" si="19"/>
        <v>0</v>
      </c>
      <c r="L44" s="35">
        <f t="shared" si="19"/>
        <v>152.07</v>
      </c>
      <c r="M44" s="35">
        <f t="shared" si="19"/>
        <v>0</v>
      </c>
      <c r="N44" s="35">
        <f t="shared" si="19"/>
        <v>152.07</v>
      </c>
      <c r="O44" s="35">
        <f t="shared" si="19"/>
        <v>0</v>
      </c>
      <c r="P44" s="35">
        <f t="shared" si="19"/>
        <v>152.07</v>
      </c>
      <c r="Q44" s="35">
        <f t="shared" si="19"/>
        <v>0</v>
      </c>
      <c r="R44" s="35">
        <f t="shared" si="19"/>
        <v>152.07</v>
      </c>
      <c r="S44" s="35">
        <f t="shared" si="19"/>
        <v>0</v>
      </c>
      <c r="T44" s="35">
        <f t="shared" si="19"/>
        <v>152.07</v>
      </c>
      <c r="U44" s="35">
        <f t="shared" si="19"/>
        <v>0</v>
      </c>
      <c r="V44" s="35">
        <f t="shared" si="19"/>
        <v>152.07</v>
      </c>
      <c r="W44" s="35">
        <f t="shared" si="19"/>
        <v>0</v>
      </c>
      <c r="X44" s="35">
        <f t="shared" si="19"/>
        <v>152.07</v>
      </c>
      <c r="Y44" s="35">
        <f t="shared" si="19"/>
        <v>0</v>
      </c>
      <c r="Z44" s="35">
        <f t="shared" si="19"/>
        <v>152.07</v>
      </c>
      <c r="AA44" s="35">
        <f t="shared" si="19"/>
        <v>0</v>
      </c>
      <c r="AB44" s="35">
        <f t="shared" si="19"/>
        <v>152.07</v>
      </c>
      <c r="AC44" s="35">
        <f t="shared" si="19"/>
        <v>0</v>
      </c>
      <c r="AD44" s="35">
        <f t="shared" si="19"/>
        <v>152.17</v>
      </c>
      <c r="AE44" s="35">
        <f t="shared" si="19"/>
        <v>0</v>
      </c>
      <c r="AF44" s="58"/>
    </row>
    <row r="45" spans="1:32" s="6" customFormat="1" ht="16.5">
      <c r="A45" s="28" t="s">
        <v>17</v>
      </c>
      <c r="B45" s="37"/>
      <c r="C45" s="37"/>
      <c r="D45" s="37"/>
      <c r="E45" s="37"/>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58"/>
    </row>
    <row r="46" spans="1:32" s="6" customFormat="1" ht="16.5">
      <c r="A46" s="28" t="s">
        <v>15</v>
      </c>
      <c r="B46" s="37"/>
      <c r="C46" s="37"/>
      <c r="D46" s="37"/>
      <c r="E46" s="37"/>
      <c r="F46" s="34"/>
      <c r="G46" s="34"/>
      <c r="H46" s="35"/>
      <c r="I46" s="35"/>
      <c r="J46" s="35"/>
      <c r="K46" s="35"/>
      <c r="L46" s="35"/>
      <c r="M46" s="35"/>
      <c r="N46" s="35"/>
      <c r="O46" s="35"/>
      <c r="P46" s="35"/>
      <c r="Q46" s="35"/>
      <c r="R46" s="35"/>
      <c r="S46" s="35"/>
      <c r="T46" s="35"/>
      <c r="U46" s="35"/>
      <c r="V46" s="35"/>
      <c r="W46" s="35"/>
      <c r="X46" s="35"/>
      <c r="Y46" s="35"/>
      <c r="Z46" s="35"/>
      <c r="AA46" s="35"/>
      <c r="AB46" s="35"/>
      <c r="AC46" s="35"/>
      <c r="AD46" s="35"/>
      <c r="AE46" s="26"/>
      <c r="AF46" s="58"/>
    </row>
    <row r="47" spans="1:32" s="6" customFormat="1" ht="16.5">
      <c r="A47" s="28" t="s">
        <v>16</v>
      </c>
      <c r="B47" s="37">
        <f>H47+J47+L47+N47+P47+R47+T47+V47+X47+Z47+AB47+AD47</f>
        <v>1827.9999999999995</v>
      </c>
      <c r="C47" s="37">
        <f>H47</f>
        <v>155.13</v>
      </c>
      <c r="D47" s="37">
        <f>E47</f>
        <v>155.13</v>
      </c>
      <c r="E47" s="37">
        <f>I47+K47+M47+O47+Q47+S47+U47+W47+Y47+AA47+AC47+AE47</f>
        <v>155.13</v>
      </c>
      <c r="F47" s="34">
        <f t="shared" si="1"/>
        <v>8.486323851203503</v>
      </c>
      <c r="G47" s="34">
        <f t="shared" si="2"/>
        <v>100</v>
      </c>
      <c r="H47" s="37">
        <v>155.13</v>
      </c>
      <c r="I47" s="37">
        <v>155.13</v>
      </c>
      <c r="J47" s="37">
        <v>152.07</v>
      </c>
      <c r="K47" s="37"/>
      <c r="L47" s="37">
        <v>152.07</v>
      </c>
      <c r="M47" s="37"/>
      <c r="N47" s="37">
        <v>152.07</v>
      </c>
      <c r="O47" s="37"/>
      <c r="P47" s="37">
        <v>152.07</v>
      </c>
      <c r="Q47" s="37"/>
      <c r="R47" s="37">
        <v>152.07</v>
      </c>
      <c r="S47" s="37"/>
      <c r="T47" s="37">
        <v>152.07</v>
      </c>
      <c r="U47" s="37"/>
      <c r="V47" s="37">
        <v>152.07</v>
      </c>
      <c r="W47" s="37"/>
      <c r="X47" s="37">
        <v>152.07</v>
      </c>
      <c r="Y47" s="37"/>
      <c r="Z47" s="37">
        <v>152.07</v>
      </c>
      <c r="AA47" s="37"/>
      <c r="AB47" s="37">
        <v>152.07</v>
      </c>
      <c r="AC47" s="37"/>
      <c r="AD47" s="37">
        <v>152.17</v>
      </c>
      <c r="AE47" s="26"/>
      <c r="AF47" s="58"/>
    </row>
    <row r="48" spans="1:32" s="6" customFormat="1" ht="16.5">
      <c r="A48" s="28" t="s">
        <v>18</v>
      </c>
      <c r="B48" s="36"/>
      <c r="C48" s="36"/>
      <c r="D48" s="36"/>
      <c r="E48" s="36"/>
      <c r="F48" s="34"/>
      <c r="G48" s="34"/>
      <c r="H48" s="35"/>
      <c r="I48" s="35"/>
      <c r="J48" s="35"/>
      <c r="K48" s="35"/>
      <c r="L48" s="35"/>
      <c r="M48" s="35"/>
      <c r="N48" s="35"/>
      <c r="O48" s="35"/>
      <c r="P48" s="35"/>
      <c r="Q48" s="35"/>
      <c r="R48" s="35"/>
      <c r="S48" s="35"/>
      <c r="T48" s="35"/>
      <c r="U48" s="35"/>
      <c r="V48" s="35"/>
      <c r="W48" s="35"/>
      <c r="X48" s="35"/>
      <c r="Y48" s="35"/>
      <c r="Z48" s="35"/>
      <c r="AA48" s="35"/>
      <c r="AB48" s="35"/>
      <c r="AC48" s="35"/>
      <c r="AD48" s="35"/>
      <c r="AE48" s="26"/>
      <c r="AF48" s="59"/>
    </row>
    <row r="49" spans="1:32" s="6" customFormat="1" ht="41.25" customHeight="1">
      <c r="A49" s="29" t="s">
        <v>27</v>
      </c>
      <c r="B49" s="35">
        <f>B50</f>
        <v>1369.1000000000001</v>
      </c>
      <c r="C49" s="35">
        <f>C50</f>
        <v>113.46</v>
      </c>
      <c r="D49" s="35">
        <f>D50</f>
        <v>90.77</v>
      </c>
      <c r="E49" s="35">
        <f>E50</f>
        <v>90.77</v>
      </c>
      <c r="F49" s="34">
        <f t="shared" si="1"/>
        <v>6.62990285589073</v>
      </c>
      <c r="G49" s="34">
        <f t="shared" si="2"/>
        <v>80.00176273576592</v>
      </c>
      <c r="H49" s="35">
        <f aca="true" t="shared" si="20" ref="H49:AE49">H50</f>
        <v>113.46</v>
      </c>
      <c r="I49" s="35">
        <f t="shared" si="20"/>
        <v>90.77</v>
      </c>
      <c r="J49" s="35">
        <f t="shared" si="20"/>
        <v>113.46</v>
      </c>
      <c r="K49" s="35">
        <f t="shared" si="20"/>
        <v>0</v>
      </c>
      <c r="L49" s="35">
        <f t="shared" si="20"/>
        <v>113.46</v>
      </c>
      <c r="M49" s="35">
        <f t="shared" si="20"/>
        <v>0</v>
      </c>
      <c r="N49" s="35">
        <f t="shared" si="20"/>
        <v>113.46</v>
      </c>
      <c r="O49" s="35">
        <f t="shared" si="20"/>
        <v>0</v>
      </c>
      <c r="P49" s="35">
        <f t="shared" si="20"/>
        <v>113.46</v>
      </c>
      <c r="Q49" s="35">
        <f t="shared" si="20"/>
        <v>0</v>
      </c>
      <c r="R49" s="35">
        <f t="shared" si="20"/>
        <v>113.46</v>
      </c>
      <c r="S49" s="35">
        <f t="shared" si="20"/>
        <v>0</v>
      </c>
      <c r="T49" s="35">
        <f t="shared" si="20"/>
        <v>113.46</v>
      </c>
      <c r="U49" s="35">
        <f t="shared" si="20"/>
        <v>0</v>
      </c>
      <c r="V49" s="35">
        <f t="shared" si="20"/>
        <v>113.46</v>
      </c>
      <c r="W49" s="35">
        <f t="shared" si="20"/>
        <v>0</v>
      </c>
      <c r="X49" s="35">
        <f t="shared" si="20"/>
        <v>113.46</v>
      </c>
      <c r="Y49" s="35">
        <f t="shared" si="20"/>
        <v>0</v>
      </c>
      <c r="Z49" s="35">
        <f t="shared" si="20"/>
        <v>113.46</v>
      </c>
      <c r="AA49" s="35">
        <f t="shared" si="20"/>
        <v>0</v>
      </c>
      <c r="AB49" s="35">
        <f t="shared" si="20"/>
        <v>113.46</v>
      </c>
      <c r="AC49" s="35">
        <f t="shared" si="20"/>
        <v>0</v>
      </c>
      <c r="AD49" s="35">
        <f t="shared" si="20"/>
        <v>121.04</v>
      </c>
      <c r="AE49" s="35">
        <f t="shared" si="20"/>
        <v>0</v>
      </c>
      <c r="AF49" s="54" t="s">
        <v>73</v>
      </c>
    </row>
    <row r="50" spans="1:32" s="6" customFormat="1" ht="16.5">
      <c r="A50" s="24" t="s">
        <v>19</v>
      </c>
      <c r="B50" s="35">
        <f>SUM(B51:B54)</f>
        <v>1369.1000000000001</v>
      </c>
      <c r="C50" s="35">
        <f>SUM(C51:C54)</f>
        <v>113.46</v>
      </c>
      <c r="D50" s="35">
        <f>SUM(D51:D54)</f>
        <v>90.77</v>
      </c>
      <c r="E50" s="35">
        <f>SUM(E51:E54)</f>
        <v>90.77</v>
      </c>
      <c r="F50" s="34">
        <f t="shared" si="1"/>
        <v>6.62990285589073</v>
      </c>
      <c r="G50" s="34">
        <f t="shared" si="2"/>
        <v>80.00176273576592</v>
      </c>
      <c r="H50" s="35">
        <f aca="true" t="shared" si="21" ref="H50:AE50">SUM(H51:H54)</f>
        <v>113.46</v>
      </c>
      <c r="I50" s="35">
        <f t="shared" si="21"/>
        <v>90.77</v>
      </c>
      <c r="J50" s="35">
        <f t="shared" si="21"/>
        <v>113.46</v>
      </c>
      <c r="K50" s="35">
        <f t="shared" si="21"/>
        <v>0</v>
      </c>
      <c r="L50" s="35">
        <f t="shared" si="21"/>
        <v>113.46</v>
      </c>
      <c r="M50" s="35">
        <f t="shared" si="21"/>
        <v>0</v>
      </c>
      <c r="N50" s="35">
        <f t="shared" si="21"/>
        <v>113.46</v>
      </c>
      <c r="O50" s="35">
        <f t="shared" si="21"/>
        <v>0</v>
      </c>
      <c r="P50" s="35">
        <f t="shared" si="21"/>
        <v>113.46</v>
      </c>
      <c r="Q50" s="35">
        <f t="shared" si="21"/>
        <v>0</v>
      </c>
      <c r="R50" s="35">
        <f t="shared" si="21"/>
        <v>113.46</v>
      </c>
      <c r="S50" s="35">
        <f t="shared" si="21"/>
        <v>0</v>
      </c>
      <c r="T50" s="35">
        <f t="shared" si="21"/>
        <v>113.46</v>
      </c>
      <c r="U50" s="35">
        <f t="shared" si="21"/>
        <v>0</v>
      </c>
      <c r="V50" s="35">
        <f t="shared" si="21"/>
        <v>113.46</v>
      </c>
      <c r="W50" s="35">
        <f t="shared" si="21"/>
        <v>0</v>
      </c>
      <c r="X50" s="35">
        <f t="shared" si="21"/>
        <v>113.46</v>
      </c>
      <c r="Y50" s="35">
        <f t="shared" si="21"/>
        <v>0</v>
      </c>
      <c r="Z50" s="35">
        <f t="shared" si="21"/>
        <v>113.46</v>
      </c>
      <c r="AA50" s="35">
        <f t="shared" si="21"/>
        <v>0</v>
      </c>
      <c r="AB50" s="35">
        <f t="shared" si="21"/>
        <v>113.46</v>
      </c>
      <c r="AC50" s="35">
        <f t="shared" si="21"/>
        <v>0</v>
      </c>
      <c r="AD50" s="35">
        <f t="shared" si="21"/>
        <v>121.04</v>
      </c>
      <c r="AE50" s="35">
        <f t="shared" si="21"/>
        <v>0</v>
      </c>
      <c r="AF50" s="55"/>
    </row>
    <row r="51" spans="1:32" s="6" customFormat="1" ht="16.5">
      <c r="A51" s="28" t="s">
        <v>17</v>
      </c>
      <c r="B51" s="42"/>
      <c r="C51" s="42"/>
      <c r="D51" s="42"/>
      <c r="E51" s="42"/>
      <c r="F51" s="34"/>
      <c r="G51" s="34"/>
      <c r="H51" s="35"/>
      <c r="I51" s="35"/>
      <c r="J51" s="35"/>
      <c r="K51" s="35"/>
      <c r="L51" s="35"/>
      <c r="M51" s="35"/>
      <c r="N51" s="35"/>
      <c r="O51" s="35"/>
      <c r="P51" s="35"/>
      <c r="Q51" s="35"/>
      <c r="R51" s="35"/>
      <c r="S51" s="35"/>
      <c r="T51" s="35"/>
      <c r="U51" s="35"/>
      <c r="V51" s="35"/>
      <c r="W51" s="35"/>
      <c r="X51" s="35"/>
      <c r="Y51" s="35"/>
      <c r="Z51" s="35"/>
      <c r="AA51" s="35"/>
      <c r="AB51" s="35"/>
      <c r="AC51" s="35"/>
      <c r="AD51" s="35"/>
      <c r="AE51" s="26"/>
      <c r="AF51" s="55"/>
    </row>
    <row r="52" spans="1:32" s="6" customFormat="1" ht="16.5">
      <c r="A52" s="28" t="s">
        <v>15</v>
      </c>
      <c r="B52" s="42"/>
      <c r="C52" s="42"/>
      <c r="D52" s="42"/>
      <c r="E52" s="42"/>
      <c r="F52" s="34"/>
      <c r="G52" s="34"/>
      <c r="H52" s="35"/>
      <c r="I52" s="35"/>
      <c r="J52" s="35"/>
      <c r="K52" s="35"/>
      <c r="L52" s="35"/>
      <c r="M52" s="35"/>
      <c r="N52" s="35"/>
      <c r="O52" s="35"/>
      <c r="P52" s="35"/>
      <c r="Q52" s="35"/>
      <c r="R52" s="35"/>
      <c r="S52" s="35"/>
      <c r="T52" s="35"/>
      <c r="U52" s="35"/>
      <c r="V52" s="35"/>
      <c r="W52" s="35"/>
      <c r="X52" s="35"/>
      <c r="Y52" s="35"/>
      <c r="Z52" s="35"/>
      <c r="AA52" s="35"/>
      <c r="AB52" s="35"/>
      <c r="AC52" s="35"/>
      <c r="AD52" s="35"/>
      <c r="AE52" s="26"/>
      <c r="AF52" s="55"/>
    </row>
    <row r="53" spans="1:32" s="6" customFormat="1" ht="16.5">
      <c r="A53" s="28" t="s">
        <v>16</v>
      </c>
      <c r="B53" s="37">
        <f>H53+J53+L53+N53+P53+R53+T53+V53+X53+Z53+AB53+AD53</f>
        <v>1369.1000000000001</v>
      </c>
      <c r="C53" s="37">
        <f>H53</f>
        <v>113.46</v>
      </c>
      <c r="D53" s="37">
        <f>E53</f>
        <v>90.77</v>
      </c>
      <c r="E53" s="37">
        <f>I53+K53+M53+O53+Q53+S53+U53+W53+Y53+AA53+AC53+AE53</f>
        <v>90.77</v>
      </c>
      <c r="F53" s="34">
        <f t="shared" si="1"/>
        <v>6.62990285589073</v>
      </c>
      <c r="G53" s="34">
        <f t="shared" si="2"/>
        <v>80.00176273576592</v>
      </c>
      <c r="H53" s="37">
        <v>113.46</v>
      </c>
      <c r="I53" s="37">
        <v>90.77</v>
      </c>
      <c r="J53" s="37">
        <v>113.46</v>
      </c>
      <c r="K53" s="37"/>
      <c r="L53" s="37">
        <v>113.46</v>
      </c>
      <c r="M53" s="37"/>
      <c r="N53" s="37">
        <v>113.46</v>
      </c>
      <c r="O53" s="37"/>
      <c r="P53" s="37">
        <v>113.46</v>
      </c>
      <c r="Q53" s="37"/>
      <c r="R53" s="37">
        <v>113.46</v>
      </c>
      <c r="S53" s="37"/>
      <c r="T53" s="37">
        <v>113.46</v>
      </c>
      <c r="U53" s="37"/>
      <c r="V53" s="37">
        <v>113.46</v>
      </c>
      <c r="W53" s="37"/>
      <c r="X53" s="37">
        <v>113.46</v>
      </c>
      <c r="Y53" s="37"/>
      <c r="Z53" s="37">
        <v>113.46</v>
      </c>
      <c r="AA53" s="37"/>
      <c r="AB53" s="37">
        <v>113.46</v>
      </c>
      <c r="AC53" s="37"/>
      <c r="AD53" s="37">
        <v>121.04</v>
      </c>
      <c r="AE53" s="26"/>
      <c r="AF53" s="55"/>
    </row>
    <row r="54" spans="1:32" s="6" customFormat="1" ht="16.5">
      <c r="A54" s="28" t="s">
        <v>18</v>
      </c>
      <c r="B54" s="42"/>
      <c r="C54" s="42"/>
      <c r="D54" s="42"/>
      <c r="E54" s="42"/>
      <c r="F54" s="34"/>
      <c r="G54" s="34"/>
      <c r="H54" s="35"/>
      <c r="I54" s="35"/>
      <c r="J54" s="35"/>
      <c r="K54" s="35"/>
      <c r="L54" s="35"/>
      <c r="M54" s="35"/>
      <c r="N54" s="35"/>
      <c r="O54" s="35"/>
      <c r="P54" s="35"/>
      <c r="Q54" s="35"/>
      <c r="R54" s="35"/>
      <c r="S54" s="35"/>
      <c r="T54" s="35"/>
      <c r="U54" s="35"/>
      <c r="V54" s="35"/>
      <c r="W54" s="35"/>
      <c r="X54" s="35"/>
      <c r="Y54" s="35"/>
      <c r="Z54" s="35"/>
      <c r="AA54" s="35"/>
      <c r="AB54" s="35"/>
      <c r="AC54" s="35"/>
      <c r="AD54" s="35"/>
      <c r="AE54" s="26"/>
      <c r="AF54" s="56"/>
    </row>
    <row r="55" spans="1:32" s="6" customFormat="1" ht="37.5" customHeight="1">
      <c r="A55" s="29" t="s">
        <v>28</v>
      </c>
      <c r="B55" s="35">
        <f>B56</f>
        <v>922.0000000000001</v>
      </c>
      <c r="C55" s="35">
        <f>C56</f>
        <v>76.83</v>
      </c>
      <c r="D55" s="35">
        <f>D56</f>
        <v>30.73</v>
      </c>
      <c r="E55" s="35">
        <f>E56</f>
        <v>30.73</v>
      </c>
      <c r="F55" s="34">
        <f t="shared" si="1"/>
        <v>3.3329718004338393</v>
      </c>
      <c r="G55" s="34">
        <f t="shared" si="2"/>
        <v>39.99739685018873</v>
      </c>
      <c r="H55" s="35">
        <f aca="true" t="shared" si="22" ref="H55:AE55">H56</f>
        <v>76.83</v>
      </c>
      <c r="I55" s="35">
        <f t="shared" si="22"/>
        <v>30.73</v>
      </c>
      <c r="J55" s="35">
        <f t="shared" si="22"/>
        <v>76.83</v>
      </c>
      <c r="K55" s="35">
        <f t="shared" si="22"/>
        <v>0</v>
      </c>
      <c r="L55" s="35">
        <f t="shared" si="22"/>
        <v>76.83</v>
      </c>
      <c r="M55" s="35">
        <f t="shared" si="22"/>
        <v>0</v>
      </c>
      <c r="N55" s="35">
        <f t="shared" si="22"/>
        <v>76.83</v>
      </c>
      <c r="O55" s="35">
        <f t="shared" si="22"/>
        <v>0</v>
      </c>
      <c r="P55" s="35">
        <f t="shared" si="22"/>
        <v>76.83</v>
      </c>
      <c r="Q55" s="35">
        <f t="shared" si="22"/>
        <v>0</v>
      </c>
      <c r="R55" s="35">
        <f t="shared" si="22"/>
        <v>76.83</v>
      </c>
      <c r="S55" s="35">
        <f t="shared" si="22"/>
        <v>0</v>
      </c>
      <c r="T55" s="35">
        <f t="shared" si="22"/>
        <v>76.83</v>
      </c>
      <c r="U55" s="35">
        <f t="shared" si="22"/>
        <v>0</v>
      </c>
      <c r="V55" s="35">
        <f t="shared" si="22"/>
        <v>76.83</v>
      </c>
      <c r="W55" s="35">
        <f t="shared" si="22"/>
        <v>0</v>
      </c>
      <c r="X55" s="35">
        <f t="shared" si="22"/>
        <v>76.83</v>
      </c>
      <c r="Y55" s="35">
        <f t="shared" si="22"/>
        <v>0</v>
      </c>
      <c r="Z55" s="35">
        <f t="shared" si="22"/>
        <v>76.83</v>
      </c>
      <c r="AA55" s="35">
        <f t="shared" si="22"/>
        <v>0</v>
      </c>
      <c r="AB55" s="35">
        <f t="shared" si="22"/>
        <v>76.83</v>
      </c>
      <c r="AC55" s="35">
        <f t="shared" si="22"/>
        <v>0</v>
      </c>
      <c r="AD55" s="35">
        <f t="shared" si="22"/>
        <v>76.87</v>
      </c>
      <c r="AE55" s="35">
        <f t="shared" si="22"/>
        <v>0</v>
      </c>
      <c r="AF55" s="54" t="s">
        <v>74</v>
      </c>
    </row>
    <row r="56" spans="1:32" s="6" customFormat="1" ht="16.5">
      <c r="A56" s="24" t="s">
        <v>19</v>
      </c>
      <c r="B56" s="35">
        <f>SUM(B57:B60)</f>
        <v>922.0000000000001</v>
      </c>
      <c r="C56" s="35">
        <f>SUM(C57:C60)</f>
        <v>76.83</v>
      </c>
      <c r="D56" s="35">
        <f>SUM(D57:D60)</f>
        <v>30.73</v>
      </c>
      <c r="E56" s="35">
        <f>SUM(E57:E60)</f>
        <v>30.73</v>
      </c>
      <c r="F56" s="34">
        <f t="shared" si="1"/>
        <v>3.3329718004338393</v>
      </c>
      <c r="G56" s="34">
        <f t="shared" si="2"/>
        <v>39.99739685018873</v>
      </c>
      <c r="H56" s="35">
        <f aca="true" t="shared" si="23" ref="H56:AE56">SUM(H57:H60)</f>
        <v>76.83</v>
      </c>
      <c r="I56" s="35">
        <f t="shared" si="23"/>
        <v>30.73</v>
      </c>
      <c r="J56" s="35">
        <f t="shared" si="23"/>
        <v>76.83</v>
      </c>
      <c r="K56" s="35">
        <f t="shared" si="23"/>
        <v>0</v>
      </c>
      <c r="L56" s="35">
        <f t="shared" si="23"/>
        <v>76.83</v>
      </c>
      <c r="M56" s="35">
        <f t="shared" si="23"/>
        <v>0</v>
      </c>
      <c r="N56" s="35">
        <f t="shared" si="23"/>
        <v>76.83</v>
      </c>
      <c r="O56" s="35">
        <f t="shared" si="23"/>
        <v>0</v>
      </c>
      <c r="P56" s="35">
        <f t="shared" si="23"/>
        <v>76.83</v>
      </c>
      <c r="Q56" s="35">
        <f t="shared" si="23"/>
        <v>0</v>
      </c>
      <c r="R56" s="35">
        <f t="shared" si="23"/>
        <v>76.83</v>
      </c>
      <c r="S56" s="35">
        <f t="shared" si="23"/>
        <v>0</v>
      </c>
      <c r="T56" s="35">
        <f t="shared" si="23"/>
        <v>76.83</v>
      </c>
      <c r="U56" s="35">
        <f t="shared" si="23"/>
        <v>0</v>
      </c>
      <c r="V56" s="35">
        <f t="shared" si="23"/>
        <v>76.83</v>
      </c>
      <c r="W56" s="35">
        <f t="shared" si="23"/>
        <v>0</v>
      </c>
      <c r="X56" s="35">
        <f t="shared" si="23"/>
        <v>76.83</v>
      </c>
      <c r="Y56" s="35">
        <f t="shared" si="23"/>
        <v>0</v>
      </c>
      <c r="Z56" s="35">
        <f t="shared" si="23"/>
        <v>76.83</v>
      </c>
      <c r="AA56" s="35">
        <f t="shared" si="23"/>
        <v>0</v>
      </c>
      <c r="AB56" s="35">
        <f t="shared" si="23"/>
        <v>76.83</v>
      </c>
      <c r="AC56" s="35">
        <f t="shared" si="23"/>
        <v>0</v>
      </c>
      <c r="AD56" s="35">
        <f t="shared" si="23"/>
        <v>76.87</v>
      </c>
      <c r="AE56" s="35">
        <f t="shared" si="23"/>
        <v>0</v>
      </c>
      <c r="AF56" s="55"/>
    </row>
    <row r="57" spans="1:32" s="6" customFormat="1" ht="16.5">
      <c r="A57" s="28" t="s">
        <v>17</v>
      </c>
      <c r="B57" s="42"/>
      <c r="C57" s="42"/>
      <c r="D57" s="42"/>
      <c r="E57" s="42"/>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55"/>
    </row>
    <row r="58" spans="1:32" s="6" customFormat="1" ht="16.5">
      <c r="A58" s="28" t="s">
        <v>15</v>
      </c>
      <c r="B58" s="42"/>
      <c r="C58" s="42"/>
      <c r="D58" s="42"/>
      <c r="E58" s="42"/>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55"/>
    </row>
    <row r="59" spans="1:32" s="6" customFormat="1" ht="16.5">
      <c r="A59" s="28" t="s">
        <v>16</v>
      </c>
      <c r="B59" s="37">
        <f>H59+J59+L59+N59+P59+R59+T59+V59+X59+Z59+AB59+AD59</f>
        <v>922.0000000000001</v>
      </c>
      <c r="C59" s="37">
        <f>H59</f>
        <v>76.83</v>
      </c>
      <c r="D59" s="37">
        <f>E59</f>
        <v>30.73</v>
      </c>
      <c r="E59" s="37">
        <f>I59+K59+M59+O59+Q59+S59+U59+W59+Y59+AA59+AC59+AE59</f>
        <v>30.73</v>
      </c>
      <c r="F59" s="34">
        <f t="shared" si="1"/>
        <v>3.3329718004338393</v>
      </c>
      <c r="G59" s="34">
        <f t="shared" si="2"/>
        <v>39.99739685018873</v>
      </c>
      <c r="H59" s="37">
        <v>76.83</v>
      </c>
      <c r="I59" s="37">
        <v>30.73</v>
      </c>
      <c r="J59" s="37">
        <v>76.83</v>
      </c>
      <c r="K59" s="37"/>
      <c r="L59" s="37">
        <v>76.83</v>
      </c>
      <c r="M59" s="37"/>
      <c r="N59" s="37">
        <v>76.83</v>
      </c>
      <c r="O59" s="37"/>
      <c r="P59" s="37">
        <v>76.83</v>
      </c>
      <c r="Q59" s="37"/>
      <c r="R59" s="37">
        <v>76.83</v>
      </c>
      <c r="S59" s="37"/>
      <c r="T59" s="37">
        <v>76.83</v>
      </c>
      <c r="U59" s="37"/>
      <c r="V59" s="37">
        <v>76.83</v>
      </c>
      <c r="W59" s="37"/>
      <c r="X59" s="37">
        <v>76.83</v>
      </c>
      <c r="Y59" s="37"/>
      <c r="Z59" s="37">
        <v>76.83</v>
      </c>
      <c r="AA59" s="37"/>
      <c r="AB59" s="37">
        <v>76.83</v>
      </c>
      <c r="AC59" s="37"/>
      <c r="AD59" s="37">
        <v>76.87</v>
      </c>
      <c r="AE59" s="26"/>
      <c r="AF59" s="55"/>
    </row>
    <row r="60" spans="1:32" s="6" customFormat="1" ht="16.5">
      <c r="A60" s="28" t="s">
        <v>18</v>
      </c>
      <c r="B60" s="37"/>
      <c r="C60" s="37"/>
      <c r="D60" s="37"/>
      <c r="E60" s="37"/>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56"/>
    </row>
    <row r="61" spans="1:32" s="6" customFormat="1" ht="27.75" customHeight="1">
      <c r="A61" s="24" t="s">
        <v>29</v>
      </c>
      <c r="B61" s="35">
        <f>SUM(B62:B65)</f>
        <v>4119.099999999999</v>
      </c>
      <c r="C61" s="35">
        <f>SUM(C62:C65)</f>
        <v>345.41999999999996</v>
      </c>
      <c r="D61" s="35">
        <f>SUM(D62:D65)</f>
        <v>276.63</v>
      </c>
      <c r="E61" s="35">
        <f>SUM(E62:E65)</f>
        <v>276.63</v>
      </c>
      <c r="F61" s="34">
        <f t="shared" si="1"/>
        <v>6.715787429292807</v>
      </c>
      <c r="G61" s="34">
        <f t="shared" si="2"/>
        <v>80.08511377453536</v>
      </c>
      <c r="H61" s="35">
        <f aca="true" t="shared" si="24" ref="H61:AE61">SUM(H62:H65)</f>
        <v>345.41999999999996</v>
      </c>
      <c r="I61" s="35">
        <f t="shared" si="24"/>
        <v>276.63</v>
      </c>
      <c r="J61" s="35">
        <f t="shared" si="24"/>
        <v>342.35999999999996</v>
      </c>
      <c r="K61" s="35">
        <f t="shared" si="24"/>
        <v>0</v>
      </c>
      <c r="L61" s="35">
        <f t="shared" si="24"/>
        <v>342.35999999999996</v>
      </c>
      <c r="M61" s="35">
        <f t="shared" si="24"/>
        <v>0</v>
      </c>
      <c r="N61" s="35">
        <f t="shared" si="24"/>
        <v>342.35999999999996</v>
      </c>
      <c r="O61" s="35">
        <f t="shared" si="24"/>
        <v>0</v>
      </c>
      <c r="P61" s="35">
        <f t="shared" si="24"/>
        <v>342.35999999999996</v>
      </c>
      <c r="Q61" s="35">
        <f t="shared" si="24"/>
        <v>0</v>
      </c>
      <c r="R61" s="35">
        <f t="shared" si="24"/>
        <v>342.35999999999996</v>
      </c>
      <c r="S61" s="35">
        <f t="shared" si="24"/>
        <v>0</v>
      </c>
      <c r="T61" s="35">
        <f t="shared" si="24"/>
        <v>342.35999999999996</v>
      </c>
      <c r="U61" s="35">
        <f t="shared" si="24"/>
        <v>0</v>
      </c>
      <c r="V61" s="35">
        <f t="shared" si="24"/>
        <v>342.35999999999996</v>
      </c>
      <c r="W61" s="35">
        <f t="shared" si="24"/>
        <v>0</v>
      </c>
      <c r="X61" s="35">
        <f t="shared" si="24"/>
        <v>342.35999999999996</v>
      </c>
      <c r="Y61" s="35">
        <f t="shared" si="24"/>
        <v>0</v>
      </c>
      <c r="Z61" s="35">
        <f t="shared" si="24"/>
        <v>342.35999999999996</v>
      </c>
      <c r="AA61" s="35">
        <f t="shared" si="24"/>
        <v>0</v>
      </c>
      <c r="AB61" s="35">
        <f t="shared" si="24"/>
        <v>342.35999999999996</v>
      </c>
      <c r="AC61" s="35">
        <f t="shared" si="24"/>
        <v>0</v>
      </c>
      <c r="AD61" s="35">
        <f t="shared" si="24"/>
        <v>350.08</v>
      </c>
      <c r="AE61" s="35">
        <f t="shared" si="24"/>
        <v>0</v>
      </c>
      <c r="AF61" s="27"/>
    </row>
    <row r="62" spans="1:32" s="6" customFormat="1" ht="16.5">
      <c r="A62" s="28" t="s">
        <v>17</v>
      </c>
      <c r="B62" s="37">
        <f aca="true" t="shared" si="25" ref="B62:E65">B45+B51+B57</f>
        <v>0</v>
      </c>
      <c r="C62" s="37">
        <f t="shared" si="25"/>
        <v>0</v>
      </c>
      <c r="D62" s="37">
        <f t="shared" si="25"/>
        <v>0</v>
      </c>
      <c r="E62" s="37">
        <f t="shared" si="25"/>
        <v>0</v>
      </c>
      <c r="F62" s="34"/>
      <c r="G62" s="34"/>
      <c r="H62" s="37">
        <f aca="true" t="shared" si="26" ref="H62:AE62">H45+H51+H57</f>
        <v>0</v>
      </c>
      <c r="I62" s="37">
        <f t="shared" si="26"/>
        <v>0</v>
      </c>
      <c r="J62" s="37">
        <f t="shared" si="26"/>
        <v>0</v>
      </c>
      <c r="K62" s="37">
        <f t="shared" si="26"/>
        <v>0</v>
      </c>
      <c r="L62" s="37">
        <f t="shared" si="26"/>
        <v>0</v>
      </c>
      <c r="M62" s="37">
        <f t="shared" si="26"/>
        <v>0</v>
      </c>
      <c r="N62" s="37">
        <f t="shared" si="26"/>
        <v>0</v>
      </c>
      <c r="O62" s="37">
        <f t="shared" si="26"/>
        <v>0</v>
      </c>
      <c r="P62" s="37">
        <f t="shared" si="26"/>
        <v>0</v>
      </c>
      <c r="Q62" s="37">
        <f t="shared" si="26"/>
        <v>0</v>
      </c>
      <c r="R62" s="37">
        <f t="shared" si="26"/>
        <v>0</v>
      </c>
      <c r="S62" s="37">
        <f t="shared" si="26"/>
        <v>0</v>
      </c>
      <c r="T62" s="37">
        <f t="shared" si="26"/>
        <v>0</v>
      </c>
      <c r="U62" s="37">
        <f t="shared" si="26"/>
        <v>0</v>
      </c>
      <c r="V62" s="37">
        <f t="shared" si="26"/>
        <v>0</v>
      </c>
      <c r="W62" s="37">
        <f t="shared" si="26"/>
        <v>0</v>
      </c>
      <c r="X62" s="37">
        <f t="shared" si="26"/>
        <v>0</v>
      </c>
      <c r="Y62" s="37">
        <f t="shared" si="26"/>
        <v>0</v>
      </c>
      <c r="Z62" s="37">
        <f t="shared" si="26"/>
        <v>0</v>
      </c>
      <c r="AA62" s="37">
        <f t="shared" si="26"/>
        <v>0</v>
      </c>
      <c r="AB62" s="37">
        <f t="shared" si="26"/>
        <v>0</v>
      </c>
      <c r="AC62" s="37">
        <f t="shared" si="26"/>
        <v>0</v>
      </c>
      <c r="AD62" s="37">
        <f t="shared" si="26"/>
        <v>0</v>
      </c>
      <c r="AE62" s="37">
        <f t="shared" si="26"/>
        <v>0</v>
      </c>
      <c r="AF62" s="27"/>
    </row>
    <row r="63" spans="1:32" s="6" customFormat="1" ht="16.5">
      <c r="A63" s="28" t="s">
        <v>15</v>
      </c>
      <c r="B63" s="37">
        <f t="shared" si="25"/>
        <v>0</v>
      </c>
      <c r="C63" s="37">
        <f t="shared" si="25"/>
        <v>0</v>
      </c>
      <c r="D63" s="37">
        <f t="shared" si="25"/>
        <v>0</v>
      </c>
      <c r="E63" s="37">
        <f t="shared" si="25"/>
        <v>0</v>
      </c>
      <c r="F63" s="34"/>
      <c r="G63" s="34"/>
      <c r="H63" s="37">
        <f aca="true" t="shared" si="27" ref="H63:AE63">H46+H52+H58</f>
        <v>0</v>
      </c>
      <c r="I63" s="37">
        <f t="shared" si="27"/>
        <v>0</v>
      </c>
      <c r="J63" s="37">
        <f t="shared" si="27"/>
        <v>0</v>
      </c>
      <c r="K63" s="37">
        <f t="shared" si="27"/>
        <v>0</v>
      </c>
      <c r="L63" s="37">
        <f t="shared" si="27"/>
        <v>0</v>
      </c>
      <c r="M63" s="37">
        <f t="shared" si="27"/>
        <v>0</v>
      </c>
      <c r="N63" s="37">
        <f t="shared" si="27"/>
        <v>0</v>
      </c>
      <c r="O63" s="37">
        <f t="shared" si="27"/>
        <v>0</v>
      </c>
      <c r="P63" s="37">
        <f t="shared" si="27"/>
        <v>0</v>
      </c>
      <c r="Q63" s="37">
        <f t="shared" si="27"/>
        <v>0</v>
      </c>
      <c r="R63" s="37">
        <f t="shared" si="27"/>
        <v>0</v>
      </c>
      <c r="S63" s="37">
        <f t="shared" si="27"/>
        <v>0</v>
      </c>
      <c r="T63" s="37">
        <f t="shared" si="27"/>
        <v>0</v>
      </c>
      <c r="U63" s="37">
        <f t="shared" si="27"/>
        <v>0</v>
      </c>
      <c r="V63" s="37">
        <f t="shared" si="27"/>
        <v>0</v>
      </c>
      <c r="W63" s="37">
        <f t="shared" si="27"/>
        <v>0</v>
      </c>
      <c r="X63" s="37">
        <f t="shared" si="27"/>
        <v>0</v>
      </c>
      <c r="Y63" s="37">
        <f t="shared" si="27"/>
        <v>0</v>
      </c>
      <c r="Z63" s="37">
        <f t="shared" si="27"/>
        <v>0</v>
      </c>
      <c r="AA63" s="37">
        <f t="shared" si="27"/>
        <v>0</v>
      </c>
      <c r="AB63" s="37">
        <f t="shared" si="27"/>
        <v>0</v>
      </c>
      <c r="AC63" s="37">
        <f t="shared" si="27"/>
        <v>0</v>
      </c>
      <c r="AD63" s="37">
        <f t="shared" si="27"/>
        <v>0</v>
      </c>
      <c r="AE63" s="37">
        <f t="shared" si="27"/>
        <v>0</v>
      </c>
      <c r="AF63" s="27"/>
    </row>
    <row r="64" spans="1:32" s="6" customFormat="1" ht="16.5">
      <c r="A64" s="28" t="s">
        <v>16</v>
      </c>
      <c r="B64" s="37">
        <f t="shared" si="25"/>
        <v>4119.099999999999</v>
      </c>
      <c r="C64" s="37">
        <f t="shared" si="25"/>
        <v>345.41999999999996</v>
      </c>
      <c r="D64" s="37">
        <f t="shared" si="25"/>
        <v>276.63</v>
      </c>
      <c r="E64" s="37">
        <f t="shared" si="25"/>
        <v>276.63</v>
      </c>
      <c r="F64" s="34">
        <f t="shared" si="1"/>
        <v>6.715787429292807</v>
      </c>
      <c r="G64" s="34">
        <f t="shared" si="2"/>
        <v>80.08511377453536</v>
      </c>
      <c r="H64" s="37">
        <f aca="true" t="shared" si="28" ref="H64:AE64">H47+H53+H59</f>
        <v>345.41999999999996</v>
      </c>
      <c r="I64" s="37">
        <f t="shared" si="28"/>
        <v>276.63</v>
      </c>
      <c r="J64" s="37">
        <f t="shared" si="28"/>
        <v>342.35999999999996</v>
      </c>
      <c r="K64" s="37">
        <f t="shared" si="28"/>
        <v>0</v>
      </c>
      <c r="L64" s="37">
        <f t="shared" si="28"/>
        <v>342.35999999999996</v>
      </c>
      <c r="M64" s="37">
        <f t="shared" si="28"/>
        <v>0</v>
      </c>
      <c r="N64" s="37">
        <f t="shared" si="28"/>
        <v>342.35999999999996</v>
      </c>
      <c r="O64" s="37">
        <f t="shared" si="28"/>
        <v>0</v>
      </c>
      <c r="P64" s="37">
        <f t="shared" si="28"/>
        <v>342.35999999999996</v>
      </c>
      <c r="Q64" s="37">
        <f t="shared" si="28"/>
        <v>0</v>
      </c>
      <c r="R64" s="37">
        <f t="shared" si="28"/>
        <v>342.35999999999996</v>
      </c>
      <c r="S64" s="37">
        <f t="shared" si="28"/>
        <v>0</v>
      </c>
      <c r="T64" s="37">
        <f t="shared" si="28"/>
        <v>342.35999999999996</v>
      </c>
      <c r="U64" s="37">
        <f t="shared" si="28"/>
        <v>0</v>
      </c>
      <c r="V64" s="37">
        <f t="shared" si="28"/>
        <v>342.35999999999996</v>
      </c>
      <c r="W64" s="37">
        <f t="shared" si="28"/>
        <v>0</v>
      </c>
      <c r="X64" s="37">
        <f t="shared" si="28"/>
        <v>342.35999999999996</v>
      </c>
      <c r="Y64" s="37">
        <f t="shared" si="28"/>
        <v>0</v>
      </c>
      <c r="Z64" s="37">
        <f t="shared" si="28"/>
        <v>342.35999999999996</v>
      </c>
      <c r="AA64" s="37">
        <f t="shared" si="28"/>
        <v>0</v>
      </c>
      <c r="AB64" s="37">
        <f t="shared" si="28"/>
        <v>342.35999999999996</v>
      </c>
      <c r="AC64" s="37">
        <f t="shared" si="28"/>
        <v>0</v>
      </c>
      <c r="AD64" s="37">
        <f t="shared" si="28"/>
        <v>350.08</v>
      </c>
      <c r="AE64" s="37">
        <f t="shared" si="28"/>
        <v>0</v>
      </c>
      <c r="AF64" s="27"/>
    </row>
    <row r="65" spans="1:32" s="6" customFormat="1" ht="16.5">
      <c r="A65" s="28" t="s">
        <v>18</v>
      </c>
      <c r="B65" s="37">
        <f t="shared" si="25"/>
        <v>0</v>
      </c>
      <c r="C65" s="37">
        <f t="shared" si="25"/>
        <v>0</v>
      </c>
      <c r="D65" s="37">
        <f t="shared" si="25"/>
        <v>0</v>
      </c>
      <c r="E65" s="37">
        <f t="shared" si="25"/>
        <v>0</v>
      </c>
      <c r="F65" s="34"/>
      <c r="G65" s="34"/>
      <c r="H65" s="37">
        <f aca="true" t="shared" si="29" ref="H65:AE65">H48+H54+H60</f>
        <v>0</v>
      </c>
      <c r="I65" s="37">
        <f t="shared" si="29"/>
        <v>0</v>
      </c>
      <c r="J65" s="37">
        <f t="shared" si="29"/>
        <v>0</v>
      </c>
      <c r="K65" s="37">
        <f t="shared" si="29"/>
        <v>0</v>
      </c>
      <c r="L65" s="37">
        <f t="shared" si="29"/>
        <v>0</v>
      </c>
      <c r="M65" s="37">
        <f t="shared" si="29"/>
        <v>0</v>
      </c>
      <c r="N65" s="37">
        <f t="shared" si="29"/>
        <v>0</v>
      </c>
      <c r="O65" s="37">
        <f t="shared" si="29"/>
        <v>0</v>
      </c>
      <c r="P65" s="37">
        <f t="shared" si="29"/>
        <v>0</v>
      </c>
      <c r="Q65" s="37">
        <f t="shared" si="29"/>
        <v>0</v>
      </c>
      <c r="R65" s="37">
        <f t="shared" si="29"/>
        <v>0</v>
      </c>
      <c r="S65" s="37">
        <f t="shared" si="29"/>
        <v>0</v>
      </c>
      <c r="T65" s="37">
        <f t="shared" si="29"/>
        <v>0</v>
      </c>
      <c r="U65" s="37">
        <f t="shared" si="29"/>
        <v>0</v>
      </c>
      <c r="V65" s="37">
        <f t="shared" si="29"/>
        <v>0</v>
      </c>
      <c r="W65" s="37">
        <f t="shared" si="29"/>
        <v>0</v>
      </c>
      <c r="X65" s="37">
        <f t="shared" si="29"/>
        <v>0</v>
      </c>
      <c r="Y65" s="37">
        <f t="shared" si="29"/>
        <v>0</v>
      </c>
      <c r="Z65" s="37">
        <f t="shared" si="29"/>
        <v>0</v>
      </c>
      <c r="AA65" s="37">
        <f t="shared" si="29"/>
        <v>0</v>
      </c>
      <c r="AB65" s="37">
        <f t="shared" si="29"/>
        <v>0</v>
      </c>
      <c r="AC65" s="37">
        <f t="shared" si="29"/>
        <v>0</v>
      </c>
      <c r="AD65" s="37">
        <f t="shared" si="29"/>
        <v>0</v>
      </c>
      <c r="AE65" s="37">
        <f t="shared" si="29"/>
        <v>0</v>
      </c>
      <c r="AF65" s="27"/>
    </row>
    <row r="66" spans="1:32" s="6" customFormat="1" ht="48" customHeight="1">
      <c r="A66" s="31" t="s">
        <v>50</v>
      </c>
      <c r="B66" s="35">
        <f>B67</f>
        <v>2000</v>
      </c>
      <c r="C66" s="35">
        <f aca="true" t="shared" si="30" ref="C66:E67">C67</f>
        <v>0</v>
      </c>
      <c r="D66" s="35">
        <f t="shared" si="30"/>
        <v>0</v>
      </c>
      <c r="E66" s="35">
        <f t="shared" si="30"/>
        <v>0</v>
      </c>
      <c r="F66" s="34">
        <f t="shared" si="1"/>
        <v>0</v>
      </c>
      <c r="G66" s="34" t="e">
        <f t="shared" si="2"/>
        <v>#DIV/0!</v>
      </c>
      <c r="H66" s="35">
        <f aca="true" t="shared" si="31" ref="H66:Q67">H67</f>
        <v>0</v>
      </c>
      <c r="I66" s="35">
        <f t="shared" si="31"/>
        <v>0</v>
      </c>
      <c r="J66" s="35">
        <f t="shared" si="31"/>
        <v>0</v>
      </c>
      <c r="K66" s="35">
        <f t="shared" si="31"/>
        <v>0</v>
      </c>
      <c r="L66" s="35">
        <f t="shared" si="31"/>
        <v>0</v>
      </c>
      <c r="M66" s="35">
        <f t="shared" si="31"/>
        <v>0</v>
      </c>
      <c r="N66" s="35">
        <f t="shared" si="31"/>
        <v>0</v>
      </c>
      <c r="O66" s="35">
        <f t="shared" si="31"/>
        <v>0</v>
      </c>
      <c r="P66" s="35">
        <f t="shared" si="31"/>
        <v>0</v>
      </c>
      <c r="Q66" s="35">
        <f t="shared" si="31"/>
        <v>0</v>
      </c>
      <c r="R66" s="35">
        <f aca="true" t="shared" si="32" ref="R66:AA67">R67</f>
        <v>0</v>
      </c>
      <c r="S66" s="35">
        <f t="shared" si="32"/>
        <v>0</v>
      </c>
      <c r="T66" s="35">
        <f t="shared" si="32"/>
        <v>0</v>
      </c>
      <c r="U66" s="35">
        <f t="shared" si="32"/>
        <v>0</v>
      </c>
      <c r="V66" s="35">
        <f t="shared" si="32"/>
        <v>0</v>
      </c>
      <c r="W66" s="35">
        <f t="shared" si="32"/>
        <v>0</v>
      </c>
      <c r="X66" s="35">
        <f t="shared" si="32"/>
        <v>2000</v>
      </c>
      <c r="Y66" s="35">
        <f t="shared" si="32"/>
        <v>0</v>
      </c>
      <c r="Z66" s="35">
        <f t="shared" si="32"/>
        <v>0</v>
      </c>
      <c r="AA66" s="35">
        <f t="shared" si="32"/>
        <v>0</v>
      </c>
      <c r="AB66" s="35">
        <f aca="true" t="shared" si="33" ref="AB66:AE67">AB67</f>
        <v>0</v>
      </c>
      <c r="AC66" s="35">
        <f t="shared" si="33"/>
        <v>0</v>
      </c>
      <c r="AD66" s="35">
        <f t="shared" si="33"/>
        <v>0</v>
      </c>
      <c r="AE66" s="35">
        <f t="shared" si="33"/>
        <v>0</v>
      </c>
      <c r="AF66" s="27"/>
    </row>
    <row r="67" spans="1:32" s="6" customFormat="1" ht="76.5" customHeight="1">
      <c r="A67" s="31" t="s">
        <v>51</v>
      </c>
      <c r="B67" s="35">
        <f>B68</f>
        <v>2000</v>
      </c>
      <c r="C67" s="35">
        <f t="shared" si="30"/>
        <v>0</v>
      </c>
      <c r="D67" s="35">
        <f t="shared" si="30"/>
        <v>0</v>
      </c>
      <c r="E67" s="35">
        <f t="shared" si="30"/>
        <v>0</v>
      </c>
      <c r="F67" s="34">
        <f t="shared" si="1"/>
        <v>0</v>
      </c>
      <c r="G67" s="34" t="e">
        <f t="shared" si="2"/>
        <v>#DIV/0!</v>
      </c>
      <c r="H67" s="35">
        <f t="shared" si="31"/>
        <v>0</v>
      </c>
      <c r="I67" s="35">
        <f t="shared" si="31"/>
        <v>0</v>
      </c>
      <c r="J67" s="35">
        <f t="shared" si="31"/>
        <v>0</v>
      </c>
      <c r="K67" s="35">
        <f t="shared" si="31"/>
        <v>0</v>
      </c>
      <c r="L67" s="35">
        <f t="shared" si="31"/>
        <v>0</v>
      </c>
      <c r="M67" s="35">
        <f t="shared" si="31"/>
        <v>0</v>
      </c>
      <c r="N67" s="35">
        <f t="shared" si="31"/>
        <v>0</v>
      </c>
      <c r="O67" s="35">
        <f t="shared" si="31"/>
        <v>0</v>
      </c>
      <c r="P67" s="35">
        <f t="shared" si="31"/>
        <v>0</v>
      </c>
      <c r="Q67" s="35">
        <f t="shared" si="31"/>
        <v>0</v>
      </c>
      <c r="R67" s="35">
        <f t="shared" si="32"/>
        <v>0</v>
      </c>
      <c r="S67" s="35">
        <f t="shared" si="32"/>
        <v>0</v>
      </c>
      <c r="T67" s="35">
        <f t="shared" si="32"/>
        <v>0</v>
      </c>
      <c r="U67" s="35">
        <f t="shared" si="32"/>
        <v>0</v>
      </c>
      <c r="V67" s="35">
        <f t="shared" si="32"/>
        <v>0</v>
      </c>
      <c r="W67" s="35">
        <f t="shared" si="32"/>
        <v>0</v>
      </c>
      <c r="X67" s="35">
        <f t="shared" si="32"/>
        <v>2000</v>
      </c>
      <c r="Y67" s="35">
        <f t="shared" si="32"/>
        <v>0</v>
      </c>
      <c r="Z67" s="35">
        <f t="shared" si="32"/>
        <v>0</v>
      </c>
      <c r="AA67" s="35">
        <f t="shared" si="32"/>
        <v>0</v>
      </c>
      <c r="AB67" s="35">
        <f t="shared" si="33"/>
        <v>0</v>
      </c>
      <c r="AC67" s="35">
        <f t="shared" si="33"/>
        <v>0</v>
      </c>
      <c r="AD67" s="35">
        <f t="shared" si="33"/>
        <v>0</v>
      </c>
      <c r="AE67" s="35">
        <f t="shared" si="33"/>
        <v>0</v>
      </c>
      <c r="AF67" s="54" t="s">
        <v>76</v>
      </c>
    </row>
    <row r="68" spans="1:32" s="6" customFormat="1" ht="16.5">
      <c r="A68" s="24" t="s">
        <v>19</v>
      </c>
      <c r="B68" s="35">
        <f>B69+B70+B71+B72</f>
        <v>2000</v>
      </c>
      <c r="C68" s="35">
        <f>C69+C70+C71+C72</f>
        <v>0</v>
      </c>
      <c r="D68" s="35">
        <f>D69+D70+D71+D72</f>
        <v>0</v>
      </c>
      <c r="E68" s="35">
        <f>E69+E70+E71+E72</f>
        <v>0</v>
      </c>
      <c r="F68" s="34">
        <f t="shared" si="1"/>
        <v>0</v>
      </c>
      <c r="G68" s="34" t="e">
        <f t="shared" si="2"/>
        <v>#DIV/0!</v>
      </c>
      <c r="H68" s="35">
        <f aca="true" t="shared" si="34" ref="H68:AE68">H69+H70+H71+H72</f>
        <v>0</v>
      </c>
      <c r="I68" s="35">
        <f t="shared" si="34"/>
        <v>0</v>
      </c>
      <c r="J68" s="35">
        <f t="shared" si="34"/>
        <v>0</v>
      </c>
      <c r="K68" s="35">
        <f t="shared" si="34"/>
        <v>0</v>
      </c>
      <c r="L68" s="35">
        <f t="shared" si="34"/>
        <v>0</v>
      </c>
      <c r="M68" s="35">
        <f t="shared" si="34"/>
        <v>0</v>
      </c>
      <c r="N68" s="35">
        <f t="shared" si="34"/>
        <v>0</v>
      </c>
      <c r="O68" s="35">
        <f t="shared" si="34"/>
        <v>0</v>
      </c>
      <c r="P68" s="35">
        <f t="shared" si="34"/>
        <v>0</v>
      </c>
      <c r="Q68" s="35">
        <f t="shared" si="34"/>
        <v>0</v>
      </c>
      <c r="R68" s="35">
        <f t="shared" si="34"/>
        <v>0</v>
      </c>
      <c r="S68" s="35">
        <f t="shared" si="34"/>
        <v>0</v>
      </c>
      <c r="T68" s="35">
        <f t="shared" si="34"/>
        <v>0</v>
      </c>
      <c r="U68" s="35">
        <f t="shared" si="34"/>
        <v>0</v>
      </c>
      <c r="V68" s="35">
        <f t="shared" si="34"/>
        <v>0</v>
      </c>
      <c r="W68" s="35">
        <f t="shared" si="34"/>
        <v>0</v>
      </c>
      <c r="X68" s="35">
        <f t="shared" si="34"/>
        <v>2000</v>
      </c>
      <c r="Y68" s="35">
        <f t="shared" si="34"/>
        <v>0</v>
      </c>
      <c r="Z68" s="35">
        <f t="shared" si="34"/>
        <v>0</v>
      </c>
      <c r="AA68" s="35">
        <f t="shared" si="34"/>
        <v>0</v>
      </c>
      <c r="AB68" s="35">
        <f t="shared" si="34"/>
        <v>0</v>
      </c>
      <c r="AC68" s="35">
        <f t="shared" si="34"/>
        <v>0</v>
      </c>
      <c r="AD68" s="35">
        <f t="shared" si="34"/>
        <v>0</v>
      </c>
      <c r="AE68" s="35">
        <f t="shared" si="34"/>
        <v>0</v>
      </c>
      <c r="AF68" s="55"/>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55"/>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55"/>
    </row>
    <row r="71" spans="1:32" s="6" customFormat="1" ht="16.5">
      <c r="A71" s="28" t="s">
        <v>16</v>
      </c>
      <c r="B71" s="37">
        <f>H71+J71+L71+N71+P71+R71+T71+V71+X71+Z71+AB71+AD71</f>
        <v>2000</v>
      </c>
      <c r="C71" s="37">
        <f>H71</f>
        <v>0</v>
      </c>
      <c r="D71" s="37">
        <f>E71</f>
        <v>0</v>
      </c>
      <c r="E71" s="37">
        <f>I71+K71+M71+O71+Q71+S71+U71+W71+Y71+AA71+AC71+AE71</f>
        <v>0</v>
      </c>
      <c r="F71" s="34">
        <f t="shared" si="1"/>
        <v>0</v>
      </c>
      <c r="G71" s="34" t="e">
        <f t="shared" si="2"/>
        <v>#DIV/0!</v>
      </c>
      <c r="H71" s="37"/>
      <c r="I71" s="37"/>
      <c r="J71" s="37"/>
      <c r="K71" s="37"/>
      <c r="L71" s="37"/>
      <c r="M71" s="37"/>
      <c r="N71" s="37"/>
      <c r="O71" s="37"/>
      <c r="P71" s="37"/>
      <c r="Q71" s="37"/>
      <c r="R71" s="37"/>
      <c r="S71" s="37"/>
      <c r="T71" s="37"/>
      <c r="U71" s="37"/>
      <c r="V71" s="37"/>
      <c r="W71" s="37"/>
      <c r="X71" s="37">
        <v>2000</v>
      </c>
      <c r="Y71" s="37"/>
      <c r="Z71" s="37"/>
      <c r="AA71" s="37"/>
      <c r="AB71" s="37"/>
      <c r="AC71" s="37"/>
      <c r="AD71" s="37"/>
      <c r="AE71" s="26"/>
      <c r="AF71" s="55"/>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56"/>
    </row>
    <row r="73" spans="1:32" s="6" customFormat="1" ht="21" customHeight="1">
      <c r="A73" s="24" t="s">
        <v>37</v>
      </c>
      <c r="B73" s="35">
        <f>SUM(B74:B77)</f>
        <v>2000</v>
      </c>
      <c r="C73" s="35">
        <f>SUM(C74:C77)</f>
        <v>0</v>
      </c>
      <c r="D73" s="35">
        <f>SUM(D74:D77)</f>
        <v>0</v>
      </c>
      <c r="E73" s="35">
        <f>SUM(E74:E77)</f>
        <v>0</v>
      </c>
      <c r="F73" s="34">
        <f t="shared" si="1"/>
        <v>0</v>
      </c>
      <c r="G73" s="34" t="e">
        <f t="shared" si="2"/>
        <v>#DIV/0!</v>
      </c>
      <c r="H73" s="35">
        <f aca="true" t="shared" si="35" ref="H73:AE73">SUM(H74:H77)</f>
        <v>0</v>
      </c>
      <c r="I73" s="35">
        <f t="shared" si="35"/>
        <v>0</v>
      </c>
      <c r="J73" s="35">
        <f t="shared" si="35"/>
        <v>0</v>
      </c>
      <c r="K73" s="35">
        <f t="shared" si="35"/>
        <v>0</v>
      </c>
      <c r="L73" s="35">
        <f t="shared" si="35"/>
        <v>0</v>
      </c>
      <c r="M73" s="35">
        <f t="shared" si="35"/>
        <v>0</v>
      </c>
      <c r="N73" s="35">
        <f t="shared" si="35"/>
        <v>0</v>
      </c>
      <c r="O73" s="35">
        <f t="shared" si="35"/>
        <v>0</v>
      </c>
      <c r="P73" s="35">
        <f t="shared" si="35"/>
        <v>0</v>
      </c>
      <c r="Q73" s="35">
        <f t="shared" si="35"/>
        <v>0</v>
      </c>
      <c r="R73" s="35">
        <f t="shared" si="35"/>
        <v>0</v>
      </c>
      <c r="S73" s="35">
        <f t="shared" si="35"/>
        <v>0</v>
      </c>
      <c r="T73" s="35">
        <f t="shared" si="35"/>
        <v>0</v>
      </c>
      <c r="U73" s="35">
        <f t="shared" si="35"/>
        <v>0</v>
      </c>
      <c r="V73" s="35">
        <f t="shared" si="35"/>
        <v>0</v>
      </c>
      <c r="W73" s="35">
        <f t="shared" si="35"/>
        <v>0</v>
      </c>
      <c r="X73" s="35">
        <f t="shared" si="35"/>
        <v>2000</v>
      </c>
      <c r="Y73" s="35">
        <f t="shared" si="35"/>
        <v>0</v>
      </c>
      <c r="Z73" s="35">
        <f t="shared" si="35"/>
        <v>0</v>
      </c>
      <c r="AA73" s="35">
        <f t="shared" si="35"/>
        <v>0</v>
      </c>
      <c r="AB73" s="35">
        <f t="shared" si="35"/>
        <v>0</v>
      </c>
      <c r="AC73" s="35">
        <f t="shared" si="35"/>
        <v>0</v>
      </c>
      <c r="AD73" s="35">
        <f t="shared" si="35"/>
        <v>0</v>
      </c>
      <c r="AE73" s="35">
        <f t="shared" si="35"/>
        <v>0</v>
      </c>
      <c r="AF73" s="27"/>
    </row>
    <row r="74" spans="1:32" s="6" customFormat="1" ht="16.5">
      <c r="A74" s="28" t="s">
        <v>17</v>
      </c>
      <c r="B74" s="37">
        <f aca="true" t="shared" si="36" ref="B74:E77">B69</f>
        <v>0</v>
      </c>
      <c r="C74" s="37">
        <f t="shared" si="36"/>
        <v>0</v>
      </c>
      <c r="D74" s="37">
        <f t="shared" si="36"/>
        <v>0</v>
      </c>
      <c r="E74" s="37">
        <f t="shared" si="36"/>
        <v>0</v>
      </c>
      <c r="F74" s="34"/>
      <c r="G74" s="34"/>
      <c r="H74" s="37">
        <f aca="true" t="shared" si="37" ref="H74:AE74">H69</f>
        <v>0</v>
      </c>
      <c r="I74" s="37">
        <f t="shared" si="37"/>
        <v>0</v>
      </c>
      <c r="J74" s="37">
        <f t="shared" si="37"/>
        <v>0</v>
      </c>
      <c r="K74" s="37">
        <f t="shared" si="37"/>
        <v>0</v>
      </c>
      <c r="L74" s="37">
        <f t="shared" si="37"/>
        <v>0</v>
      </c>
      <c r="M74" s="37">
        <f t="shared" si="37"/>
        <v>0</v>
      </c>
      <c r="N74" s="37">
        <f t="shared" si="37"/>
        <v>0</v>
      </c>
      <c r="O74" s="37">
        <f t="shared" si="37"/>
        <v>0</v>
      </c>
      <c r="P74" s="37">
        <f t="shared" si="37"/>
        <v>0</v>
      </c>
      <c r="Q74" s="37">
        <f t="shared" si="37"/>
        <v>0</v>
      </c>
      <c r="R74" s="37">
        <f t="shared" si="37"/>
        <v>0</v>
      </c>
      <c r="S74" s="37">
        <f t="shared" si="37"/>
        <v>0</v>
      </c>
      <c r="T74" s="37">
        <f t="shared" si="37"/>
        <v>0</v>
      </c>
      <c r="U74" s="37">
        <f t="shared" si="37"/>
        <v>0</v>
      </c>
      <c r="V74" s="37">
        <f t="shared" si="37"/>
        <v>0</v>
      </c>
      <c r="W74" s="37">
        <f t="shared" si="37"/>
        <v>0</v>
      </c>
      <c r="X74" s="37">
        <f t="shared" si="37"/>
        <v>0</v>
      </c>
      <c r="Y74" s="37">
        <f t="shared" si="37"/>
        <v>0</v>
      </c>
      <c r="Z74" s="37">
        <f t="shared" si="37"/>
        <v>0</v>
      </c>
      <c r="AA74" s="37">
        <f t="shared" si="37"/>
        <v>0</v>
      </c>
      <c r="AB74" s="37">
        <f t="shared" si="37"/>
        <v>0</v>
      </c>
      <c r="AC74" s="37">
        <f t="shared" si="37"/>
        <v>0</v>
      </c>
      <c r="AD74" s="37">
        <f t="shared" si="37"/>
        <v>0</v>
      </c>
      <c r="AE74" s="37">
        <f t="shared" si="37"/>
        <v>0</v>
      </c>
      <c r="AF74" s="27"/>
    </row>
    <row r="75" spans="1:32" s="6" customFormat="1" ht="16.5">
      <c r="A75" s="28" t="s">
        <v>15</v>
      </c>
      <c r="B75" s="37">
        <f t="shared" si="36"/>
        <v>0</v>
      </c>
      <c r="C75" s="37">
        <f t="shared" si="36"/>
        <v>0</v>
      </c>
      <c r="D75" s="37">
        <f t="shared" si="36"/>
        <v>0</v>
      </c>
      <c r="E75" s="37">
        <f t="shared" si="36"/>
        <v>0</v>
      </c>
      <c r="F75" s="34"/>
      <c r="G75" s="34"/>
      <c r="H75" s="37">
        <f aca="true" t="shared" si="38" ref="H75:AE75">H70</f>
        <v>0</v>
      </c>
      <c r="I75" s="37">
        <f t="shared" si="38"/>
        <v>0</v>
      </c>
      <c r="J75" s="37">
        <f t="shared" si="38"/>
        <v>0</v>
      </c>
      <c r="K75" s="37">
        <f t="shared" si="38"/>
        <v>0</v>
      </c>
      <c r="L75" s="37">
        <f t="shared" si="38"/>
        <v>0</v>
      </c>
      <c r="M75" s="37">
        <f t="shared" si="38"/>
        <v>0</v>
      </c>
      <c r="N75" s="37">
        <f t="shared" si="38"/>
        <v>0</v>
      </c>
      <c r="O75" s="37">
        <f t="shared" si="38"/>
        <v>0</v>
      </c>
      <c r="P75" s="37">
        <f t="shared" si="38"/>
        <v>0</v>
      </c>
      <c r="Q75" s="37">
        <f t="shared" si="38"/>
        <v>0</v>
      </c>
      <c r="R75" s="37">
        <f t="shared" si="38"/>
        <v>0</v>
      </c>
      <c r="S75" s="37">
        <f t="shared" si="38"/>
        <v>0</v>
      </c>
      <c r="T75" s="37">
        <f t="shared" si="38"/>
        <v>0</v>
      </c>
      <c r="U75" s="37">
        <f t="shared" si="38"/>
        <v>0</v>
      </c>
      <c r="V75" s="37">
        <f t="shared" si="38"/>
        <v>0</v>
      </c>
      <c r="W75" s="37">
        <f t="shared" si="38"/>
        <v>0</v>
      </c>
      <c r="X75" s="37">
        <f t="shared" si="38"/>
        <v>0</v>
      </c>
      <c r="Y75" s="37">
        <f t="shared" si="38"/>
        <v>0</v>
      </c>
      <c r="Z75" s="37">
        <f t="shared" si="38"/>
        <v>0</v>
      </c>
      <c r="AA75" s="37">
        <f t="shared" si="38"/>
        <v>0</v>
      </c>
      <c r="AB75" s="37">
        <f t="shared" si="38"/>
        <v>0</v>
      </c>
      <c r="AC75" s="37">
        <f t="shared" si="38"/>
        <v>0</v>
      </c>
      <c r="AD75" s="37">
        <f t="shared" si="38"/>
        <v>0</v>
      </c>
      <c r="AE75" s="37">
        <f t="shared" si="38"/>
        <v>0</v>
      </c>
      <c r="AF75" s="27"/>
    </row>
    <row r="76" spans="1:32" s="6" customFormat="1" ht="16.5">
      <c r="A76" s="28" t="s">
        <v>16</v>
      </c>
      <c r="B76" s="37">
        <f t="shared" si="36"/>
        <v>2000</v>
      </c>
      <c r="C76" s="37">
        <f t="shared" si="36"/>
        <v>0</v>
      </c>
      <c r="D76" s="37">
        <f t="shared" si="36"/>
        <v>0</v>
      </c>
      <c r="E76" s="37">
        <f t="shared" si="36"/>
        <v>0</v>
      </c>
      <c r="F76" s="34">
        <f t="shared" si="1"/>
        <v>0</v>
      </c>
      <c r="G76" s="34" t="e">
        <f t="shared" si="2"/>
        <v>#DIV/0!</v>
      </c>
      <c r="H76" s="37">
        <f aca="true" t="shared" si="39" ref="H76:AE76">H71</f>
        <v>0</v>
      </c>
      <c r="I76" s="37">
        <f t="shared" si="39"/>
        <v>0</v>
      </c>
      <c r="J76" s="37">
        <f t="shared" si="39"/>
        <v>0</v>
      </c>
      <c r="K76" s="37">
        <f t="shared" si="39"/>
        <v>0</v>
      </c>
      <c r="L76" s="37">
        <f t="shared" si="39"/>
        <v>0</v>
      </c>
      <c r="M76" s="37">
        <f t="shared" si="39"/>
        <v>0</v>
      </c>
      <c r="N76" s="37">
        <f t="shared" si="39"/>
        <v>0</v>
      </c>
      <c r="O76" s="37">
        <f t="shared" si="39"/>
        <v>0</v>
      </c>
      <c r="P76" s="37">
        <f t="shared" si="39"/>
        <v>0</v>
      </c>
      <c r="Q76" s="37">
        <f t="shared" si="39"/>
        <v>0</v>
      </c>
      <c r="R76" s="37">
        <f t="shared" si="39"/>
        <v>0</v>
      </c>
      <c r="S76" s="37">
        <f t="shared" si="39"/>
        <v>0</v>
      </c>
      <c r="T76" s="37">
        <f t="shared" si="39"/>
        <v>0</v>
      </c>
      <c r="U76" s="37">
        <f t="shared" si="39"/>
        <v>0</v>
      </c>
      <c r="V76" s="37">
        <f t="shared" si="39"/>
        <v>0</v>
      </c>
      <c r="W76" s="37">
        <f t="shared" si="39"/>
        <v>0</v>
      </c>
      <c r="X76" s="37">
        <f t="shared" si="39"/>
        <v>2000</v>
      </c>
      <c r="Y76" s="37">
        <f t="shared" si="39"/>
        <v>0</v>
      </c>
      <c r="Z76" s="37">
        <f t="shared" si="39"/>
        <v>0</v>
      </c>
      <c r="AA76" s="37">
        <f t="shared" si="39"/>
        <v>0</v>
      </c>
      <c r="AB76" s="37">
        <f t="shared" si="39"/>
        <v>0</v>
      </c>
      <c r="AC76" s="37">
        <f t="shared" si="39"/>
        <v>0</v>
      </c>
      <c r="AD76" s="37">
        <f t="shared" si="39"/>
        <v>0</v>
      </c>
      <c r="AE76" s="37">
        <f t="shared" si="39"/>
        <v>0</v>
      </c>
      <c r="AF76" s="27"/>
    </row>
    <row r="77" spans="1:32" s="6" customFormat="1" ht="16.5">
      <c r="A77" s="28" t="s">
        <v>18</v>
      </c>
      <c r="B77" s="42">
        <f t="shared" si="36"/>
        <v>0</v>
      </c>
      <c r="C77" s="42">
        <f t="shared" si="36"/>
        <v>0</v>
      </c>
      <c r="D77" s="42">
        <f t="shared" si="36"/>
        <v>0</v>
      </c>
      <c r="E77" s="42">
        <f t="shared" si="36"/>
        <v>0</v>
      </c>
      <c r="F77" s="34"/>
      <c r="G77" s="34"/>
      <c r="H77" s="42">
        <f aca="true" t="shared" si="40" ref="H77:AE77">H72</f>
        <v>0</v>
      </c>
      <c r="I77" s="42">
        <f t="shared" si="40"/>
        <v>0</v>
      </c>
      <c r="J77" s="42">
        <f t="shared" si="40"/>
        <v>0</v>
      </c>
      <c r="K77" s="42">
        <f t="shared" si="40"/>
        <v>0</v>
      </c>
      <c r="L77" s="42">
        <f t="shared" si="40"/>
        <v>0</v>
      </c>
      <c r="M77" s="42">
        <f t="shared" si="40"/>
        <v>0</v>
      </c>
      <c r="N77" s="42">
        <f t="shared" si="40"/>
        <v>0</v>
      </c>
      <c r="O77" s="42">
        <f t="shared" si="40"/>
        <v>0</v>
      </c>
      <c r="P77" s="42">
        <f t="shared" si="40"/>
        <v>0</v>
      </c>
      <c r="Q77" s="42">
        <f t="shared" si="40"/>
        <v>0</v>
      </c>
      <c r="R77" s="42">
        <f t="shared" si="40"/>
        <v>0</v>
      </c>
      <c r="S77" s="42">
        <f t="shared" si="40"/>
        <v>0</v>
      </c>
      <c r="T77" s="42">
        <f t="shared" si="40"/>
        <v>0</v>
      </c>
      <c r="U77" s="42">
        <f t="shared" si="40"/>
        <v>0</v>
      </c>
      <c r="V77" s="42">
        <f t="shared" si="40"/>
        <v>0</v>
      </c>
      <c r="W77" s="42">
        <f t="shared" si="40"/>
        <v>0</v>
      </c>
      <c r="X77" s="42">
        <f t="shared" si="40"/>
        <v>0</v>
      </c>
      <c r="Y77" s="42">
        <f t="shared" si="40"/>
        <v>0</v>
      </c>
      <c r="Z77" s="42">
        <f t="shared" si="40"/>
        <v>0</v>
      </c>
      <c r="AA77" s="42">
        <f t="shared" si="40"/>
        <v>0</v>
      </c>
      <c r="AB77" s="42">
        <f t="shared" si="40"/>
        <v>0</v>
      </c>
      <c r="AC77" s="42">
        <f t="shared" si="40"/>
        <v>0</v>
      </c>
      <c r="AD77" s="42">
        <f t="shared" si="40"/>
        <v>0</v>
      </c>
      <c r="AE77" s="42">
        <f t="shared" si="40"/>
        <v>0</v>
      </c>
      <c r="AF77" s="27"/>
    </row>
    <row r="78" spans="1:32" s="6" customFormat="1" ht="82.5" customHeight="1">
      <c r="A78" s="31" t="s">
        <v>52</v>
      </c>
      <c r="B78" s="35">
        <f>B79</f>
        <v>28553.399999999998</v>
      </c>
      <c r="C78" s="35">
        <f>C79</f>
        <v>4750.28</v>
      </c>
      <c r="D78" s="35">
        <f>D79</f>
        <v>4014.4</v>
      </c>
      <c r="E78" s="35">
        <f>E79</f>
        <v>4014.4</v>
      </c>
      <c r="F78" s="34">
        <f aca="true" t="shared" si="41" ref="F78:F140">E78/B78%</f>
        <v>14.05927140025356</v>
      </c>
      <c r="G78" s="34">
        <f aca="true" t="shared" si="42" ref="G78:G140">E78/C78%</f>
        <v>84.50870264489673</v>
      </c>
      <c r="H78" s="35">
        <f aca="true" t="shared" si="43" ref="H78:AE78">H79</f>
        <v>4750.28</v>
      </c>
      <c r="I78" s="35">
        <f t="shared" si="43"/>
        <v>4014.4</v>
      </c>
      <c r="J78" s="35">
        <f t="shared" si="43"/>
        <v>2428.58</v>
      </c>
      <c r="K78" s="35">
        <f t="shared" si="43"/>
        <v>0</v>
      </c>
      <c r="L78" s="35">
        <f t="shared" si="43"/>
        <v>1057.77</v>
      </c>
      <c r="M78" s="35">
        <f t="shared" si="43"/>
        <v>0</v>
      </c>
      <c r="N78" s="35">
        <f t="shared" si="43"/>
        <v>3002.12</v>
      </c>
      <c r="O78" s="35">
        <f t="shared" si="43"/>
        <v>0</v>
      </c>
      <c r="P78" s="35">
        <f t="shared" si="43"/>
        <v>2507.88</v>
      </c>
      <c r="Q78" s="35">
        <f t="shared" si="43"/>
        <v>0</v>
      </c>
      <c r="R78" s="35">
        <f t="shared" si="43"/>
        <v>1840.68</v>
      </c>
      <c r="S78" s="35">
        <f t="shared" si="43"/>
        <v>0</v>
      </c>
      <c r="T78" s="35">
        <f t="shared" si="43"/>
        <v>3436.72</v>
      </c>
      <c r="U78" s="35">
        <f t="shared" si="43"/>
        <v>0</v>
      </c>
      <c r="V78" s="35">
        <f t="shared" si="43"/>
        <v>2472.08</v>
      </c>
      <c r="W78" s="35">
        <f t="shared" si="43"/>
        <v>0</v>
      </c>
      <c r="X78" s="35">
        <f t="shared" si="43"/>
        <v>1376.69</v>
      </c>
      <c r="Y78" s="35">
        <f t="shared" si="43"/>
        <v>0</v>
      </c>
      <c r="Z78" s="35">
        <f t="shared" si="43"/>
        <v>2558.5</v>
      </c>
      <c r="AA78" s="35">
        <f t="shared" si="43"/>
        <v>0</v>
      </c>
      <c r="AB78" s="35">
        <f t="shared" si="43"/>
        <v>1254.07</v>
      </c>
      <c r="AC78" s="35">
        <f t="shared" si="43"/>
        <v>0</v>
      </c>
      <c r="AD78" s="35">
        <f t="shared" si="43"/>
        <v>1868.03</v>
      </c>
      <c r="AE78" s="35">
        <f t="shared" si="43"/>
        <v>0</v>
      </c>
      <c r="AF78" s="54" t="s">
        <v>75</v>
      </c>
    </row>
    <row r="79" spans="1:32" s="6" customFormat="1" ht="43.5" customHeight="1">
      <c r="A79" s="31" t="s">
        <v>38</v>
      </c>
      <c r="B79" s="35">
        <f>SUM(B80:B83)</f>
        <v>28553.399999999998</v>
      </c>
      <c r="C79" s="35">
        <f>SUM(C80:C83)</f>
        <v>4750.28</v>
      </c>
      <c r="D79" s="35">
        <f>SUM(D80:D83)</f>
        <v>4014.4</v>
      </c>
      <c r="E79" s="35">
        <f>SUM(E80:E83)</f>
        <v>4014.4</v>
      </c>
      <c r="F79" s="34">
        <f t="shared" si="41"/>
        <v>14.05927140025356</v>
      </c>
      <c r="G79" s="34">
        <f t="shared" si="42"/>
        <v>84.50870264489673</v>
      </c>
      <c r="H79" s="35">
        <f aca="true" t="shared" si="44" ref="H79:AE79">SUM(H80:H83)</f>
        <v>4750.28</v>
      </c>
      <c r="I79" s="35">
        <f t="shared" si="44"/>
        <v>4014.4</v>
      </c>
      <c r="J79" s="35">
        <f t="shared" si="44"/>
        <v>2428.58</v>
      </c>
      <c r="K79" s="35">
        <f t="shared" si="44"/>
        <v>0</v>
      </c>
      <c r="L79" s="35">
        <f t="shared" si="44"/>
        <v>1057.77</v>
      </c>
      <c r="M79" s="35">
        <f t="shared" si="44"/>
        <v>0</v>
      </c>
      <c r="N79" s="35">
        <f t="shared" si="44"/>
        <v>3002.12</v>
      </c>
      <c r="O79" s="35">
        <f t="shared" si="44"/>
        <v>0</v>
      </c>
      <c r="P79" s="35">
        <f t="shared" si="44"/>
        <v>2507.88</v>
      </c>
      <c r="Q79" s="35">
        <f t="shared" si="44"/>
        <v>0</v>
      </c>
      <c r="R79" s="35">
        <f t="shared" si="44"/>
        <v>1840.68</v>
      </c>
      <c r="S79" s="35">
        <f t="shared" si="44"/>
        <v>0</v>
      </c>
      <c r="T79" s="35">
        <f t="shared" si="44"/>
        <v>3436.72</v>
      </c>
      <c r="U79" s="35">
        <f t="shared" si="44"/>
        <v>0</v>
      </c>
      <c r="V79" s="35">
        <f t="shared" si="44"/>
        <v>2472.08</v>
      </c>
      <c r="W79" s="35">
        <f t="shared" si="44"/>
        <v>0</v>
      </c>
      <c r="X79" s="35">
        <f t="shared" si="44"/>
        <v>1376.69</v>
      </c>
      <c r="Y79" s="35">
        <f t="shared" si="44"/>
        <v>0</v>
      </c>
      <c r="Z79" s="35">
        <f t="shared" si="44"/>
        <v>2558.5</v>
      </c>
      <c r="AA79" s="35">
        <f t="shared" si="44"/>
        <v>0</v>
      </c>
      <c r="AB79" s="35">
        <f t="shared" si="44"/>
        <v>1254.07</v>
      </c>
      <c r="AC79" s="35">
        <f t="shared" si="44"/>
        <v>0</v>
      </c>
      <c r="AD79" s="35">
        <f t="shared" si="44"/>
        <v>1868.03</v>
      </c>
      <c r="AE79" s="35">
        <f t="shared" si="44"/>
        <v>0</v>
      </c>
      <c r="AF79" s="55"/>
    </row>
    <row r="80" spans="1:32" s="6" customFormat="1" ht="38.25" customHeight="1">
      <c r="A80" s="28" t="s">
        <v>17</v>
      </c>
      <c r="B80" s="37">
        <f>H80+J80+L80+N80+P80+R80+T80+V80+X80+Z80+AB80+AD80</f>
        <v>0</v>
      </c>
      <c r="C80" s="37">
        <f>H80</f>
        <v>0</v>
      </c>
      <c r="D80" s="37">
        <f>E80</f>
        <v>0</v>
      </c>
      <c r="E80" s="37">
        <f>I80+K80+M80+O80+Q80+S80+U80+W80+Y80+AA80+AC80+AE80</f>
        <v>0</v>
      </c>
      <c r="F80" s="34"/>
      <c r="G80" s="34"/>
      <c r="H80" s="35"/>
      <c r="I80" s="35"/>
      <c r="J80" s="35"/>
      <c r="K80" s="35"/>
      <c r="L80" s="35"/>
      <c r="M80" s="35"/>
      <c r="N80" s="35"/>
      <c r="O80" s="35"/>
      <c r="P80" s="35"/>
      <c r="Q80" s="35"/>
      <c r="R80" s="35"/>
      <c r="S80" s="35"/>
      <c r="T80" s="35"/>
      <c r="U80" s="35"/>
      <c r="V80" s="35"/>
      <c r="W80" s="35"/>
      <c r="X80" s="35"/>
      <c r="Y80" s="35"/>
      <c r="Z80" s="35"/>
      <c r="AA80" s="35"/>
      <c r="AB80" s="35"/>
      <c r="AC80" s="35"/>
      <c r="AD80" s="35"/>
      <c r="AE80" s="26"/>
      <c r="AF80" s="55"/>
    </row>
    <row r="81" spans="1:32" s="6" customFormat="1" ht="37.5" customHeight="1">
      <c r="A81" s="28" t="s">
        <v>15</v>
      </c>
      <c r="B81" s="37">
        <f>H81+J81+L81+N81+P81+R81+T81+V81+X81+Z81+AB81+AD81</f>
        <v>0</v>
      </c>
      <c r="C81" s="37">
        <f>H81</f>
        <v>0</v>
      </c>
      <c r="D81" s="37">
        <f>E81</f>
        <v>0</v>
      </c>
      <c r="E81" s="37">
        <f>I81+K81+M81+O81+Q81+S81+U81+W81+Y81+AA81+AC81+AE81</f>
        <v>0</v>
      </c>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55"/>
    </row>
    <row r="82" spans="1:32" s="6" customFormat="1" ht="36" customHeight="1">
      <c r="A82" s="28" t="s">
        <v>16</v>
      </c>
      <c r="B82" s="37">
        <f>H82+J82+L82+N82+P82+R82+T82+V82+X82+Z82+AB82+AD82</f>
        <v>28553.399999999998</v>
      </c>
      <c r="C82" s="37">
        <f>H82</f>
        <v>4750.28</v>
      </c>
      <c r="D82" s="37">
        <f>E82</f>
        <v>4014.4</v>
      </c>
      <c r="E82" s="37">
        <f>I82+K82+M82+O82+Q82+S82+U82+W82+Y82+AA82+AC82+AE82</f>
        <v>4014.4</v>
      </c>
      <c r="F82" s="34">
        <f t="shared" si="41"/>
        <v>14.05927140025356</v>
      </c>
      <c r="G82" s="34">
        <f t="shared" si="42"/>
        <v>84.50870264489673</v>
      </c>
      <c r="H82" s="37">
        <v>4750.28</v>
      </c>
      <c r="I82" s="37">
        <v>4014.4</v>
      </c>
      <c r="J82" s="37">
        <v>2428.58</v>
      </c>
      <c r="K82" s="37"/>
      <c r="L82" s="37">
        <v>1057.77</v>
      </c>
      <c r="M82" s="37"/>
      <c r="N82" s="37">
        <v>3002.12</v>
      </c>
      <c r="O82" s="37"/>
      <c r="P82" s="37">
        <v>2507.88</v>
      </c>
      <c r="Q82" s="37"/>
      <c r="R82" s="37">
        <v>1840.68</v>
      </c>
      <c r="S82" s="37"/>
      <c r="T82" s="37">
        <v>3436.72</v>
      </c>
      <c r="U82" s="37"/>
      <c r="V82" s="37">
        <v>2472.08</v>
      </c>
      <c r="W82" s="37"/>
      <c r="X82" s="37">
        <v>1376.69</v>
      </c>
      <c r="Y82" s="37"/>
      <c r="Z82" s="37">
        <v>2558.5</v>
      </c>
      <c r="AA82" s="37"/>
      <c r="AB82" s="37">
        <v>1254.07</v>
      </c>
      <c r="AC82" s="37"/>
      <c r="AD82" s="37">
        <v>1868.03</v>
      </c>
      <c r="AE82" s="26"/>
      <c r="AF82" s="55"/>
    </row>
    <row r="83" spans="1:32" s="6" customFormat="1" ht="27" customHeight="1">
      <c r="A83" s="28" t="s">
        <v>18</v>
      </c>
      <c r="B83" s="37">
        <f>H83+J83+L83+N83+P83+R83+T83+V83+X83+Z83+AB83+AD83</f>
        <v>0</v>
      </c>
      <c r="C83" s="37">
        <f>H83</f>
        <v>0</v>
      </c>
      <c r="D83" s="37">
        <f>E83</f>
        <v>0</v>
      </c>
      <c r="E83" s="37">
        <f>I83+K83+M83+O83+Q83+S83+U83+W83+Y83+AA83+AC83+AE83</f>
        <v>0</v>
      </c>
      <c r="F83" s="34"/>
      <c r="G83" s="34"/>
      <c r="H83" s="35"/>
      <c r="I83" s="35"/>
      <c r="J83" s="35"/>
      <c r="K83" s="35"/>
      <c r="L83" s="35"/>
      <c r="M83" s="35"/>
      <c r="N83" s="35"/>
      <c r="O83" s="35"/>
      <c r="P83" s="35"/>
      <c r="Q83" s="35"/>
      <c r="R83" s="35"/>
      <c r="S83" s="35"/>
      <c r="T83" s="35"/>
      <c r="U83" s="35"/>
      <c r="V83" s="35"/>
      <c r="W83" s="35"/>
      <c r="X83" s="35"/>
      <c r="Y83" s="35"/>
      <c r="Z83" s="35"/>
      <c r="AA83" s="35"/>
      <c r="AB83" s="35"/>
      <c r="AC83" s="35"/>
      <c r="AD83" s="35"/>
      <c r="AE83" s="26"/>
      <c r="AF83" s="56"/>
    </row>
    <row r="84" spans="1:32" s="6" customFormat="1" ht="89.25" customHeight="1">
      <c r="A84" s="31" t="s">
        <v>53</v>
      </c>
      <c r="B84" s="37">
        <f>B85+B91+B97+B103+B109+B115</f>
        <v>10920.400000000001</v>
      </c>
      <c r="C84" s="37">
        <f>C85+C91+C97+C103+C109+C115</f>
        <v>0</v>
      </c>
      <c r="D84" s="37">
        <f>D85+D91+D97+D103+D109+D115</f>
        <v>0</v>
      </c>
      <c r="E84" s="37">
        <f>E85+E91+E97+E103+E109+E115</f>
        <v>0</v>
      </c>
      <c r="F84" s="34">
        <f t="shared" si="41"/>
        <v>0</v>
      </c>
      <c r="G84" s="34" t="e">
        <f t="shared" si="42"/>
        <v>#DIV/0!</v>
      </c>
      <c r="H84" s="37">
        <f aca="true" t="shared" si="45" ref="H84:AE84">H85+H91+H97+H103+H109+H115</f>
        <v>0</v>
      </c>
      <c r="I84" s="37">
        <f t="shared" si="45"/>
        <v>0</v>
      </c>
      <c r="J84" s="37">
        <f t="shared" si="45"/>
        <v>0</v>
      </c>
      <c r="K84" s="37">
        <f t="shared" si="45"/>
        <v>0</v>
      </c>
      <c r="L84" s="37">
        <f t="shared" si="45"/>
        <v>0</v>
      </c>
      <c r="M84" s="37">
        <f t="shared" si="45"/>
        <v>0</v>
      </c>
      <c r="N84" s="37">
        <f t="shared" si="45"/>
        <v>0</v>
      </c>
      <c r="O84" s="37">
        <f t="shared" si="45"/>
        <v>0</v>
      </c>
      <c r="P84" s="37">
        <f t="shared" si="45"/>
        <v>458.8</v>
      </c>
      <c r="Q84" s="37">
        <f t="shared" si="45"/>
        <v>0</v>
      </c>
      <c r="R84" s="37">
        <f t="shared" si="45"/>
        <v>170.2</v>
      </c>
      <c r="S84" s="37">
        <f t="shared" si="45"/>
        <v>0</v>
      </c>
      <c r="T84" s="37">
        <f t="shared" si="45"/>
        <v>35</v>
      </c>
      <c r="U84" s="37">
        <f t="shared" si="45"/>
        <v>0</v>
      </c>
      <c r="V84" s="37">
        <f t="shared" si="45"/>
        <v>393.8</v>
      </c>
      <c r="W84" s="37">
        <f t="shared" si="45"/>
        <v>0</v>
      </c>
      <c r="X84" s="37">
        <f t="shared" si="45"/>
        <v>9862.6</v>
      </c>
      <c r="Y84" s="37">
        <f t="shared" si="45"/>
        <v>0</v>
      </c>
      <c r="Z84" s="37">
        <f t="shared" si="45"/>
        <v>0</v>
      </c>
      <c r="AA84" s="37">
        <f t="shared" si="45"/>
        <v>0</v>
      </c>
      <c r="AB84" s="37">
        <f t="shared" si="45"/>
        <v>0</v>
      </c>
      <c r="AC84" s="37">
        <f t="shared" si="45"/>
        <v>0</v>
      </c>
      <c r="AD84" s="37">
        <f t="shared" si="45"/>
        <v>0</v>
      </c>
      <c r="AE84" s="37">
        <f t="shared" si="45"/>
        <v>0</v>
      </c>
      <c r="AF84" s="27"/>
    </row>
    <row r="85" spans="1:32" s="6" customFormat="1" ht="67.5" customHeight="1">
      <c r="A85" s="32" t="s">
        <v>31</v>
      </c>
      <c r="B85" s="35">
        <f>B86</f>
        <v>992.2</v>
      </c>
      <c r="C85" s="35">
        <f>C86</f>
        <v>0</v>
      </c>
      <c r="D85" s="35">
        <f>D86</f>
        <v>0</v>
      </c>
      <c r="E85" s="35">
        <f>E86</f>
        <v>0</v>
      </c>
      <c r="F85" s="34">
        <f t="shared" si="41"/>
        <v>0</v>
      </c>
      <c r="G85" s="34" t="e">
        <f t="shared" si="42"/>
        <v>#DIV/0!</v>
      </c>
      <c r="H85" s="35">
        <f aca="true" t="shared" si="46" ref="H85:AE85">H86</f>
        <v>0</v>
      </c>
      <c r="I85" s="35">
        <f t="shared" si="46"/>
        <v>0</v>
      </c>
      <c r="J85" s="35">
        <f t="shared" si="46"/>
        <v>0</v>
      </c>
      <c r="K85" s="35">
        <f t="shared" si="46"/>
        <v>0</v>
      </c>
      <c r="L85" s="35">
        <f t="shared" si="46"/>
        <v>0</v>
      </c>
      <c r="M85" s="35">
        <f t="shared" si="46"/>
        <v>0</v>
      </c>
      <c r="N85" s="35">
        <f t="shared" si="46"/>
        <v>0</v>
      </c>
      <c r="O85" s="35">
        <f t="shared" si="46"/>
        <v>0</v>
      </c>
      <c r="P85" s="35">
        <f t="shared" si="46"/>
        <v>0</v>
      </c>
      <c r="Q85" s="35">
        <f t="shared" si="46"/>
        <v>0</v>
      </c>
      <c r="R85" s="35">
        <f t="shared" si="46"/>
        <v>0</v>
      </c>
      <c r="S85" s="35">
        <f t="shared" si="46"/>
        <v>0</v>
      </c>
      <c r="T85" s="35">
        <f t="shared" si="46"/>
        <v>0</v>
      </c>
      <c r="U85" s="35">
        <f t="shared" si="46"/>
        <v>0</v>
      </c>
      <c r="V85" s="35">
        <f t="shared" si="46"/>
        <v>0</v>
      </c>
      <c r="W85" s="35">
        <f t="shared" si="46"/>
        <v>0</v>
      </c>
      <c r="X85" s="35">
        <f t="shared" si="46"/>
        <v>992.2</v>
      </c>
      <c r="Y85" s="35">
        <f t="shared" si="46"/>
        <v>0</v>
      </c>
      <c r="Z85" s="35">
        <f t="shared" si="46"/>
        <v>0</v>
      </c>
      <c r="AA85" s="35">
        <f t="shared" si="46"/>
        <v>0</v>
      </c>
      <c r="AB85" s="35">
        <f t="shared" si="46"/>
        <v>0</v>
      </c>
      <c r="AC85" s="35">
        <f t="shared" si="46"/>
        <v>0</v>
      </c>
      <c r="AD85" s="35">
        <f t="shared" si="46"/>
        <v>0</v>
      </c>
      <c r="AE85" s="35">
        <f t="shared" si="46"/>
        <v>0</v>
      </c>
      <c r="AF85" s="54" t="s">
        <v>77</v>
      </c>
    </row>
    <row r="86" spans="1:32" s="6" customFormat="1" ht="16.5">
      <c r="A86" s="24" t="s">
        <v>19</v>
      </c>
      <c r="B86" s="35">
        <f>SUM(B87:B90)</f>
        <v>992.2</v>
      </c>
      <c r="C86" s="35">
        <f>SUM(C87:C90)</f>
        <v>0</v>
      </c>
      <c r="D86" s="35">
        <f>SUM(D87:D90)</f>
        <v>0</v>
      </c>
      <c r="E86" s="35">
        <f>SUM(E87:E90)</f>
        <v>0</v>
      </c>
      <c r="F86" s="34">
        <f t="shared" si="41"/>
        <v>0</v>
      </c>
      <c r="G86" s="34" t="e">
        <f t="shared" si="42"/>
        <v>#DIV/0!</v>
      </c>
      <c r="H86" s="35">
        <f aca="true" t="shared" si="47" ref="H86:AE86">SUM(H87:H90)</f>
        <v>0</v>
      </c>
      <c r="I86" s="35">
        <f t="shared" si="47"/>
        <v>0</v>
      </c>
      <c r="J86" s="35">
        <f t="shared" si="47"/>
        <v>0</v>
      </c>
      <c r="K86" s="35">
        <f t="shared" si="47"/>
        <v>0</v>
      </c>
      <c r="L86" s="35">
        <f t="shared" si="47"/>
        <v>0</v>
      </c>
      <c r="M86" s="35">
        <f t="shared" si="47"/>
        <v>0</v>
      </c>
      <c r="N86" s="35">
        <f t="shared" si="47"/>
        <v>0</v>
      </c>
      <c r="O86" s="35">
        <f t="shared" si="47"/>
        <v>0</v>
      </c>
      <c r="P86" s="35">
        <f t="shared" si="47"/>
        <v>0</v>
      </c>
      <c r="Q86" s="35">
        <f t="shared" si="47"/>
        <v>0</v>
      </c>
      <c r="R86" s="35">
        <f t="shared" si="47"/>
        <v>0</v>
      </c>
      <c r="S86" s="35">
        <f t="shared" si="47"/>
        <v>0</v>
      </c>
      <c r="T86" s="35">
        <f t="shared" si="47"/>
        <v>0</v>
      </c>
      <c r="U86" s="35">
        <f t="shared" si="47"/>
        <v>0</v>
      </c>
      <c r="V86" s="35">
        <f t="shared" si="47"/>
        <v>0</v>
      </c>
      <c r="W86" s="35">
        <f t="shared" si="47"/>
        <v>0</v>
      </c>
      <c r="X86" s="35">
        <f t="shared" si="47"/>
        <v>992.2</v>
      </c>
      <c r="Y86" s="35">
        <f t="shared" si="47"/>
        <v>0</v>
      </c>
      <c r="Z86" s="35">
        <f t="shared" si="47"/>
        <v>0</v>
      </c>
      <c r="AA86" s="35">
        <f t="shared" si="47"/>
        <v>0</v>
      </c>
      <c r="AB86" s="35">
        <f t="shared" si="47"/>
        <v>0</v>
      </c>
      <c r="AC86" s="35">
        <f t="shared" si="47"/>
        <v>0</v>
      </c>
      <c r="AD86" s="35">
        <f t="shared" si="47"/>
        <v>0</v>
      </c>
      <c r="AE86" s="35">
        <f t="shared" si="47"/>
        <v>0</v>
      </c>
      <c r="AF86" s="55"/>
    </row>
    <row r="87" spans="1:32" s="6" customFormat="1" ht="16.5">
      <c r="A87" s="28" t="s">
        <v>17</v>
      </c>
      <c r="B87" s="37">
        <f>H87+J87+L87+N87+P87+R87+T87+V87+X87+Z87+AB87+AD87</f>
        <v>0</v>
      </c>
      <c r="C87" s="37">
        <f>H87</f>
        <v>0</v>
      </c>
      <c r="D87" s="37">
        <f>E87</f>
        <v>0</v>
      </c>
      <c r="E87" s="37">
        <f>I87+K87+M87+O87+Q87+S87+U87+W87+Y87+AA87+AC87+AE87</f>
        <v>0</v>
      </c>
      <c r="F87" s="34"/>
      <c r="G87" s="34"/>
      <c r="H87" s="35"/>
      <c r="I87" s="35"/>
      <c r="J87" s="35"/>
      <c r="K87" s="35"/>
      <c r="L87" s="35"/>
      <c r="M87" s="35"/>
      <c r="N87" s="35"/>
      <c r="O87" s="35"/>
      <c r="P87" s="35"/>
      <c r="Q87" s="35"/>
      <c r="R87" s="35"/>
      <c r="S87" s="35"/>
      <c r="T87" s="35"/>
      <c r="U87" s="35"/>
      <c r="V87" s="35"/>
      <c r="W87" s="35"/>
      <c r="X87" s="35"/>
      <c r="Y87" s="35"/>
      <c r="Z87" s="35"/>
      <c r="AA87" s="35"/>
      <c r="AB87" s="35"/>
      <c r="AC87" s="35"/>
      <c r="AD87" s="35"/>
      <c r="AE87" s="26"/>
      <c r="AF87" s="55"/>
    </row>
    <row r="88" spans="1:32" s="6" customFormat="1" ht="16.5">
      <c r="A88" s="28" t="s">
        <v>15</v>
      </c>
      <c r="B88" s="37">
        <f>H88+J88+L88+N88+P88+R88+T88+V88+X88+Z88+AB88+AD88</f>
        <v>992.2</v>
      </c>
      <c r="C88" s="37">
        <f>H88</f>
        <v>0</v>
      </c>
      <c r="D88" s="37">
        <f>E88</f>
        <v>0</v>
      </c>
      <c r="E88" s="37">
        <f>I88+K88+M88+O88+Q88+S88+U88+W88+Y88+AA88+AC88+AE88</f>
        <v>0</v>
      </c>
      <c r="F88" s="34">
        <f t="shared" si="41"/>
        <v>0</v>
      </c>
      <c r="G88" s="34" t="e">
        <f t="shared" si="42"/>
        <v>#DIV/0!</v>
      </c>
      <c r="H88" s="35"/>
      <c r="I88" s="35"/>
      <c r="J88" s="35"/>
      <c r="K88" s="35"/>
      <c r="L88" s="35"/>
      <c r="M88" s="35"/>
      <c r="N88" s="35"/>
      <c r="O88" s="35"/>
      <c r="P88" s="35"/>
      <c r="Q88" s="35"/>
      <c r="R88" s="35"/>
      <c r="S88" s="35"/>
      <c r="T88" s="35"/>
      <c r="U88" s="35"/>
      <c r="V88" s="35"/>
      <c r="W88" s="35"/>
      <c r="X88" s="37">
        <v>992.2</v>
      </c>
      <c r="Y88" s="37"/>
      <c r="Z88" s="35"/>
      <c r="AA88" s="35"/>
      <c r="AB88" s="35"/>
      <c r="AC88" s="35"/>
      <c r="AD88" s="35"/>
      <c r="AE88" s="26"/>
      <c r="AF88" s="55"/>
    </row>
    <row r="89" spans="1:32" s="6" customFormat="1" ht="16.5">
      <c r="A89" s="28" t="s">
        <v>16</v>
      </c>
      <c r="B89" s="37">
        <f>H89+J89+L89+N89+P89+R89+T89+V89+X89+Z89+AB89+AD89</f>
        <v>0</v>
      </c>
      <c r="C89" s="37">
        <f>H89</f>
        <v>0</v>
      </c>
      <c r="D89" s="37">
        <f>E89</f>
        <v>0</v>
      </c>
      <c r="E89" s="37">
        <f>I89+K89+M89+O89+Q89+S89+U89+W89+Y89+AA89+AC89+AE89</f>
        <v>0</v>
      </c>
      <c r="F89" s="34" t="e">
        <f t="shared" si="41"/>
        <v>#DIV/0!</v>
      </c>
      <c r="G89" s="34" t="e">
        <f t="shared" si="42"/>
        <v>#DIV/0!</v>
      </c>
      <c r="H89" s="37"/>
      <c r="I89" s="37"/>
      <c r="J89" s="37"/>
      <c r="K89" s="37"/>
      <c r="L89" s="37"/>
      <c r="M89" s="37"/>
      <c r="N89" s="37"/>
      <c r="O89" s="37"/>
      <c r="P89" s="37"/>
      <c r="Q89" s="37"/>
      <c r="R89" s="37"/>
      <c r="S89" s="37"/>
      <c r="T89" s="37"/>
      <c r="U89" s="37"/>
      <c r="V89" s="37"/>
      <c r="W89" s="37"/>
      <c r="X89" s="37"/>
      <c r="Y89" s="37"/>
      <c r="Z89" s="37"/>
      <c r="AA89" s="37"/>
      <c r="AB89" s="37"/>
      <c r="AC89" s="37"/>
      <c r="AD89" s="37"/>
      <c r="AE89" s="26"/>
      <c r="AF89" s="55"/>
    </row>
    <row r="90" spans="1:32" s="6" customFormat="1" ht="16.5">
      <c r="A90" s="28" t="s">
        <v>18</v>
      </c>
      <c r="B90" s="37">
        <f>H90+J90+L90+N90+P90+R90+T90+V90+X90+Z90+AB90+AD90</f>
        <v>0</v>
      </c>
      <c r="C90" s="37">
        <f>H90</f>
        <v>0</v>
      </c>
      <c r="D90" s="37">
        <f>E90</f>
        <v>0</v>
      </c>
      <c r="E90" s="37">
        <f>I90+K90+M90+O90+Q90+S90+U90+W90+Y90+AA90+AC90+AE90</f>
        <v>0</v>
      </c>
      <c r="F90" s="34"/>
      <c r="G90" s="34"/>
      <c r="H90" s="35"/>
      <c r="I90" s="35"/>
      <c r="J90" s="35"/>
      <c r="K90" s="35"/>
      <c r="L90" s="35"/>
      <c r="M90" s="35"/>
      <c r="N90" s="35"/>
      <c r="O90" s="35"/>
      <c r="P90" s="35"/>
      <c r="Q90" s="35"/>
      <c r="R90" s="35"/>
      <c r="S90" s="35"/>
      <c r="T90" s="35"/>
      <c r="U90" s="35"/>
      <c r="V90" s="35"/>
      <c r="W90" s="35"/>
      <c r="X90" s="35"/>
      <c r="Y90" s="35"/>
      <c r="Z90" s="35"/>
      <c r="AA90" s="35"/>
      <c r="AB90" s="35"/>
      <c r="AC90" s="35"/>
      <c r="AD90" s="35"/>
      <c r="AE90" s="26"/>
      <c r="AF90" s="56"/>
    </row>
    <row r="91" spans="1:32" s="6" customFormat="1" ht="84" customHeight="1">
      <c r="A91" s="32" t="s">
        <v>32</v>
      </c>
      <c r="B91" s="35">
        <f>B92</f>
        <v>100</v>
      </c>
      <c r="C91" s="35">
        <f>C92</f>
        <v>0</v>
      </c>
      <c r="D91" s="35">
        <f>D92</f>
        <v>0</v>
      </c>
      <c r="E91" s="35">
        <f>E92</f>
        <v>0</v>
      </c>
      <c r="F91" s="34">
        <f t="shared" si="41"/>
        <v>0</v>
      </c>
      <c r="G91" s="34" t="e">
        <f t="shared" si="42"/>
        <v>#DIV/0!</v>
      </c>
      <c r="H91" s="35">
        <f aca="true" t="shared" si="48" ref="H91:AE91">H92</f>
        <v>0</v>
      </c>
      <c r="I91" s="35">
        <f t="shared" si="48"/>
        <v>0</v>
      </c>
      <c r="J91" s="35">
        <f t="shared" si="48"/>
        <v>0</v>
      </c>
      <c r="K91" s="35">
        <f t="shared" si="48"/>
        <v>0</v>
      </c>
      <c r="L91" s="35">
        <f t="shared" si="48"/>
        <v>0</v>
      </c>
      <c r="M91" s="35">
        <f t="shared" si="48"/>
        <v>0</v>
      </c>
      <c r="N91" s="35">
        <f t="shared" si="48"/>
        <v>0</v>
      </c>
      <c r="O91" s="35">
        <f t="shared" si="48"/>
        <v>0</v>
      </c>
      <c r="P91" s="35">
        <f t="shared" si="48"/>
        <v>0</v>
      </c>
      <c r="Q91" s="35">
        <f t="shared" si="48"/>
        <v>0</v>
      </c>
      <c r="R91" s="35">
        <f t="shared" si="48"/>
        <v>0</v>
      </c>
      <c r="S91" s="35">
        <f t="shared" si="48"/>
        <v>0</v>
      </c>
      <c r="T91" s="35">
        <f t="shared" si="48"/>
        <v>35</v>
      </c>
      <c r="U91" s="35">
        <f t="shared" si="48"/>
        <v>0</v>
      </c>
      <c r="V91" s="35">
        <f t="shared" si="48"/>
        <v>35</v>
      </c>
      <c r="W91" s="35">
        <f t="shared" si="48"/>
        <v>0</v>
      </c>
      <c r="X91" s="35">
        <f t="shared" si="48"/>
        <v>30</v>
      </c>
      <c r="Y91" s="35">
        <f t="shared" si="48"/>
        <v>0</v>
      </c>
      <c r="Z91" s="35">
        <f t="shared" si="48"/>
        <v>0</v>
      </c>
      <c r="AA91" s="35">
        <f t="shared" si="48"/>
        <v>0</v>
      </c>
      <c r="AB91" s="35">
        <f t="shared" si="48"/>
        <v>0</v>
      </c>
      <c r="AC91" s="35">
        <f t="shared" si="48"/>
        <v>0</v>
      </c>
      <c r="AD91" s="35">
        <f t="shared" si="48"/>
        <v>0</v>
      </c>
      <c r="AE91" s="35">
        <f t="shared" si="48"/>
        <v>0</v>
      </c>
      <c r="AF91" s="54" t="s">
        <v>78</v>
      </c>
    </row>
    <row r="92" spans="1:32" s="6" customFormat="1" ht="16.5">
      <c r="A92" s="24" t="s">
        <v>19</v>
      </c>
      <c r="B92" s="35">
        <f>SUM(B93:B96)</f>
        <v>100</v>
      </c>
      <c r="C92" s="35">
        <f>SUM(C93:C96)</f>
        <v>0</v>
      </c>
      <c r="D92" s="35">
        <f>SUM(D93:D96)</f>
        <v>0</v>
      </c>
      <c r="E92" s="35">
        <f>SUM(E93:E96)</f>
        <v>0</v>
      </c>
      <c r="F92" s="34">
        <f t="shared" si="41"/>
        <v>0</v>
      </c>
      <c r="G92" s="34" t="e">
        <f t="shared" si="42"/>
        <v>#DIV/0!</v>
      </c>
      <c r="H92" s="35">
        <f aca="true" t="shared" si="49" ref="H92:AE92">SUM(H93:H96)</f>
        <v>0</v>
      </c>
      <c r="I92" s="35">
        <f t="shared" si="49"/>
        <v>0</v>
      </c>
      <c r="J92" s="35">
        <f t="shared" si="49"/>
        <v>0</v>
      </c>
      <c r="K92" s="35">
        <f t="shared" si="49"/>
        <v>0</v>
      </c>
      <c r="L92" s="35">
        <f t="shared" si="49"/>
        <v>0</v>
      </c>
      <c r="M92" s="35">
        <f t="shared" si="49"/>
        <v>0</v>
      </c>
      <c r="N92" s="35">
        <f t="shared" si="49"/>
        <v>0</v>
      </c>
      <c r="O92" s="35">
        <f t="shared" si="49"/>
        <v>0</v>
      </c>
      <c r="P92" s="35">
        <f t="shared" si="49"/>
        <v>0</v>
      </c>
      <c r="Q92" s="35">
        <f t="shared" si="49"/>
        <v>0</v>
      </c>
      <c r="R92" s="35">
        <f t="shared" si="49"/>
        <v>0</v>
      </c>
      <c r="S92" s="35">
        <f t="shared" si="49"/>
        <v>0</v>
      </c>
      <c r="T92" s="35">
        <f t="shared" si="49"/>
        <v>35</v>
      </c>
      <c r="U92" s="35">
        <f t="shared" si="49"/>
        <v>0</v>
      </c>
      <c r="V92" s="35">
        <f t="shared" si="49"/>
        <v>35</v>
      </c>
      <c r="W92" s="35">
        <f t="shared" si="49"/>
        <v>0</v>
      </c>
      <c r="X92" s="35">
        <f t="shared" si="49"/>
        <v>30</v>
      </c>
      <c r="Y92" s="35">
        <f t="shared" si="49"/>
        <v>0</v>
      </c>
      <c r="Z92" s="35">
        <f t="shared" si="49"/>
        <v>0</v>
      </c>
      <c r="AA92" s="35">
        <f t="shared" si="49"/>
        <v>0</v>
      </c>
      <c r="AB92" s="35">
        <f t="shared" si="49"/>
        <v>0</v>
      </c>
      <c r="AC92" s="35">
        <f t="shared" si="49"/>
        <v>0</v>
      </c>
      <c r="AD92" s="35">
        <f t="shared" si="49"/>
        <v>0</v>
      </c>
      <c r="AE92" s="35">
        <f t="shared" si="49"/>
        <v>0</v>
      </c>
      <c r="AF92" s="55"/>
    </row>
    <row r="93" spans="1:32" s="6" customFormat="1" ht="16.5">
      <c r="A93" s="28" t="s">
        <v>17</v>
      </c>
      <c r="B93" s="37">
        <f>H93+J93+L93+N93+P93+R93+T93+V93+X93+Z93+AB93+AD93</f>
        <v>0</v>
      </c>
      <c r="C93" s="37">
        <f>H93</f>
        <v>0</v>
      </c>
      <c r="D93" s="37">
        <f>E93</f>
        <v>0</v>
      </c>
      <c r="E93" s="37">
        <f>I93+K93+M93+O93+Q93+S93+U93+W93+Y93+AA93+AC93+AE93</f>
        <v>0</v>
      </c>
      <c r="F93" s="34"/>
      <c r="G93" s="34"/>
      <c r="H93" s="35"/>
      <c r="I93" s="35"/>
      <c r="J93" s="35"/>
      <c r="K93" s="35"/>
      <c r="L93" s="35"/>
      <c r="M93" s="35"/>
      <c r="N93" s="35"/>
      <c r="O93" s="35"/>
      <c r="P93" s="35"/>
      <c r="Q93" s="35"/>
      <c r="R93" s="35"/>
      <c r="S93" s="35"/>
      <c r="T93" s="35"/>
      <c r="U93" s="35"/>
      <c r="V93" s="35"/>
      <c r="W93" s="35"/>
      <c r="X93" s="35"/>
      <c r="Y93" s="35"/>
      <c r="Z93" s="35"/>
      <c r="AA93" s="35"/>
      <c r="AB93" s="35"/>
      <c r="AC93" s="35"/>
      <c r="AD93" s="35"/>
      <c r="AE93" s="26"/>
      <c r="AF93" s="55"/>
    </row>
    <row r="94" spans="1:32" s="6" customFormat="1" ht="16.5">
      <c r="A94" s="28" t="s">
        <v>15</v>
      </c>
      <c r="B94" s="37">
        <f>H94+J94+L94+N94+P94+R94+T94+V94+X94+Z94+AB94+AD94</f>
        <v>0</v>
      </c>
      <c r="C94" s="37">
        <f>H94</f>
        <v>0</v>
      </c>
      <c r="D94" s="37">
        <f>E94</f>
        <v>0</v>
      </c>
      <c r="E94" s="37">
        <f>I94+K94+M94+O94+Q94+S94+U94+W94+Y94+AA94+AC94+AE94</f>
        <v>0</v>
      </c>
      <c r="F94" s="34"/>
      <c r="G94" s="34"/>
      <c r="H94" s="35"/>
      <c r="I94" s="35"/>
      <c r="J94" s="35"/>
      <c r="K94" s="35"/>
      <c r="L94" s="35"/>
      <c r="M94" s="35"/>
      <c r="N94" s="35"/>
      <c r="O94" s="35"/>
      <c r="P94" s="35"/>
      <c r="Q94" s="35"/>
      <c r="R94" s="35"/>
      <c r="S94" s="35"/>
      <c r="T94" s="35"/>
      <c r="U94" s="35"/>
      <c r="V94" s="35"/>
      <c r="W94" s="35"/>
      <c r="X94" s="35"/>
      <c r="Y94" s="35"/>
      <c r="Z94" s="35"/>
      <c r="AA94" s="35"/>
      <c r="AB94" s="35"/>
      <c r="AC94" s="35"/>
      <c r="AD94" s="35"/>
      <c r="AE94" s="26"/>
      <c r="AF94" s="55"/>
    </row>
    <row r="95" spans="1:32" s="6" customFormat="1" ht="16.5">
      <c r="A95" s="28" t="s">
        <v>16</v>
      </c>
      <c r="B95" s="37">
        <f>H95+J95+L95+N95+P95+R95+T95+V95+X95+Z95+AB95+AD95</f>
        <v>100</v>
      </c>
      <c r="C95" s="37">
        <f>H95</f>
        <v>0</v>
      </c>
      <c r="D95" s="37">
        <f>E95</f>
        <v>0</v>
      </c>
      <c r="E95" s="37">
        <f>I95+K95+M95+O95+Q95+S95+U95+W95+Y95+AA95+AC95+AE95</f>
        <v>0</v>
      </c>
      <c r="F95" s="34">
        <f t="shared" si="41"/>
        <v>0</v>
      </c>
      <c r="G95" s="34" t="e">
        <f t="shared" si="42"/>
        <v>#DIV/0!</v>
      </c>
      <c r="H95" s="35"/>
      <c r="I95" s="35"/>
      <c r="J95" s="35"/>
      <c r="K95" s="35"/>
      <c r="L95" s="35"/>
      <c r="M95" s="35"/>
      <c r="N95" s="35"/>
      <c r="O95" s="35"/>
      <c r="P95" s="35"/>
      <c r="Q95" s="35"/>
      <c r="R95" s="35"/>
      <c r="S95" s="35"/>
      <c r="T95" s="37">
        <v>35</v>
      </c>
      <c r="U95" s="37"/>
      <c r="V95" s="37">
        <v>35</v>
      </c>
      <c r="W95" s="37"/>
      <c r="X95" s="37">
        <v>30</v>
      </c>
      <c r="Y95" s="37"/>
      <c r="Z95" s="37">
        <v>0</v>
      </c>
      <c r="AA95" s="37"/>
      <c r="AB95" s="35"/>
      <c r="AC95" s="35"/>
      <c r="AD95" s="35"/>
      <c r="AE95" s="26"/>
      <c r="AF95" s="55"/>
    </row>
    <row r="96" spans="1:32" s="6" customFormat="1" ht="16.5">
      <c r="A96" s="28" t="s">
        <v>18</v>
      </c>
      <c r="B96" s="37">
        <f>H96+J96+L96+N96+P96+R96+T96+V96+X96+Z96+AB96+AD96</f>
        <v>0</v>
      </c>
      <c r="C96" s="37">
        <f>H96</f>
        <v>0</v>
      </c>
      <c r="D96" s="37">
        <f>E96</f>
        <v>0</v>
      </c>
      <c r="E96" s="37">
        <f>I96+K96+M96+O96+Q96+S96+U96+W96+Y96+AA96+AC96+AE96</f>
        <v>0</v>
      </c>
      <c r="F96" s="34"/>
      <c r="G96" s="34"/>
      <c r="H96" s="35"/>
      <c r="I96" s="35"/>
      <c r="J96" s="35"/>
      <c r="K96" s="35"/>
      <c r="L96" s="35"/>
      <c r="M96" s="35"/>
      <c r="N96" s="35"/>
      <c r="O96" s="35"/>
      <c r="P96" s="35"/>
      <c r="Q96" s="35"/>
      <c r="R96" s="35"/>
      <c r="S96" s="35"/>
      <c r="T96" s="35"/>
      <c r="U96" s="35"/>
      <c r="V96" s="35"/>
      <c r="W96" s="35"/>
      <c r="X96" s="35"/>
      <c r="Y96" s="35"/>
      <c r="Z96" s="35"/>
      <c r="AA96" s="35"/>
      <c r="AB96" s="35"/>
      <c r="AC96" s="35"/>
      <c r="AD96" s="35"/>
      <c r="AE96" s="26"/>
      <c r="AF96" s="56"/>
    </row>
    <row r="97" spans="1:32" s="6" customFormat="1" ht="102" customHeight="1">
      <c r="A97" s="32" t="s">
        <v>40</v>
      </c>
      <c r="B97" s="35">
        <f>B98</f>
        <v>8840.4</v>
      </c>
      <c r="C97" s="35">
        <f>C98</f>
        <v>0</v>
      </c>
      <c r="D97" s="35">
        <f>D98</f>
        <v>0</v>
      </c>
      <c r="E97" s="35">
        <f>E98</f>
        <v>0</v>
      </c>
      <c r="F97" s="34">
        <f t="shared" si="41"/>
        <v>0</v>
      </c>
      <c r="G97" s="34" t="e">
        <f t="shared" si="42"/>
        <v>#DIV/0!</v>
      </c>
      <c r="H97" s="35">
        <f aca="true" t="shared" si="50" ref="H97:AE97">H98</f>
        <v>0</v>
      </c>
      <c r="I97" s="35">
        <f t="shared" si="50"/>
        <v>0</v>
      </c>
      <c r="J97" s="35">
        <f t="shared" si="50"/>
        <v>0</v>
      </c>
      <c r="K97" s="35">
        <f t="shared" si="50"/>
        <v>0</v>
      </c>
      <c r="L97" s="35">
        <f t="shared" si="50"/>
        <v>0</v>
      </c>
      <c r="M97" s="35">
        <f t="shared" si="50"/>
        <v>0</v>
      </c>
      <c r="N97" s="35">
        <f t="shared" si="50"/>
        <v>0</v>
      </c>
      <c r="O97" s="35">
        <f t="shared" si="50"/>
        <v>0</v>
      </c>
      <c r="P97" s="35">
        <f t="shared" si="50"/>
        <v>0</v>
      </c>
      <c r="Q97" s="35">
        <f t="shared" si="50"/>
        <v>0</v>
      </c>
      <c r="R97" s="35">
        <f t="shared" si="50"/>
        <v>0</v>
      </c>
      <c r="S97" s="35">
        <f t="shared" si="50"/>
        <v>0</v>
      </c>
      <c r="T97" s="35">
        <f t="shared" si="50"/>
        <v>0</v>
      </c>
      <c r="U97" s="35">
        <f t="shared" si="50"/>
        <v>0</v>
      </c>
      <c r="V97" s="35">
        <f t="shared" si="50"/>
        <v>0</v>
      </c>
      <c r="W97" s="35">
        <f t="shared" si="50"/>
        <v>0</v>
      </c>
      <c r="X97" s="35">
        <f t="shared" si="50"/>
        <v>8840.4</v>
      </c>
      <c r="Y97" s="35">
        <f t="shared" si="50"/>
        <v>0</v>
      </c>
      <c r="Z97" s="35">
        <f t="shared" si="50"/>
        <v>0</v>
      </c>
      <c r="AA97" s="35">
        <f t="shared" si="50"/>
        <v>0</v>
      </c>
      <c r="AB97" s="35">
        <f t="shared" si="50"/>
        <v>0</v>
      </c>
      <c r="AC97" s="35">
        <f t="shared" si="50"/>
        <v>0</v>
      </c>
      <c r="AD97" s="35">
        <f t="shared" si="50"/>
        <v>0</v>
      </c>
      <c r="AE97" s="35">
        <f t="shared" si="50"/>
        <v>0</v>
      </c>
      <c r="AF97" s="54" t="s">
        <v>79</v>
      </c>
    </row>
    <row r="98" spans="1:32" s="6" customFormat="1" ht="16.5">
      <c r="A98" s="24" t="s">
        <v>19</v>
      </c>
      <c r="B98" s="35">
        <f>SUM(B99:B102)</f>
        <v>8840.4</v>
      </c>
      <c r="C98" s="35">
        <f>SUM(C99:C102)</f>
        <v>0</v>
      </c>
      <c r="D98" s="35">
        <f>SUM(D99:D102)</f>
        <v>0</v>
      </c>
      <c r="E98" s="35">
        <f>SUM(E99:E102)</f>
        <v>0</v>
      </c>
      <c r="F98" s="34">
        <f t="shared" si="41"/>
        <v>0</v>
      </c>
      <c r="G98" s="34" t="e">
        <f t="shared" si="42"/>
        <v>#DIV/0!</v>
      </c>
      <c r="H98" s="35">
        <f aca="true" t="shared" si="51" ref="H98:AE98">SUM(H99:H102)</f>
        <v>0</v>
      </c>
      <c r="I98" s="35">
        <f t="shared" si="51"/>
        <v>0</v>
      </c>
      <c r="J98" s="35">
        <f t="shared" si="51"/>
        <v>0</v>
      </c>
      <c r="K98" s="35">
        <f t="shared" si="51"/>
        <v>0</v>
      </c>
      <c r="L98" s="35">
        <f t="shared" si="51"/>
        <v>0</v>
      </c>
      <c r="M98" s="35">
        <f t="shared" si="51"/>
        <v>0</v>
      </c>
      <c r="N98" s="35">
        <f t="shared" si="51"/>
        <v>0</v>
      </c>
      <c r="O98" s="35">
        <f t="shared" si="51"/>
        <v>0</v>
      </c>
      <c r="P98" s="35">
        <f t="shared" si="51"/>
        <v>0</v>
      </c>
      <c r="Q98" s="35">
        <f t="shared" si="51"/>
        <v>0</v>
      </c>
      <c r="R98" s="35">
        <f t="shared" si="51"/>
        <v>0</v>
      </c>
      <c r="S98" s="35">
        <f t="shared" si="51"/>
        <v>0</v>
      </c>
      <c r="T98" s="35">
        <f t="shared" si="51"/>
        <v>0</v>
      </c>
      <c r="U98" s="35">
        <f t="shared" si="51"/>
        <v>0</v>
      </c>
      <c r="V98" s="35">
        <f t="shared" si="51"/>
        <v>0</v>
      </c>
      <c r="W98" s="35">
        <f t="shared" si="51"/>
        <v>0</v>
      </c>
      <c r="X98" s="35">
        <f t="shared" si="51"/>
        <v>8840.4</v>
      </c>
      <c r="Y98" s="35">
        <f t="shared" si="51"/>
        <v>0</v>
      </c>
      <c r="Z98" s="35">
        <f t="shared" si="51"/>
        <v>0</v>
      </c>
      <c r="AA98" s="35">
        <f t="shared" si="51"/>
        <v>0</v>
      </c>
      <c r="AB98" s="35">
        <f t="shared" si="51"/>
        <v>0</v>
      </c>
      <c r="AC98" s="35">
        <f t="shared" si="51"/>
        <v>0</v>
      </c>
      <c r="AD98" s="35">
        <f t="shared" si="51"/>
        <v>0</v>
      </c>
      <c r="AE98" s="35">
        <f t="shared" si="51"/>
        <v>0</v>
      </c>
      <c r="AF98" s="55"/>
    </row>
    <row r="99" spans="1:32" s="6" customFormat="1" ht="16.5">
      <c r="A99" s="28" t="s">
        <v>17</v>
      </c>
      <c r="B99" s="37">
        <f>H99+J99+L99+N99+P99+R99+T99+V99+X99+Z99+AB99+AD99</f>
        <v>0</v>
      </c>
      <c r="C99" s="37">
        <f>H99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55"/>
    </row>
    <row r="100" spans="1:32" s="6" customFormat="1" ht="16.5">
      <c r="A100" s="28" t="s">
        <v>15</v>
      </c>
      <c r="B100" s="37">
        <f>H100+J100+L100+N100+P100+R100+T100+V100+X100+Z100+AB100+AD100</f>
        <v>0</v>
      </c>
      <c r="C100" s="37">
        <f>H100</f>
        <v>0</v>
      </c>
      <c r="D100" s="37">
        <f>E100</f>
        <v>0</v>
      </c>
      <c r="E100" s="37">
        <f>I100+K100+M100+O100+Q100+S100+U100+W100+Y100+AA100+AC100+AE100</f>
        <v>0</v>
      </c>
      <c r="F100" s="34"/>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26"/>
      <c r="AF100" s="55"/>
    </row>
    <row r="101" spans="1:32" s="6" customFormat="1" ht="16.5">
      <c r="A101" s="28" t="s">
        <v>16</v>
      </c>
      <c r="B101" s="37">
        <f>H101+J101+L101+N101+P101+R101+T101+V101+X101+Z101+AB101+AD101</f>
        <v>8840.4</v>
      </c>
      <c r="C101" s="37">
        <f>H101</f>
        <v>0</v>
      </c>
      <c r="D101" s="37">
        <f>E101</f>
        <v>0</v>
      </c>
      <c r="E101" s="37">
        <f>I101+K101+M101+O101+Q101+S101+U101+W101+Y101+AA101+AC101+AE101</f>
        <v>0</v>
      </c>
      <c r="F101" s="34">
        <f t="shared" si="41"/>
        <v>0</v>
      </c>
      <c r="G101" s="34" t="e">
        <f t="shared" si="42"/>
        <v>#DIV/0!</v>
      </c>
      <c r="H101" s="35"/>
      <c r="I101" s="35"/>
      <c r="J101" s="35"/>
      <c r="K101" s="35"/>
      <c r="L101" s="35"/>
      <c r="M101" s="35"/>
      <c r="N101" s="35"/>
      <c r="O101" s="35"/>
      <c r="P101" s="37"/>
      <c r="Q101" s="37"/>
      <c r="R101" s="37"/>
      <c r="S101" s="37"/>
      <c r="T101" s="35"/>
      <c r="U101" s="35"/>
      <c r="V101" s="37"/>
      <c r="W101" s="37"/>
      <c r="X101" s="35">
        <v>8840.4</v>
      </c>
      <c r="Y101" s="35"/>
      <c r="Z101" s="35"/>
      <c r="AA101" s="35"/>
      <c r="AB101" s="35"/>
      <c r="AC101" s="35"/>
      <c r="AD101" s="35"/>
      <c r="AE101" s="26"/>
      <c r="AF101" s="55"/>
    </row>
    <row r="102" spans="1:32" s="6" customFormat="1" ht="16.5">
      <c r="A102" s="28" t="s">
        <v>18</v>
      </c>
      <c r="B102" s="37">
        <f>H102+J102+L102+N102+P102+R102+T102+V102+X102+Z102+AB102+AD102</f>
        <v>0</v>
      </c>
      <c r="C102" s="37">
        <f>H102</f>
        <v>0</v>
      </c>
      <c r="D102" s="37">
        <f>E102</f>
        <v>0</v>
      </c>
      <c r="E102" s="37">
        <f>I102+K102+M102+O102+Q102+S102+U102+W102+Y102+AA102+AC102+AE102</f>
        <v>0</v>
      </c>
      <c r="F102" s="34"/>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26"/>
      <c r="AF102" s="56"/>
    </row>
    <row r="103" spans="1:32" s="6" customFormat="1" ht="49.5" customHeight="1">
      <c r="A103" s="32" t="s">
        <v>33</v>
      </c>
      <c r="B103" s="35">
        <f>B104</f>
        <v>717.6</v>
      </c>
      <c r="C103" s="35">
        <f>C104</f>
        <v>0</v>
      </c>
      <c r="D103" s="35">
        <f>D104</f>
        <v>0</v>
      </c>
      <c r="E103" s="35">
        <f>E104</f>
        <v>0</v>
      </c>
      <c r="F103" s="34">
        <f t="shared" si="41"/>
        <v>0</v>
      </c>
      <c r="G103" s="34" t="e">
        <f t="shared" si="42"/>
        <v>#DIV/0!</v>
      </c>
      <c r="H103" s="35">
        <f aca="true" t="shared" si="52" ref="H103:AE103">H104</f>
        <v>0</v>
      </c>
      <c r="I103" s="35">
        <f t="shared" si="52"/>
        <v>0</v>
      </c>
      <c r="J103" s="35">
        <f t="shared" si="52"/>
        <v>0</v>
      </c>
      <c r="K103" s="35">
        <f t="shared" si="52"/>
        <v>0</v>
      </c>
      <c r="L103" s="35">
        <f t="shared" si="52"/>
        <v>0</v>
      </c>
      <c r="M103" s="35">
        <f t="shared" si="52"/>
        <v>0</v>
      </c>
      <c r="N103" s="35">
        <f t="shared" si="52"/>
        <v>0</v>
      </c>
      <c r="O103" s="35">
        <f t="shared" si="52"/>
        <v>0</v>
      </c>
      <c r="P103" s="35">
        <f t="shared" si="52"/>
        <v>358.8</v>
      </c>
      <c r="Q103" s="35">
        <f t="shared" si="52"/>
        <v>0</v>
      </c>
      <c r="R103" s="35">
        <f t="shared" si="52"/>
        <v>0</v>
      </c>
      <c r="S103" s="35">
        <f t="shared" si="52"/>
        <v>0</v>
      </c>
      <c r="T103" s="35">
        <f t="shared" si="52"/>
        <v>0</v>
      </c>
      <c r="U103" s="35">
        <f t="shared" si="52"/>
        <v>0</v>
      </c>
      <c r="V103" s="35">
        <f t="shared" si="52"/>
        <v>358.8</v>
      </c>
      <c r="W103" s="35">
        <f t="shared" si="52"/>
        <v>0</v>
      </c>
      <c r="X103" s="35">
        <f t="shared" si="52"/>
        <v>0</v>
      </c>
      <c r="Y103" s="35">
        <f t="shared" si="52"/>
        <v>0</v>
      </c>
      <c r="Z103" s="35">
        <f t="shared" si="52"/>
        <v>0</v>
      </c>
      <c r="AA103" s="35">
        <f t="shared" si="52"/>
        <v>0</v>
      </c>
      <c r="AB103" s="35">
        <f t="shared" si="52"/>
        <v>0</v>
      </c>
      <c r="AC103" s="35">
        <f t="shared" si="52"/>
        <v>0</v>
      </c>
      <c r="AD103" s="35">
        <f t="shared" si="52"/>
        <v>0</v>
      </c>
      <c r="AE103" s="35">
        <f t="shared" si="52"/>
        <v>0</v>
      </c>
      <c r="AF103" s="54" t="s">
        <v>80</v>
      </c>
    </row>
    <row r="104" spans="1:32" s="6" customFormat="1" ht="18" customHeight="1">
      <c r="A104" s="24" t="s">
        <v>19</v>
      </c>
      <c r="B104" s="35">
        <f>SUM(B105:B108)</f>
        <v>717.6</v>
      </c>
      <c r="C104" s="35">
        <f>SUM(C105:C108)</f>
        <v>0</v>
      </c>
      <c r="D104" s="35">
        <f>SUM(D105:D108)</f>
        <v>0</v>
      </c>
      <c r="E104" s="35">
        <f>SUM(E105:E108)</f>
        <v>0</v>
      </c>
      <c r="F104" s="34">
        <f t="shared" si="41"/>
        <v>0</v>
      </c>
      <c r="G104" s="34" t="e">
        <f t="shared" si="42"/>
        <v>#DIV/0!</v>
      </c>
      <c r="H104" s="35">
        <f aca="true" t="shared" si="53" ref="H104:AE104">SUM(H105:H108)</f>
        <v>0</v>
      </c>
      <c r="I104" s="35">
        <f t="shared" si="53"/>
        <v>0</v>
      </c>
      <c r="J104" s="35">
        <f t="shared" si="53"/>
        <v>0</v>
      </c>
      <c r="K104" s="35">
        <f t="shared" si="53"/>
        <v>0</v>
      </c>
      <c r="L104" s="35">
        <f t="shared" si="53"/>
        <v>0</v>
      </c>
      <c r="M104" s="35">
        <f t="shared" si="53"/>
        <v>0</v>
      </c>
      <c r="N104" s="35">
        <f t="shared" si="53"/>
        <v>0</v>
      </c>
      <c r="O104" s="35">
        <f t="shared" si="53"/>
        <v>0</v>
      </c>
      <c r="P104" s="35">
        <f t="shared" si="53"/>
        <v>358.8</v>
      </c>
      <c r="Q104" s="35">
        <f t="shared" si="53"/>
        <v>0</v>
      </c>
      <c r="R104" s="35">
        <f t="shared" si="53"/>
        <v>0</v>
      </c>
      <c r="S104" s="35">
        <f t="shared" si="53"/>
        <v>0</v>
      </c>
      <c r="T104" s="35">
        <f t="shared" si="53"/>
        <v>0</v>
      </c>
      <c r="U104" s="35">
        <f t="shared" si="53"/>
        <v>0</v>
      </c>
      <c r="V104" s="35">
        <f t="shared" si="53"/>
        <v>358.8</v>
      </c>
      <c r="W104" s="35">
        <f t="shared" si="53"/>
        <v>0</v>
      </c>
      <c r="X104" s="35">
        <f t="shared" si="53"/>
        <v>0</v>
      </c>
      <c r="Y104" s="35">
        <f t="shared" si="53"/>
        <v>0</v>
      </c>
      <c r="Z104" s="35">
        <f t="shared" si="53"/>
        <v>0</v>
      </c>
      <c r="AA104" s="35">
        <f t="shared" si="53"/>
        <v>0</v>
      </c>
      <c r="AB104" s="35">
        <f t="shared" si="53"/>
        <v>0</v>
      </c>
      <c r="AC104" s="35">
        <f t="shared" si="53"/>
        <v>0</v>
      </c>
      <c r="AD104" s="35">
        <f t="shared" si="53"/>
        <v>0</v>
      </c>
      <c r="AE104" s="35">
        <f t="shared" si="53"/>
        <v>0</v>
      </c>
      <c r="AF104" s="55"/>
    </row>
    <row r="105" spans="1:32" s="6" customFormat="1" ht="16.5">
      <c r="A105" s="28" t="s">
        <v>17</v>
      </c>
      <c r="B105" s="37">
        <f>H105+J105+L105+N105+P105+R105+T105+V105+X105+Z105+AB105+AD105</f>
        <v>0</v>
      </c>
      <c r="C105" s="37">
        <f>H105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55"/>
    </row>
    <row r="106" spans="1:32" s="6" customFormat="1" ht="16.5">
      <c r="A106" s="28" t="s">
        <v>15</v>
      </c>
      <c r="B106" s="37">
        <f>H106+J106+L106+N106+P106+R106+T106+V106+X106+Z106+AB106+AD106</f>
        <v>0</v>
      </c>
      <c r="C106" s="37">
        <f>H106</f>
        <v>0</v>
      </c>
      <c r="D106" s="37">
        <f>E106</f>
        <v>0</v>
      </c>
      <c r="E106" s="37">
        <f>I106+K106+M106+O106+Q106+S106+U106+W106+Y106+AA106+AC106+AE106</f>
        <v>0</v>
      </c>
      <c r="F106" s="34"/>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26"/>
      <c r="AF106" s="55"/>
    </row>
    <row r="107" spans="1:32" s="6" customFormat="1" ht="16.5">
      <c r="A107" s="28" t="s">
        <v>16</v>
      </c>
      <c r="B107" s="37">
        <f>H107+J107+L107+N107+P107+R107+T107+V107+X107+Z107+AB107+AD107</f>
        <v>717.6</v>
      </c>
      <c r="C107" s="37">
        <f>H107</f>
        <v>0</v>
      </c>
      <c r="D107" s="37">
        <f>E107</f>
        <v>0</v>
      </c>
      <c r="E107" s="37">
        <f>I107+K107+M107+O107+Q107+S107+U107+W107+Y107+AA107+AC107+AE107</f>
        <v>0</v>
      </c>
      <c r="F107" s="34">
        <f t="shared" si="41"/>
        <v>0</v>
      </c>
      <c r="G107" s="34" t="e">
        <f t="shared" si="42"/>
        <v>#DIV/0!</v>
      </c>
      <c r="H107" s="35"/>
      <c r="I107" s="35"/>
      <c r="J107" s="35"/>
      <c r="K107" s="35"/>
      <c r="L107" s="35"/>
      <c r="M107" s="35"/>
      <c r="N107" s="37"/>
      <c r="O107" s="37"/>
      <c r="P107" s="37">
        <v>358.8</v>
      </c>
      <c r="Q107" s="35"/>
      <c r="R107" s="37"/>
      <c r="S107" s="37"/>
      <c r="T107" s="35"/>
      <c r="U107" s="35"/>
      <c r="V107" s="37">
        <v>358.8</v>
      </c>
      <c r="W107" s="37"/>
      <c r="X107" s="37"/>
      <c r="Y107" s="37"/>
      <c r="Z107" s="35"/>
      <c r="AA107" s="35"/>
      <c r="AB107" s="35"/>
      <c r="AC107" s="35"/>
      <c r="AD107" s="35"/>
      <c r="AE107" s="26"/>
      <c r="AF107" s="55"/>
    </row>
    <row r="108" spans="1:32" s="6" customFormat="1" ht="16.5">
      <c r="A108" s="28" t="s">
        <v>18</v>
      </c>
      <c r="B108" s="37">
        <f>H108+J108+L108+N108+P108+R108+T108+V108+X108+Z108+AB108+AD108</f>
        <v>0</v>
      </c>
      <c r="C108" s="37">
        <f>H108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56"/>
    </row>
    <row r="109" spans="1:32" s="6" customFormat="1" ht="46.5" customHeight="1">
      <c r="A109" s="32" t="s">
        <v>42</v>
      </c>
      <c r="B109" s="35">
        <f>B110</f>
        <v>170.2</v>
      </c>
      <c r="C109" s="35">
        <f>C110</f>
        <v>0</v>
      </c>
      <c r="D109" s="35">
        <f>D110</f>
        <v>0</v>
      </c>
      <c r="E109" s="35">
        <f>E110</f>
        <v>0</v>
      </c>
      <c r="F109" s="34">
        <f t="shared" si="41"/>
        <v>0</v>
      </c>
      <c r="G109" s="34" t="e">
        <f t="shared" si="42"/>
        <v>#DIV/0!</v>
      </c>
      <c r="H109" s="35">
        <f aca="true" t="shared" si="54" ref="H109:AE109">H110</f>
        <v>0</v>
      </c>
      <c r="I109" s="35">
        <f t="shared" si="54"/>
        <v>0</v>
      </c>
      <c r="J109" s="35">
        <f t="shared" si="54"/>
        <v>0</v>
      </c>
      <c r="K109" s="35">
        <f t="shared" si="54"/>
        <v>0</v>
      </c>
      <c r="L109" s="35">
        <f t="shared" si="54"/>
        <v>0</v>
      </c>
      <c r="M109" s="35">
        <f t="shared" si="54"/>
        <v>0</v>
      </c>
      <c r="N109" s="35">
        <f t="shared" si="54"/>
        <v>0</v>
      </c>
      <c r="O109" s="35">
        <f t="shared" si="54"/>
        <v>0</v>
      </c>
      <c r="P109" s="35">
        <f t="shared" si="54"/>
        <v>0</v>
      </c>
      <c r="Q109" s="35">
        <f t="shared" si="54"/>
        <v>0</v>
      </c>
      <c r="R109" s="35">
        <f t="shared" si="54"/>
        <v>170.2</v>
      </c>
      <c r="S109" s="35">
        <f t="shared" si="54"/>
        <v>0</v>
      </c>
      <c r="T109" s="35">
        <f t="shared" si="54"/>
        <v>0</v>
      </c>
      <c r="U109" s="35">
        <f t="shared" si="54"/>
        <v>0</v>
      </c>
      <c r="V109" s="35">
        <f t="shared" si="54"/>
        <v>0</v>
      </c>
      <c r="W109" s="35">
        <f t="shared" si="54"/>
        <v>0</v>
      </c>
      <c r="X109" s="35">
        <f t="shared" si="54"/>
        <v>0</v>
      </c>
      <c r="Y109" s="35">
        <f t="shared" si="54"/>
        <v>0</v>
      </c>
      <c r="Z109" s="35">
        <f t="shared" si="54"/>
        <v>0</v>
      </c>
      <c r="AA109" s="35">
        <f t="shared" si="54"/>
        <v>0</v>
      </c>
      <c r="AB109" s="35">
        <f t="shared" si="54"/>
        <v>0</v>
      </c>
      <c r="AC109" s="35">
        <f t="shared" si="54"/>
        <v>0</v>
      </c>
      <c r="AD109" s="35">
        <f t="shared" si="54"/>
        <v>0</v>
      </c>
      <c r="AE109" s="35">
        <f t="shared" si="54"/>
        <v>0</v>
      </c>
      <c r="AF109" s="54" t="s">
        <v>81</v>
      </c>
    </row>
    <row r="110" spans="1:32" s="6" customFormat="1" ht="16.5">
      <c r="A110" s="24" t="s">
        <v>19</v>
      </c>
      <c r="B110" s="35">
        <f>SUM(B111:B114)</f>
        <v>170.2</v>
      </c>
      <c r="C110" s="35">
        <f>SUM(C111:C114)</f>
        <v>0</v>
      </c>
      <c r="D110" s="35">
        <f>SUM(D111:D114)</f>
        <v>0</v>
      </c>
      <c r="E110" s="35">
        <f>SUM(E111:E114)</f>
        <v>0</v>
      </c>
      <c r="F110" s="34">
        <f t="shared" si="41"/>
        <v>0</v>
      </c>
      <c r="G110" s="34" t="e">
        <f t="shared" si="42"/>
        <v>#DIV/0!</v>
      </c>
      <c r="H110" s="35">
        <f aca="true" t="shared" si="55" ref="H110:AE110">SUM(H111:H114)</f>
        <v>0</v>
      </c>
      <c r="I110" s="35">
        <f t="shared" si="55"/>
        <v>0</v>
      </c>
      <c r="J110" s="35">
        <f t="shared" si="55"/>
        <v>0</v>
      </c>
      <c r="K110" s="35">
        <f t="shared" si="55"/>
        <v>0</v>
      </c>
      <c r="L110" s="35">
        <f t="shared" si="55"/>
        <v>0</v>
      </c>
      <c r="M110" s="35">
        <f t="shared" si="55"/>
        <v>0</v>
      </c>
      <c r="N110" s="35">
        <f t="shared" si="55"/>
        <v>0</v>
      </c>
      <c r="O110" s="35">
        <f t="shared" si="55"/>
        <v>0</v>
      </c>
      <c r="P110" s="35">
        <f t="shared" si="55"/>
        <v>0</v>
      </c>
      <c r="Q110" s="35">
        <f t="shared" si="55"/>
        <v>0</v>
      </c>
      <c r="R110" s="35">
        <f t="shared" si="55"/>
        <v>170.2</v>
      </c>
      <c r="S110" s="35">
        <f t="shared" si="55"/>
        <v>0</v>
      </c>
      <c r="T110" s="35">
        <f t="shared" si="55"/>
        <v>0</v>
      </c>
      <c r="U110" s="35">
        <f t="shared" si="55"/>
        <v>0</v>
      </c>
      <c r="V110" s="35">
        <f t="shared" si="55"/>
        <v>0</v>
      </c>
      <c r="W110" s="35">
        <f t="shared" si="55"/>
        <v>0</v>
      </c>
      <c r="X110" s="35">
        <f t="shared" si="55"/>
        <v>0</v>
      </c>
      <c r="Y110" s="35">
        <f t="shared" si="55"/>
        <v>0</v>
      </c>
      <c r="Z110" s="35">
        <f t="shared" si="55"/>
        <v>0</v>
      </c>
      <c r="AA110" s="35">
        <f t="shared" si="55"/>
        <v>0</v>
      </c>
      <c r="AB110" s="35">
        <f t="shared" si="55"/>
        <v>0</v>
      </c>
      <c r="AC110" s="35">
        <f t="shared" si="55"/>
        <v>0</v>
      </c>
      <c r="AD110" s="35">
        <f t="shared" si="55"/>
        <v>0</v>
      </c>
      <c r="AE110" s="35">
        <f t="shared" si="55"/>
        <v>0</v>
      </c>
      <c r="AF110" s="55"/>
    </row>
    <row r="111" spans="1:32" s="6" customFormat="1" ht="16.5">
      <c r="A111" s="28" t="s">
        <v>17</v>
      </c>
      <c r="B111" s="37">
        <f>H111+J111+L111+N111+P111+R111+T111+V111+X111+Z111+AB111+AD111</f>
        <v>0</v>
      </c>
      <c r="C111" s="37">
        <f>H111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55"/>
    </row>
    <row r="112" spans="1:32" s="6" customFormat="1" ht="16.5">
      <c r="A112" s="28" t="s">
        <v>15</v>
      </c>
      <c r="B112" s="37">
        <f>H112+J112+L112+N112+P112+R112+T112+V112+X112+Z112+AB112+AD112</f>
        <v>0</v>
      </c>
      <c r="C112" s="37">
        <f>H112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55"/>
    </row>
    <row r="113" spans="1:32" s="6" customFormat="1" ht="16.5">
      <c r="A113" s="28" t="s">
        <v>16</v>
      </c>
      <c r="B113" s="37">
        <f>H113+J113+L113+N113+P113+R113+T113+V113+X113+Z113+AB113+AD113</f>
        <v>170.2</v>
      </c>
      <c r="C113" s="37">
        <f>H113</f>
        <v>0</v>
      </c>
      <c r="D113" s="37">
        <f>E113</f>
        <v>0</v>
      </c>
      <c r="E113" s="37">
        <f>I113+K113+M113+O113+Q113+S113+U113+W113+Y113+AA113+AC113+AE113</f>
        <v>0</v>
      </c>
      <c r="F113" s="34">
        <f t="shared" si="41"/>
        <v>0</v>
      </c>
      <c r="G113" s="34" t="e">
        <f t="shared" si="42"/>
        <v>#DIV/0!</v>
      </c>
      <c r="H113" s="35"/>
      <c r="I113" s="35"/>
      <c r="J113" s="35"/>
      <c r="K113" s="35"/>
      <c r="L113" s="35"/>
      <c r="M113" s="35"/>
      <c r="N113" s="37"/>
      <c r="O113" s="37"/>
      <c r="P113" s="37"/>
      <c r="Q113" s="37"/>
      <c r="R113" s="37">
        <v>170.2</v>
      </c>
      <c r="S113" s="37"/>
      <c r="T113" s="35"/>
      <c r="U113" s="35"/>
      <c r="V113" s="37"/>
      <c r="W113" s="37"/>
      <c r="X113" s="37"/>
      <c r="Y113" s="37"/>
      <c r="Z113" s="35"/>
      <c r="AA113" s="35"/>
      <c r="AB113" s="35"/>
      <c r="AC113" s="35"/>
      <c r="AD113" s="35"/>
      <c r="AE113" s="26"/>
      <c r="AF113" s="55"/>
    </row>
    <row r="114" spans="1:32" s="6" customFormat="1" ht="16.5">
      <c r="A114" s="28" t="s">
        <v>18</v>
      </c>
      <c r="B114" s="37">
        <f>H114+J114+L114+N114+P114+R114+T114+V114+X114+Z114+AB114+AD114</f>
        <v>0</v>
      </c>
      <c r="C114" s="37">
        <f>H114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56"/>
    </row>
    <row r="115" spans="1:32" s="6" customFormat="1" ht="65.25" customHeight="1">
      <c r="A115" s="32" t="s">
        <v>41</v>
      </c>
      <c r="B115" s="35">
        <f>B116</f>
        <v>100</v>
      </c>
      <c r="C115" s="35">
        <f>C116</f>
        <v>0</v>
      </c>
      <c r="D115" s="35">
        <f>D116</f>
        <v>0</v>
      </c>
      <c r="E115" s="35">
        <f>E116</f>
        <v>0</v>
      </c>
      <c r="F115" s="34">
        <f t="shared" si="41"/>
        <v>0</v>
      </c>
      <c r="G115" s="34" t="e">
        <f t="shared" si="42"/>
        <v>#DIV/0!</v>
      </c>
      <c r="H115" s="35">
        <f aca="true" t="shared" si="56" ref="H115:AE115">H116</f>
        <v>0</v>
      </c>
      <c r="I115" s="35">
        <f t="shared" si="56"/>
        <v>0</v>
      </c>
      <c r="J115" s="35">
        <f t="shared" si="56"/>
        <v>0</v>
      </c>
      <c r="K115" s="35">
        <f t="shared" si="56"/>
        <v>0</v>
      </c>
      <c r="L115" s="35">
        <f t="shared" si="56"/>
        <v>0</v>
      </c>
      <c r="M115" s="35">
        <f t="shared" si="56"/>
        <v>0</v>
      </c>
      <c r="N115" s="35">
        <f t="shared" si="56"/>
        <v>0</v>
      </c>
      <c r="O115" s="35">
        <f t="shared" si="56"/>
        <v>0</v>
      </c>
      <c r="P115" s="35">
        <f t="shared" si="56"/>
        <v>100</v>
      </c>
      <c r="Q115" s="35">
        <f t="shared" si="56"/>
        <v>0</v>
      </c>
      <c r="R115" s="35">
        <f t="shared" si="56"/>
        <v>0</v>
      </c>
      <c r="S115" s="35">
        <f t="shared" si="56"/>
        <v>0</v>
      </c>
      <c r="T115" s="35">
        <f t="shared" si="56"/>
        <v>0</v>
      </c>
      <c r="U115" s="35">
        <f t="shared" si="56"/>
        <v>0</v>
      </c>
      <c r="V115" s="35">
        <f t="shared" si="56"/>
        <v>0</v>
      </c>
      <c r="W115" s="35">
        <f t="shared" si="56"/>
        <v>0</v>
      </c>
      <c r="X115" s="35">
        <f t="shared" si="56"/>
        <v>0</v>
      </c>
      <c r="Y115" s="35">
        <f t="shared" si="56"/>
        <v>0</v>
      </c>
      <c r="Z115" s="35">
        <f t="shared" si="56"/>
        <v>0</v>
      </c>
      <c r="AA115" s="35">
        <f t="shared" si="56"/>
        <v>0</v>
      </c>
      <c r="AB115" s="35">
        <f t="shared" si="56"/>
        <v>0</v>
      </c>
      <c r="AC115" s="35">
        <f t="shared" si="56"/>
        <v>0</v>
      </c>
      <c r="AD115" s="35">
        <f t="shared" si="56"/>
        <v>0</v>
      </c>
      <c r="AE115" s="35">
        <f t="shared" si="56"/>
        <v>0</v>
      </c>
      <c r="AF115" s="54" t="s">
        <v>81</v>
      </c>
    </row>
    <row r="116" spans="1:32" s="6" customFormat="1" ht="21.75" customHeight="1">
      <c r="A116" s="24" t="s">
        <v>19</v>
      </c>
      <c r="B116" s="35">
        <f>SUM(B117:B120)</f>
        <v>100</v>
      </c>
      <c r="C116" s="35">
        <f>SUM(C117:C120)</f>
        <v>0</v>
      </c>
      <c r="D116" s="35">
        <f>SUM(D117:D120)</f>
        <v>0</v>
      </c>
      <c r="E116" s="35">
        <f>SUM(E117:E120)</f>
        <v>0</v>
      </c>
      <c r="F116" s="34">
        <f t="shared" si="41"/>
        <v>0</v>
      </c>
      <c r="G116" s="34" t="e">
        <f t="shared" si="42"/>
        <v>#DIV/0!</v>
      </c>
      <c r="H116" s="35">
        <f aca="true" t="shared" si="57" ref="H116:AE116">SUM(H117:H120)</f>
        <v>0</v>
      </c>
      <c r="I116" s="35">
        <f t="shared" si="57"/>
        <v>0</v>
      </c>
      <c r="J116" s="35">
        <f t="shared" si="57"/>
        <v>0</v>
      </c>
      <c r="K116" s="35">
        <f t="shared" si="57"/>
        <v>0</v>
      </c>
      <c r="L116" s="35">
        <f t="shared" si="57"/>
        <v>0</v>
      </c>
      <c r="M116" s="35">
        <f t="shared" si="57"/>
        <v>0</v>
      </c>
      <c r="N116" s="35">
        <f t="shared" si="57"/>
        <v>0</v>
      </c>
      <c r="O116" s="35">
        <f t="shared" si="57"/>
        <v>0</v>
      </c>
      <c r="P116" s="35">
        <f t="shared" si="57"/>
        <v>100</v>
      </c>
      <c r="Q116" s="35">
        <f t="shared" si="57"/>
        <v>0</v>
      </c>
      <c r="R116" s="35">
        <f t="shared" si="57"/>
        <v>0</v>
      </c>
      <c r="S116" s="35">
        <f t="shared" si="57"/>
        <v>0</v>
      </c>
      <c r="T116" s="35">
        <f t="shared" si="57"/>
        <v>0</v>
      </c>
      <c r="U116" s="35">
        <f t="shared" si="57"/>
        <v>0</v>
      </c>
      <c r="V116" s="35">
        <f t="shared" si="57"/>
        <v>0</v>
      </c>
      <c r="W116" s="35">
        <f t="shared" si="57"/>
        <v>0</v>
      </c>
      <c r="X116" s="35">
        <f t="shared" si="57"/>
        <v>0</v>
      </c>
      <c r="Y116" s="35">
        <f t="shared" si="57"/>
        <v>0</v>
      </c>
      <c r="Z116" s="35">
        <f t="shared" si="57"/>
        <v>0</v>
      </c>
      <c r="AA116" s="35">
        <f t="shared" si="57"/>
        <v>0</v>
      </c>
      <c r="AB116" s="35">
        <f t="shared" si="57"/>
        <v>0</v>
      </c>
      <c r="AC116" s="35">
        <f t="shared" si="57"/>
        <v>0</v>
      </c>
      <c r="AD116" s="35">
        <f t="shared" si="57"/>
        <v>0</v>
      </c>
      <c r="AE116" s="35">
        <f t="shared" si="57"/>
        <v>0</v>
      </c>
      <c r="AF116" s="55"/>
    </row>
    <row r="117" spans="1:32" s="6" customFormat="1" ht="16.5">
      <c r="A117" s="28" t="s">
        <v>17</v>
      </c>
      <c r="B117" s="37">
        <f>H117+J117+L117+N117+P117+R117+T117+V117+X117+Z117+AB117+AD117</f>
        <v>0</v>
      </c>
      <c r="C117" s="37">
        <f>H117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55"/>
    </row>
    <row r="118" spans="1:32" s="6" customFormat="1" ht="16.5">
      <c r="A118" s="28" t="s">
        <v>15</v>
      </c>
      <c r="B118" s="37">
        <f>H118+J118+L118+N118+P118+R118+T118+V118+X118+Z118+AB118+AD118</f>
        <v>0</v>
      </c>
      <c r="C118" s="37">
        <f>H118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55"/>
    </row>
    <row r="119" spans="1:32" s="6" customFormat="1" ht="16.5">
      <c r="A119" s="28" t="s">
        <v>16</v>
      </c>
      <c r="B119" s="37">
        <f>H119+J119+L119+N119+P119+R119+T119+V119+X119+Z119+AB119+AD119</f>
        <v>100</v>
      </c>
      <c r="C119" s="37">
        <f>H119</f>
        <v>0</v>
      </c>
      <c r="D119" s="37">
        <f>E119</f>
        <v>0</v>
      </c>
      <c r="E119" s="37">
        <f>I119+K119+M119+O119+Q119+S119+U119+W119+Y119+AA119+AC119+AE119</f>
        <v>0</v>
      </c>
      <c r="F119" s="34">
        <f t="shared" si="41"/>
        <v>0</v>
      </c>
      <c r="G119" s="34" t="e">
        <f t="shared" si="42"/>
        <v>#DIV/0!</v>
      </c>
      <c r="H119" s="35"/>
      <c r="I119" s="35"/>
      <c r="J119" s="35"/>
      <c r="K119" s="35"/>
      <c r="L119" s="35"/>
      <c r="M119" s="35"/>
      <c r="N119" s="37"/>
      <c r="O119" s="37"/>
      <c r="P119" s="37">
        <v>100</v>
      </c>
      <c r="Q119" s="37"/>
      <c r="R119" s="37"/>
      <c r="S119" s="37"/>
      <c r="T119" s="35"/>
      <c r="U119" s="35"/>
      <c r="V119" s="37"/>
      <c r="W119" s="37"/>
      <c r="X119" s="37"/>
      <c r="Y119" s="37"/>
      <c r="Z119" s="35"/>
      <c r="AA119" s="35"/>
      <c r="AB119" s="35"/>
      <c r="AC119" s="35"/>
      <c r="AD119" s="35"/>
      <c r="AE119" s="26"/>
      <c r="AF119" s="55"/>
    </row>
    <row r="120" spans="1:32" s="6" customFormat="1" ht="16.5">
      <c r="A120" s="28" t="s">
        <v>18</v>
      </c>
      <c r="B120" s="37">
        <f>H120+J120+L120+N120+P120+R120+T120+V120+X120+Z120+AB120+AD120</f>
        <v>0</v>
      </c>
      <c r="C120" s="37">
        <f>H120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56"/>
    </row>
    <row r="121" spans="1:32" s="6" customFormat="1" ht="21" customHeight="1">
      <c r="A121" s="24" t="s">
        <v>34</v>
      </c>
      <c r="B121" s="35">
        <f>SUM(B122:B125)</f>
        <v>10920.400000000001</v>
      </c>
      <c r="C121" s="35">
        <f>SUM(C122:C125)</f>
        <v>0</v>
      </c>
      <c r="D121" s="35">
        <f>SUM(D122:D125)</f>
        <v>0</v>
      </c>
      <c r="E121" s="35">
        <f>SUM(E122:E125)</f>
        <v>0</v>
      </c>
      <c r="F121" s="34">
        <f t="shared" si="41"/>
        <v>0</v>
      </c>
      <c r="G121" s="34" t="e">
        <f t="shared" si="42"/>
        <v>#DIV/0!</v>
      </c>
      <c r="H121" s="35">
        <f aca="true" t="shared" si="58" ref="H121:AE121">SUM(H122:H125)</f>
        <v>0</v>
      </c>
      <c r="I121" s="35">
        <f t="shared" si="58"/>
        <v>0</v>
      </c>
      <c r="J121" s="35">
        <f t="shared" si="58"/>
        <v>0</v>
      </c>
      <c r="K121" s="35">
        <f t="shared" si="58"/>
        <v>0</v>
      </c>
      <c r="L121" s="35">
        <f t="shared" si="58"/>
        <v>0</v>
      </c>
      <c r="M121" s="35">
        <f t="shared" si="58"/>
        <v>0</v>
      </c>
      <c r="N121" s="35">
        <f t="shared" si="58"/>
        <v>0</v>
      </c>
      <c r="O121" s="35">
        <f t="shared" si="58"/>
        <v>0</v>
      </c>
      <c r="P121" s="35">
        <f t="shared" si="58"/>
        <v>458.8</v>
      </c>
      <c r="Q121" s="35">
        <f t="shared" si="58"/>
        <v>0</v>
      </c>
      <c r="R121" s="35">
        <f t="shared" si="58"/>
        <v>170.2</v>
      </c>
      <c r="S121" s="35">
        <f t="shared" si="58"/>
        <v>0</v>
      </c>
      <c r="T121" s="35">
        <f t="shared" si="58"/>
        <v>35</v>
      </c>
      <c r="U121" s="35">
        <f t="shared" si="58"/>
        <v>0</v>
      </c>
      <c r="V121" s="35">
        <f t="shared" si="58"/>
        <v>393.8</v>
      </c>
      <c r="W121" s="35">
        <f t="shared" si="58"/>
        <v>0</v>
      </c>
      <c r="X121" s="35">
        <f t="shared" si="58"/>
        <v>9862.6</v>
      </c>
      <c r="Y121" s="35">
        <f t="shared" si="58"/>
        <v>0</v>
      </c>
      <c r="Z121" s="35">
        <f t="shared" si="58"/>
        <v>0</v>
      </c>
      <c r="AA121" s="35">
        <f t="shared" si="58"/>
        <v>0</v>
      </c>
      <c r="AB121" s="35">
        <f t="shared" si="58"/>
        <v>0</v>
      </c>
      <c r="AC121" s="35">
        <f t="shared" si="58"/>
        <v>0</v>
      </c>
      <c r="AD121" s="35">
        <f t="shared" si="58"/>
        <v>0</v>
      </c>
      <c r="AE121" s="35">
        <f t="shared" si="58"/>
        <v>0</v>
      </c>
      <c r="AF121" s="27"/>
    </row>
    <row r="122" spans="1:32" s="6" customFormat="1" ht="16.5">
      <c r="A122" s="28" t="s">
        <v>17</v>
      </c>
      <c r="B122" s="37">
        <f aca="true" t="shared" si="59" ref="B122:E125">B87+B93+B99+B105+B111+B117</f>
        <v>0</v>
      </c>
      <c r="C122" s="37">
        <f t="shared" si="59"/>
        <v>0</v>
      </c>
      <c r="D122" s="37">
        <f t="shared" si="59"/>
        <v>0</v>
      </c>
      <c r="E122" s="37">
        <f t="shared" si="59"/>
        <v>0</v>
      </c>
      <c r="F122" s="34"/>
      <c r="G122" s="34"/>
      <c r="H122" s="37">
        <f aca="true" t="shared" si="60" ref="H122:AE122">H87+H93+H99+H105+H111+H117</f>
        <v>0</v>
      </c>
      <c r="I122" s="37">
        <f t="shared" si="60"/>
        <v>0</v>
      </c>
      <c r="J122" s="37">
        <f t="shared" si="60"/>
        <v>0</v>
      </c>
      <c r="K122" s="37">
        <f t="shared" si="60"/>
        <v>0</v>
      </c>
      <c r="L122" s="37">
        <f t="shared" si="60"/>
        <v>0</v>
      </c>
      <c r="M122" s="37">
        <f t="shared" si="60"/>
        <v>0</v>
      </c>
      <c r="N122" s="37">
        <f t="shared" si="60"/>
        <v>0</v>
      </c>
      <c r="O122" s="37">
        <f t="shared" si="60"/>
        <v>0</v>
      </c>
      <c r="P122" s="37">
        <f t="shared" si="60"/>
        <v>0</v>
      </c>
      <c r="Q122" s="37">
        <f t="shared" si="60"/>
        <v>0</v>
      </c>
      <c r="R122" s="37">
        <f t="shared" si="60"/>
        <v>0</v>
      </c>
      <c r="S122" s="37">
        <f t="shared" si="60"/>
        <v>0</v>
      </c>
      <c r="T122" s="37">
        <f t="shared" si="60"/>
        <v>0</v>
      </c>
      <c r="U122" s="37">
        <f t="shared" si="60"/>
        <v>0</v>
      </c>
      <c r="V122" s="37">
        <f t="shared" si="60"/>
        <v>0</v>
      </c>
      <c r="W122" s="37">
        <f t="shared" si="60"/>
        <v>0</v>
      </c>
      <c r="X122" s="37">
        <f t="shared" si="60"/>
        <v>0</v>
      </c>
      <c r="Y122" s="37">
        <f t="shared" si="60"/>
        <v>0</v>
      </c>
      <c r="Z122" s="37">
        <f t="shared" si="60"/>
        <v>0</v>
      </c>
      <c r="AA122" s="37">
        <f t="shared" si="60"/>
        <v>0</v>
      </c>
      <c r="AB122" s="37">
        <f t="shared" si="60"/>
        <v>0</v>
      </c>
      <c r="AC122" s="37">
        <f t="shared" si="60"/>
        <v>0</v>
      </c>
      <c r="AD122" s="37">
        <f t="shared" si="60"/>
        <v>0</v>
      </c>
      <c r="AE122" s="37">
        <f t="shared" si="60"/>
        <v>0</v>
      </c>
      <c r="AF122" s="27"/>
    </row>
    <row r="123" spans="1:32" s="6" customFormat="1" ht="16.5">
      <c r="A123" s="28" t="s">
        <v>15</v>
      </c>
      <c r="B123" s="37">
        <f t="shared" si="59"/>
        <v>992.2</v>
      </c>
      <c r="C123" s="37">
        <f t="shared" si="59"/>
        <v>0</v>
      </c>
      <c r="D123" s="37">
        <f t="shared" si="59"/>
        <v>0</v>
      </c>
      <c r="E123" s="37">
        <f t="shared" si="59"/>
        <v>0</v>
      </c>
      <c r="F123" s="34">
        <f t="shared" si="41"/>
        <v>0</v>
      </c>
      <c r="G123" s="34" t="e">
        <f t="shared" si="42"/>
        <v>#DIV/0!</v>
      </c>
      <c r="H123" s="37">
        <f aca="true" t="shared" si="61" ref="H123:AE123">H88+H94+H100+H106+H112+H118</f>
        <v>0</v>
      </c>
      <c r="I123" s="37">
        <f t="shared" si="61"/>
        <v>0</v>
      </c>
      <c r="J123" s="37">
        <f t="shared" si="61"/>
        <v>0</v>
      </c>
      <c r="K123" s="37">
        <f t="shared" si="61"/>
        <v>0</v>
      </c>
      <c r="L123" s="37">
        <f t="shared" si="61"/>
        <v>0</v>
      </c>
      <c r="M123" s="37">
        <f t="shared" si="61"/>
        <v>0</v>
      </c>
      <c r="N123" s="37">
        <f t="shared" si="61"/>
        <v>0</v>
      </c>
      <c r="O123" s="37">
        <f t="shared" si="61"/>
        <v>0</v>
      </c>
      <c r="P123" s="37">
        <f t="shared" si="61"/>
        <v>0</v>
      </c>
      <c r="Q123" s="37">
        <f t="shared" si="61"/>
        <v>0</v>
      </c>
      <c r="R123" s="37">
        <f t="shared" si="61"/>
        <v>0</v>
      </c>
      <c r="S123" s="37">
        <f t="shared" si="61"/>
        <v>0</v>
      </c>
      <c r="T123" s="37">
        <f t="shared" si="61"/>
        <v>0</v>
      </c>
      <c r="U123" s="37">
        <f t="shared" si="61"/>
        <v>0</v>
      </c>
      <c r="V123" s="37">
        <f t="shared" si="61"/>
        <v>0</v>
      </c>
      <c r="W123" s="37">
        <f t="shared" si="61"/>
        <v>0</v>
      </c>
      <c r="X123" s="37">
        <f t="shared" si="61"/>
        <v>992.2</v>
      </c>
      <c r="Y123" s="37">
        <f t="shared" si="61"/>
        <v>0</v>
      </c>
      <c r="Z123" s="37">
        <f t="shared" si="61"/>
        <v>0</v>
      </c>
      <c r="AA123" s="37">
        <f t="shared" si="61"/>
        <v>0</v>
      </c>
      <c r="AB123" s="37">
        <f t="shared" si="61"/>
        <v>0</v>
      </c>
      <c r="AC123" s="37">
        <f t="shared" si="61"/>
        <v>0</v>
      </c>
      <c r="AD123" s="37">
        <f t="shared" si="61"/>
        <v>0</v>
      </c>
      <c r="AE123" s="37">
        <f t="shared" si="61"/>
        <v>0</v>
      </c>
      <c r="AF123" s="27"/>
    </row>
    <row r="124" spans="1:32" s="6" customFormat="1" ht="16.5">
      <c r="A124" s="28" t="s">
        <v>16</v>
      </c>
      <c r="B124" s="37">
        <f t="shared" si="59"/>
        <v>9928.2</v>
      </c>
      <c r="C124" s="37">
        <f t="shared" si="59"/>
        <v>0</v>
      </c>
      <c r="D124" s="37">
        <f t="shared" si="59"/>
        <v>0</v>
      </c>
      <c r="E124" s="37">
        <f t="shared" si="59"/>
        <v>0</v>
      </c>
      <c r="F124" s="34">
        <f t="shared" si="41"/>
        <v>0</v>
      </c>
      <c r="G124" s="34" t="e">
        <f t="shared" si="42"/>
        <v>#DIV/0!</v>
      </c>
      <c r="H124" s="37">
        <f aca="true" t="shared" si="62" ref="H124:AE124">H89+H95+H101+H107+H113+H119</f>
        <v>0</v>
      </c>
      <c r="I124" s="37">
        <f t="shared" si="62"/>
        <v>0</v>
      </c>
      <c r="J124" s="37">
        <f t="shared" si="62"/>
        <v>0</v>
      </c>
      <c r="K124" s="37">
        <f t="shared" si="62"/>
        <v>0</v>
      </c>
      <c r="L124" s="37">
        <f t="shared" si="62"/>
        <v>0</v>
      </c>
      <c r="M124" s="37">
        <f t="shared" si="62"/>
        <v>0</v>
      </c>
      <c r="N124" s="37">
        <f t="shared" si="62"/>
        <v>0</v>
      </c>
      <c r="O124" s="37">
        <f t="shared" si="62"/>
        <v>0</v>
      </c>
      <c r="P124" s="37">
        <f t="shared" si="62"/>
        <v>458.8</v>
      </c>
      <c r="Q124" s="37">
        <f t="shared" si="62"/>
        <v>0</v>
      </c>
      <c r="R124" s="37">
        <f t="shared" si="62"/>
        <v>170.2</v>
      </c>
      <c r="S124" s="37">
        <f t="shared" si="62"/>
        <v>0</v>
      </c>
      <c r="T124" s="37">
        <f t="shared" si="62"/>
        <v>35</v>
      </c>
      <c r="U124" s="37">
        <f t="shared" si="62"/>
        <v>0</v>
      </c>
      <c r="V124" s="37">
        <f t="shared" si="62"/>
        <v>393.8</v>
      </c>
      <c r="W124" s="37">
        <f t="shared" si="62"/>
        <v>0</v>
      </c>
      <c r="X124" s="37">
        <f t="shared" si="62"/>
        <v>8870.4</v>
      </c>
      <c r="Y124" s="37">
        <f t="shared" si="62"/>
        <v>0</v>
      </c>
      <c r="Z124" s="37">
        <f t="shared" si="62"/>
        <v>0</v>
      </c>
      <c r="AA124" s="37">
        <f t="shared" si="62"/>
        <v>0</v>
      </c>
      <c r="AB124" s="37">
        <f t="shared" si="62"/>
        <v>0</v>
      </c>
      <c r="AC124" s="37">
        <f t="shared" si="62"/>
        <v>0</v>
      </c>
      <c r="AD124" s="37">
        <f t="shared" si="62"/>
        <v>0</v>
      </c>
      <c r="AE124" s="37">
        <f t="shared" si="62"/>
        <v>0</v>
      </c>
      <c r="AF124" s="27"/>
    </row>
    <row r="125" spans="1:32" s="6" customFormat="1" ht="16.5">
      <c r="A125" s="28" t="s">
        <v>18</v>
      </c>
      <c r="B125" s="37">
        <f t="shared" si="59"/>
        <v>0</v>
      </c>
      <c r="C125" s="37">
        <f t="shared" si="59"/>
        <v>0</v>
      </c>
      <c r="D125" s="37">
        <f t="shared" si="59"/>
        <v>0</v>
      </c>
      <c r="E125" s="37">
        <f t="shared" si="59"/>
        <v>0</v>
      </c>
      <c r="F125" s="34"/>
      <c r="G125" s="34"/>
      <c r="H125" s="37">
        <f aca="true" t="shared" si="63" ref="H125:AE125">H90+H96+H102+H108+H114+H120</f>
        <v>0</v>
      </c>
      <c r="I125" s="37">
        <f t="shared" si="63"/>
        <v>0</v>
      </c>
      <c r="J125" s="37">
        <f t="shared" si="63"/>
        <v>0</v>
      </c>
      <c r="K125" s="37">
        <f t="shared" si="63"/>
        <v>0</v>
      </c>
      <c r="L125" s="37">
        <f t="shared" si="63"/>
        <v>0</v>
      </c>
      <c r="M125" s="37">
        <f t="shared" si="63"/>
        <v>0</v>
      </c>
      <c r="N125" s="37">
        <f t="shared" si="63"/>
        <v>0</v>
      </c>
      <c r="O125" s="37">
        <f t="shared" si="63"/>
        <v>0</v>
      </c>
      <c r="P125" s="37">
        <f t="shared" si="63"/>
        <v>0</v>
      </c>
      <c r="Q125" s="37">
        <f t="shared" si="63"/>
        <v>0</v>
      </c>
      <c r="R125" s="37">
        <f t="shared" si="63"/>
        <v>0</v>
      </c>
      <c r="S125" s="37">
        <f t="shared" si="63"/>
        <v>0</v>
      </c>
      <c r="T125" s="37">
        <f t="shared" si="63"/>
        <v>0</v>
      </c>
      <c r="U125" s="37">
        <f t="shared" si="63"/>
        <v>0</v>
      </c>
      <c r="V125" s="37">
        <f t="shared" si="63"/>
        <v>0</v>
      </c>
      <c r="W125" s="37">
        <f t="shared" si="63"/>
        <v>0</v>
      </c>
      <c r="X125" s="37">
        <f t="shared" si="63"/>
        <v>0</v>
      </c>
      <c r="Y125" s="37">
        <f t="shared" si="63"/>
        <v>0</v>
      </c>
      <c r="Z125" s="37">
        <f t="shared" si="63"/>
        <v>0</v>
      </c>
      <c r="AA125" s="37">
        <f t="shared" si="63"/>
        <v>0</v>
      </c>
      <c r="AB125" s="37">
        <f t="shared" si="63"/>
        <v>0</v>
      </c>
      <c r="AC125" s="37">
        <f t="shared" si="63"/>
        <v>0</v>
      </c>
      <c r="AD125" s="37">
        <f t="shared" si="63"/>
        <v>0</v>
      </c>
      <c r="AE125" s="37">
        <f t="shared" si="63"/>
        <v>0</v>
      </c>
      <c r="AF125" s="27"/>
    </row>
    <row r="126" spans="1:32" s="6" customFormat="1" ht="57" customHeight="1">
      <c r="A126" s="24" t="s">
        <v>54</v>
      </c>
      <c r="B126" s="37">
        <f>B127+B133+B139</f>
        <v>11978.500000000002</v>
      </c>
      <c r="C126" s="37">
        <f>C127+C133+C139</f>
        <v>0</v>
      </c>
      <c r="D126" s="37">
        <f>D127+D133+D139</f>
        <v>0</v>
      </c>
      <c r="E126" s="37">
        <f>E127+E133+E139</f>
        <v>0</v>
      </c>
      <c r="F126" s="34">
        <f t="shared" si="41"/>
        <v>0</v>
      </c>
      <c r="G126" s="34" t="e">
        <f t="shared" si="42"/>
        <v>#DIV/0!</v>
      </c>
      <c r="H126" s="37">
        <f aca="true" t="shared" si="64" ref="H126:AE126">H127+H133+H139</f>
        <v>0</v>
      </c>
      <c r="I126" s="37">
        <f t="shared" si="64"/>
        <v>0</v>
      </c>
      <c r="J126" s="37">
        <f t="shared" si="64"/>
        <v>0</v>
      </c>
      <c r="K126" s="37">
        <f t="shared" si="64"/>
        <v>0</v>
      </c>
      <c r="L126" s="37">
        <f t="shared" si="64"/>
        <v>0</v>
      </c>
      <c r="M126" s="37">
        <f t="shared" si="64"/>
        <v>0</v>
      </c>
      <c r="N126" s="37">
        <f t="shared" si="64"/>
        <v>0</v>
      </c>
      <c r="O126" s="37">
        <f t="shared" si="64"/>
        <v>0</v>
      </c>
      <c r="P126" s="37">
        <f t="shared" si="64"/>
        <v>0</v>
      </c>
      <c r="Q126" s="37">
        <f t="shared" si="64"/>
        <v>0</v>
      </c>
      <c r="R126" s="37">
        <f t="shared" si="64"/>
        <v>0</v>
      </c>
      <c r="S126" s="37">
        <f t="shared" si="64"/>
        <v>0</v>
      </c>
      <c r="T126" s="37">
        <f t="shared" si="64"/>
        <v>0</v>
      </c>
      <c r="U126" s="37">
        <f t="shared" si="64"/>
        <v>0</v>
      </c>
      <c r="V126" s="37">
        <f t="shared" si="64"/>
        <v>687.1</v>
      </c>
      <c r="W126" s="37">
        <f t="shared" si="64"/>
        <v>0</v>
      </c>
      <c r="X126" s="37">
        <f t="shared" si="64"/>
        <v>11291.400000000001</v>
      </c>
      <c r="Y126" s="37">
        <f t="shared" si="64"/>
        <v>0</v>
      </c>
      <c r="Z126" s="37">
        <f t="shared" si="64"/>
        <v>0</v>
      </c>
      <c r="AA126" s="37">
        <f t="shared" si="64"/>
        <v>0</v>
      </c>
      <c r="AB126" s="37">
        <f t="shared" si="64"/>
        <v>0</v>
      </c>
      <c r="AC126" s="37">
        <f t="shared" si="64"/>
        <v>0</v>
      </c>
      <c r="AD126" s="37">
        <f t="shared" si="64"/>
        <v>0</v>
      </c>
      <c r="AE126" s="37">
        <f t="shared" si="64"/>
        <v>0</v>
      </c>
      <c r="AF126" s="27"/>
    </row>
    <row r="127" spans="1:32" s="6" customFormat="1" ht="45" customHeight="1">
      <c r="A127" s="32" t="s">
        <v>44</v>
      </c>
      <c r="B127" s="35">
        <f>B128</f>
        <v>4831.1</v>
      </c>
      <c r="C127" s="35">
        <f>C128</f>
        <v>0</v>
      </c>
      <c r="D127" s="35">
        <f>D128</f>
        <v>0</v>
      </c>
      <c r="E127" s="35">
        <f>E128</f>
        <v>0</v>
      </c>
      <c r="F127" s="34">
        <f t="shared" si="41"/>
        <v>0</v>
      </c>
      <c r="G127" s="34" t="e">
        <f t="shared" si="42"/>
        <v>#DIV/0!</v>
      </c>
      <c r="H127" s="35">
        <f aca="true" t="shared" si="65" ref="H127:AE127">H128</f>
        <v>0</v>
      </c>
      <c r="I127" s="35">
        <f t="shared" si="65"/>
        <v>0</v>
      </c>
      <c r="J127" s="35">
        <f t="shared" si="65"/>
        <v>0</v>
      </c>
      <c r="K127" s="35">
        <f t="shared" si="65"/>
        <v>0</v>
      </c>
      <c r="L127" s="35">
        <f t="shared" si="65"/>
        <v>0</v>
      </c>
      <c r="M127" s="35">
        <f t="shared" si="65"/>
        <v>0</v>
      </c>
      <c r="N127" s="35">
        <f t="shared" si="65"/>
        <v>0</v>
      </c>
      <c r="O127" s="35">
        <f t="shared" si="65"/>
        <v>0</v>
      </c>
      <c r="P127" s="35">
        <f t="shared" si="65"/>
        <v>0</v>
      </c>
      <c r="Q127" s="35">
        <f t="shared" si="65"/>
        <v>0</v>
      </c>
      <c r="R127" s="35">
        <f t="shared" si="65"/>
        <v>0</v>
      </c>
      <c r="S127" s="35">
        <f t="shared" si="65"/>
        <v>0</v>
      </c>
      <c r="T127" s="35">
        <f t="shared" si="65"/>
        <v>0</v>
      </c>
      <c r="U127" s="35">
        <f t="shared" si="65"/>
        <v>0</v>
      </c>
      <c r="V127" s="35">
        <f t="shared" si="65"/>
        <v>0</v>
      </c>
      <c r="W127" s="35">
        <f t="shared" si="65"/>
        <v>0</v>
      </c>
      <c r="X127" s="35">
        <f t="shared" si="65"/>
        <v>4831.1</v>
      </c>
      <c r="Y127" s="35">
        <f t="shared" si="65"/>
        <v>0</v>
      </c>
      <c r="Z127" s="35">
        <f t="shared" si="65"/>
        <v>0</v>
      </c>
      <c r="AA127" s="35">
        <f t="shared" si="65"/>
        <v>0</v>
      </c>
      <c r="AB127" s="35">
        <f t="shared" si="65"/>
        <v>0</v>
      </c>
      <c r="AC127" s="35">
        <f t="shared" si="65"/>
        <v>0</v>
      </c>
      <c r="AD127" s="35">
        <f t="shared" si="65"/>
        <v>0</v>
      </c>
      <c r="AE127" s="35">
        <f t="shared" si="65"/>
        <v>0</v>
      </c>
      <c r="AF127" s="54" t="s">
        <v>82</v>
      </c>
    </row>
    <row r="128" spans="1:32" s="6" customFormat="1" ht="27" customHeight="1">
      <c r="A128" s="24" t="s">
        <v>19</v>
      </c>
      <c r="B128" s="35">
        <f>SUM(B129:B132)</f>
        <v>4831.1</v>
      </c>
      <c r="C128" s="35">
        <f>SUM(C129:C132)</f>
        <v>0</v>
      </c>
      <c r="D128" s="35">
        <f>SUM(D129:D132)</f>
        <v>0</v>
      </c>
      <c r="E128" s="35">
        <f>SUM(E129:E132)</f>
        <v>0</v>
      </c>
      <c r="F128" s="34">
        <f t="shared" si="41"/>
        <v>0</v>
      </c>
      <c r="G128" s="34" t="e">
        <f t="shared" si="42"/>
        <v>#DIV/0!</v>
      </c>
      <c r="H128" s="35">
        <f aca="true" t="shared" si="66" ref="H128:AE128">SUM(H129:H132)</f>
        <v>0</v>
      </c>
      <c r="I128" s="35">
        <f t="shared" si="66"/>
        <v>0</v>
      </c>
      <c r="J128" s="35">
        <f t="shared" si="66"/>
        <v>0</v>
      </c>
      <c r="K128" s="35">
        <f t="shared" si="66"/>
        <v>0</v>
      </c>
      <c r="L128" s="35">
        <f t="shared" si="66"/>
        <v>0</v>
      </c>
      <c r="M128" s="35">
        <f t="shared" si="66"/>
        <v>0</v>
      </c>
      <c r="N128" s="35">
        <f t="shared" si="66"/>
        <v>0</v>
      </c>
      <c r="O128" s="35">
        <f t="shared" si="66"/>
        <v>0</v>
      </c>
      <c r="P128" s="35">
        <f t="shared" si="66"/>
        <v>0</v>
      </c>
      <c r="Q128" s="35">
        <f t="shared" si="66"/>
        <v>0</v>
      </c>
      <c r="R128" s="35">
        <f t="shared" si="66"/>
        <v>0</v>
      </c>
      <c r="S128" s="35">
        <f t="shared" si="66"/>
        <v>0</v>
      </c>
      <c r="T128" s="35">
        <f t="shared" si="66"/>
        <v>0</v>
      </c>
      <c r="U128" s="35">
        <f t="shared" si="66"/>
        <v>0</v>
      </c>
      <c r="V128" s="35">
        <f t="shared" si="66"/>
        <v>0</v>
      </c>
      <c r="W128" s="35">
        <f t="shared" si="66"/>
        <v>0</v>
      </c>
      <c r="X128" s="35">
        <f t="shared" si="66"/>
        <v>4831.1</v>
      </c>
      <c r="Y128" s="35">
        <f t="shared" si="66"/>
        <v>0</v>
      </c>
      <c r="Z128" s="35">
        <f t="shared" si="66"/>
        <v>0</v>
      </c>
      <c r="AA128" s="35">
        <f t="shared" si="66"/>
        <v>0</v>
      </c>
      <c r="AB128" s="35">
        <f t="shared" si="66"/>
        <v>0</v>
      </c>
      <c r="AC128" s="35">
        <f t="shared" si="66"/>
        <v>0</v>
      </c>
      <c r="AD128" s="35">
        <f t="shared" si="66"/>
        <v>0</v>
      </c>
      <c r="AE128" s="35">
        <f t="shared" si="66"/>
        <v>0</v>
      </c>
      <c r="AF128" s="55"/>
    </row>
    <row r="129" spans="1:32" s="6" customFormat="1" ht="18" customHeight="1">
      <c r="A129" s="28" t="s">
        <v>17</v>
      </c>
      <c r="B129" s="37">
        <f>H129+J129+L129+N129+P129+R129+T129+V129+X129+Z129+AB129+AD129</f>
        <v>0</v>
      </c>
      <c r="C129" s="37">
        <f>H129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55"/>
    </row>
    <row r="130" spans="1:32" s="6" customFormat="1" ht="18.75" customHeight="1">
      <c r="A130" s="28" t="s">
        <v>15</v>
      </c>
      <c r="B130" s="37">
        <f>H130+J130+L130+N130+P130+R130+T130+V130+X130+Z130+AB130+AD130</f>
        <v>0</v>
      </c>
      <c r="C130" s="37">
        <f>H130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7"/>
      <c r="W130" s="37"/>
      <c r="X130" s="37"/>
      <c r="Y130" s="37"/>
      <c r="Z130" s="35"/>
      <c r="AA130" s="35"/>
      <c r="AB130" s="35"/>
      <c r="AC130" s="35"/>
      <c r="AD130" s="35"/>
      <c r="AE130" s="26"/>
      <c r="AF130" s="55"/>
    </row>
    <row r="131" spans="1:32" s="6" customFormat="1" ht="18" customHeight="1">
      <c r="A131" s="28" t="s">
        <v>16</v>
      </c>
      <c r="B131" s="37">
        <f>H131+J131+L131+N131+P131+R131+T131+V131+X131+Z131+AB131+AD131</f>
        <v>4831.1</v>
      </c>
      <c r="C131" s="37">
        <f>H131</f>
        <v>0</v>
      </c>
      <c r="D131" s="37">
        <f>E131</f>
        <v>0</v>
      </c>
      <c r="E131" s="37">
        <f>I131+K131+M131+O131+Q131+S131+U131+W131+Y131+AA131+AC131+AE131</f>
        <v>0</v>
      </c>
      <c r="F131" s="34">
        <f t="shared" si="41"/>
        <v>0</v>
      </c>
      <c r="G131" s="34" t="e">
        <f t="shared" si="42"/>
        <v>#DIV/0!</v>
      </c>
      <c r="H131" s="35"/>
      <c r="I131" s="35"/>
      <c r="J131" s="35"/>
      <c r="K131" s="35"/>
      <c r="L131" s="35"/>
      <c r="M131" s="35"/>
      <c r="N131" s="35"/>
      <c r="O131" s="35"/>
      <c r="P131" s="35"/>
      <c r="Q131" s="35"/>
      <c r="R131" s="35"/>
      <c r="S131" s="35"/>
      <c r="T131" s="35"/>
      <c r="U131" s="35"/>
      <c r="V131" s="37"/>
      <c r="W131" s="37"/>
      <c r="X131" s="37">
        <v>4831.1</v>
      </c>
      <c r="Y131" s="37"/>
      <c r="Z131" s="35"/>
      <c r="AA131" s="35"/>
      <c r="AB131" s="35"/>
      <c r="AC131" s="35"/>
      <c r="AD131" s="35"/>
      <c r="AE131" s="26"/>
      <c r="AF131" s="55"/>
    </row>
    <row r="132" spans="1:32" s="6" customFormat="1" ht="18" customHeight="1">
      <c r="A132" s="28" t="s">
        <v>18</v>
      </c>
      <c r="B132" s="37">
        <f>H132+J132+L132+N132+P132+R132+T132+V132+X132+Z132+AB132+AD132</f>
        <v>0</v>
      </c>
      <c r="C132" s="37">
        <f>H132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56"/>
    </row>
    <row r="133" spans="1:32" s="6" customFormat="1" ht="82.5" customHeight="1">
      <c r="A133" s="32" t="s">
        <v>45</v>
      </c>
      <c r="B133" s="35">
        <f>B134</f>
        <v>6460.3</v>
      </c>
      <c r="C133" s="35">
        <f>C134</f>
        <v>0</v>
      </c>
      <c r="D133" s="35">
        <f>D134</f>
        <v>0</v>
      </c>
      <c r="E133" s="35">
        <f>E134</f>
        <v>0</v>
      </c>
      <c r="F133" s="34">
        <f t="shared" si="41"/>
        <v>0</v>
      </c>
      <c r="G133" s="34" t="e">
        <f t="shared" si="42"/>
        <v>#DIV/0!</v>
      </c>
      <c r="H133" s="35">
        <f aca="true" t="shared" si="67" ref="H133:AE133">H134</f>
        <v>0</v>
      </c>
      <c r="I133" s="35">
        <f t="shared" si="67"/>
        <v>0</v>
      </c>
      <c r="J133" s="35">
        <f t="shared" si="67"/>
        <v>0</v>
      </c>
      <c r="K133" s="35">
        <f t="shared" si="67"/>
        <v>0</v>
      </c>
      <c r="L133" s="35">
        <f t="shared" si="67"/>
        <v>0</v>
      </c>
      <c r="M133" s="35">
        <f t="shared" si="67"/>
        <v>0</v>
      </c>
      <c r="N133" s="35">
        <f t="shared" si="67"/>
        <v>0</v>
      </c>
      <c r="O133" s="35">
        <f t="shared" si="67"/>
        <v>0</v>
      </c>
      <c r="P133" s="35">
        <f t="shared" si="67"/>
        <v>0</v>
      </c>
      <c r="Q133" s="35">
        <f t="shared" si="67"/>
        <v>0</v>
      </c>
      <c r="R133" s="35">
        <f t="shared" si="67"/>
        <v>0</v>
      </c>
      <c r="S133" s="35">
        <f t="shared" si="67"/>
        <v>0</v>
      </c>
      <c r="T133" s="35">
        <f t="shared" si="67"/>
        <v>0</v>
      </c>
      <c r="U133" s="35">
        <f t="shared" si="67"/>
        <v>0</v>
      </c>
      <c r="V133" s="35">
        <f t="shared" si="67"/>
        <v>0</v>
      </c>
      <c r="W133" s="35">
        <f t="shared" si="67"/>
        <v>0</v>
      </c>
      <c r="X133" s="35">
        <f t="shared" si="67"/>
        <v>6460.3</v>
      </c>
      <c r="Y133" s="35">
        <f t="shared" si="67"/>
        <v>0</v>
      </c>
      <c r="Z133" s="35">
        <f t="shared" si="67"/>
        <v>0</v>
      </c>
      <c r="AA133" s="35">
        <f t="shared" si="67"/>
        <v>0</v>
      </c>
      <c r="AB133" s="35">
        <f t="shared" si="67"/>
        <v>0</v>
      </c>
      <c r="AC133" s="35">
        <f t="shared" si="67"/>
        <v>0</v>
      </c>
      <c r="AD133" s="35">
        <f t="shared" si="67"/>
        <v>0</v>
      </c>
      <c r="AE133" s="35">
        <f t="shared" si="67"/>
        <v>0</v>
      </c>
      <c r="AF133" s="54" t="s">
        <v>83</v>
      </c>
    </row>
    <row r="134" spans="1:32" s="6" customFormat="1" ht="24" customHeight="1">
      <c r="A134" s="24" t="s">
        <v>19</v>
      </c>
      <c r="B134" s="35">
        <f>SUM(B135:B138)</f>
        <v>6460.3</v>
      </c>
      <c r="C134" s="35">
        <f>SUM(C135:C138)</f>
        <v>0</v>
      </c>
      <c r="D134" s="35">
        <f>SUM(D135:D138)</f>
        <v>0</v>
      </c>
      <c r="E134" s="35">
        <f>SUM(E135:E138)</f>
        <v>0</v>
      </c>
      <c r="F134" s="34">
        <f t="shared" si="41"/>
        <v>0</v>
      </c>
      <c r="G134" s="34" t="e">
        <f t="shared" si="42"/>
        <v>#DIV/0!</v>
      </c>
      <c r="H134" s="35">
        <f aca="true" t="shared" si="68" ref="H134:AE134">SUM(H135:H138)</f>
        <v>0</v>
      </c>
      <c r="I134" s="35">
        <f t="shared" si="68"/>
        <v>0</v>
      </c>
      <c r="J134" s="35">
        <f t="shared" si="68"/>
        <v>0</v>
      </c>
      <c r="K134" s="35">
        <f t="shared" si="68"/>
        <v>0</v>
      </c>
      <c r="L134" s="35">
        <f t="shared" si="68"/>
        <v>0</v>
      </c>
      <c r="M134" s="35">
        <f t="shared" si="68"/>
        <v>0</v>
      </c>
      <c r="N134" s="35">
        <f t="shared" si="68"/>
        <v>0</v>
      </c>
      <c r="O134" s="35">
        <f t="shared" si="68"/>
        <v>0</v>
      </c>
      <c r="P134" s="35">
        <f t="shared" si="68"/>
        <v>0</v>
      </c>
      <c r="Q134" s="35">
        <f t="shared" si="68"/>
        <v>0</v>
      </c>
      <c r="R134" s="35">
        <f t="shared" si="68"/>
        <v>0</v>
      </c>
      <c r="S134" s="35">
        <f t="shared" si="68"/>
        <v>0</v>
      </c>
      <c r="T134" s="35">
        <f t="shared" si="68"/>
        <v>0</v>
      </c>
      <c r="U134" s="35">
        <f t="shared" si="68"/>
        <v>0</v>
      </c>
      <c r="V134" s="35">
        <f t="shared" si="68"/>
        <v>0</v>
      </c>
      <c r="W134" s="35">
        <f t="shared" si="68"/>
        <v>0</v>
      </c>
      <c r="X134" s="35">
        <f t="shared" si="68"/>
        <v>6460.3</v>
      </c>
      <c r="Y134" s="35">
        <f t="shared" si="68"/>
        <v>0</v>
      </c>
      <c r="Z134" s="35">
        <f t="shared" si="68"/>
        <v>0</v>
      </c>
      <c r="AA134" s="35">
        <f t="shared" si="68"/>
        <v>0</v>
      </c>
      <c r="AB134" s="35">
        <f t="shared" si="68"/>
        <v>0</v>
      </c>
      <c r="AC134" s="35">
        <f t="shared" si="68"/>
        <v>0</v>
      </c>
      <c r="AD134" s="35">
        <f t="shared" si="68"/>
        <v>0</v>
      </c>
      <c r="AE134" s="35">
        <f t="shared" si="68"/>
        <v>0</v>
      </c>
      <c r="AF134" s="55"/>
    </row>
    <row r="135" spans="1:32" s="6" customFormat="1" ht="16.5">
      <c r="A135" s="28" t="s">
        <v>17</v>
      </c>
      <c r="B135" s="37">
        <f>H135+J135+L135+N135+P135+R135+T135+V135+X135+Z135+AB135+AD135</f>
        <v>0</v>
      </c>
      <c r="C135" s="37">
        <f>H135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55"/>
    </row>
    <row r="136" spans="1:32" s="6" customFormat="1" ht="16.5">
      <c r="A136" s="28" t="s">
        <v>15</v>
      </c>
      <c r="B136" s="37">
        <f>H136+J136+L136+N136+P136+R136+T136+V136+X136+Z136+AB136+AD136</f>
        <v>0</v>
      </c>
      <c r="C136" s="37">
        <f>H136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7"/>
      <c r="W136" s="37"/>
      <c r="X136" s="37"/>
      <c r="Y136" s="37"/>
      <c r="Z136" s="35"/>
      <c r="AA136" s="35"/>
      <c r="AB136" s="35"/>
      <c r="AC136" s="35"/>
      <c r="AD136" s="35"/>
      <c r="AE136" s="26"/>
      <c r="AF136" s="55"/>
    </row>
    <row r="137" spans="1:32" s="6" customFormat="1" ht="16.5">
      <c r="A137" s="28" t="s">
        <v>16</v>
      </c>
      <c r="B137" s="37">
        <f>H137+J137+L137+N137+P137+R137+T137+V137+X137+Z137+AB137+AD137</f>
        <v>6460.3</v>
      </c>
      <c r="C137" s="37">
        <f>H137</f>
        <v>0</v>
      </c>
      <c r="D137" s="37">
        <f>E137</f>
        <v>0</v>
      </c>
      <c r="E137" s="37">
        <f>I137+K137+M137+O137+Q137+S137+U137+W137+Y137+AA137+AC137+AE137</f>
        <v>0</v>
      </c>
      <c r="F137" s="34">
        <f t="shared" si="41"/>
        <v>0</v>
      </c>
      <c r="G137" s="34" t="e">
        <f t="shared" si="42"/>
        <v>#DIV/0!</v>
      </c>
      <c r="H137" s="35"/>
      <c r="I137" s="35"/>
      <c r="J137" s="35"/>
      <c r="K137" s="35"/>
      <c r="L137" s="35"/>
      <c r="M137" s="35"/>
      <c r="N137" s="35"/>
      <c r="O137" s="35"/>
      <c r="P137" s="35"/>
      <c r="Q137" s="35"/>
      <c r="R137" s="35"/>
      <c r="S137" s="35"/>
      <c r="T137" s="35"/>
      <c r="U137" s="35"/>
      <c r="V137" s="37"/>
      <c r="W137" s="37"/>
      <c r="X137" s="37">
        <v>6460.3</v>
      </c>
      <c r="Y137" s="37"/>
      <c r="Z137" s="35"/>
      <c r="AA137" s="35"/>
      <c r="AB137" s="35"/>
      <c r="AC137" s="35"/>
      <c r="AD137" s="35"/>
      <c r="AE137" s="26"/>
      <c r="AF137" s="55"/>
    </row>
    <row r="138" spans="1:32" s="6" customFormat="1" ht="16.5">
      <c r="A138" s="28" t="s">
        <v>18</v>
      </c>
      <c r="B138" s="37">
        <f>H138+J138+L138+N138+P138+R138+T138+V138+X138+Z138+AB138+AD138</f>
        <v>0</v>
      </c>
      <c r="C138" s="37">
        <f>H138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56"/>
    </row>
    <row r="139" spans="1:32" s="6" customFormat="1" ht="55.5" customHeight="1">
      <c r="A139" s="32" t="s">
        <v>43</v>
      </c>
      <c r="B139" s="35">
        <f>B140</f>
        <v>687.1</v>
      </c>
      <c r="C139" s="35"/>
      <c r="D139" s="35"/>
      <c r="E139" s="35"/>
      <c r="F139" s="34">
        <f t="shared" si="41"/>
        <v>0</v>
      </c>
      <c r="G139" s="34" t="e">
        <f t="shared" si="42"/>
        <v>#DIV/0!</v>
      </c>
      <c r="H139" s="35"/>
      <c r="I139" s="35"/>
      <c r="J139" s="35"/>
      <c r="K139" s="35"/>
      <c r="L139" s="35"/>
      <c r="M139" s="35"/>
      <c r="N139" s="35"/>
      <c r="O139" s="35"/>
      <c r="P139" s="35"/>
      <c r="Q139" s="35"/>
      <c r="R139" s="35"/>
      <c r="S139" s="35"/>
      <c r="T139" s="35"/>
      <c r="U139" s="35"/>
      <c r="V139" s="35">
        <f>V140</f>
        <v>687.1</v>
      </c>
      <c r="W139" s="35"/>
      <c r="X139" s="35"/>
      <c r="Y139" s="35"/>
      <c r="Z139" s="35"/>
      <c r="AA139" s="35"/>
      <c r="AB139" s="35"/>
      <c r="AC139" s="35"/>
      <c r="AD139" s="35"/>
      <c r="AE139" s="26"/>
      <c r="AF139" s="54" t="s">
        <v>84</v>
      </c>
    </row>
    <row r="140" spans="1:32" s="6" customFormat="1" ht="21.75" customHeight="1">
      <c r="A140" s="24" t="s">
        <v>19</v>
      </c>
      <c r="B140" s="35">
        <f>SUM(B141:B144)</f>
        <v>687.1</v>
      </c>
      <c r="C140" s="35"/>
      <c r="D140" s="35"/>
      <c r="E140" s="35"/>
      <c r="F140" s="34">
        <f t="shared" si="41"/>
        <v>0</v>
      </c>
      <c r="G140" s="34" t="e">
        <f t="shared" si="42"/>
        <v>#DIV/0!</v>
      </c>
      <c r="H140" s="35">
        <f aca="true" t="shared" si="69" ref="H140:AD140">SUM(H141:H144)</f>
        <v>0</v>
      </c>
      <c r="I140" s="35"/>
      <c r="J140" s="35">
        <f t="shared" si="69"/>
        <v>0</v>
      </c>
      <c r="K140" s="35"/>
      <c r="L140" s="35">
        <f t="shared" si="69"/>
        <v>0</v>
      </c>
      <c r="M140" s="35"/>
      <c r="N140" s="35">
        <f t="shared" si="69"/>
        <v>0</v>
      </c>
      <c r="O140" s="35"/>
      <c r="P140" s="35">
        <f t="shared" si="69"/>
        <v>0</v>
      </c>
      <c r="Q140" s="35"/>
      <c r="R140" s="35">
        <f t="shared" si="69"/>
        <v>0</v>
      </c>
      <c r="S140" s="35"/>
      <c r="T140" s="35">
        <f t="shared" si="69"/>
        <v>0</v>
      </c>
      <c r="U140" s="35"/>
      <c r="V140" s="35">
        <f t="shared" si="69"/>
        <v>687.1</v>
      </c>
      <c r="W140" s="35"/>
      <c r="X140" s="35">
        <f t="shared" si="69"/>
        <v>0</v>
      </c>
      <c r="Y140" s="35"/>
      <c r="Z140" s="35">
        <f t="shared" si="69"/>
        <v>0</v>
      </c>
      <c r="AA140" s="35"/>
      <c r="AB140" s="35">
        <f t="shared" si="69"/>
        <v>0</v>
      </c>
      <c r="AC140" s="35"/>
      <c r="AD140" s="35">
        <f t="shared" si="69"/>
        <v>0</v>
      </c>
      <c r="AE140" s="26"/>
      <c r="AF140" s="55"/>
    </row>
    <row r="141" spans="1:32" s="6" customFormat="1" ht="16.5">
      <c r="A141" s="28" t="s">
        <v>17</v>
      </c>
      <c r="B141" s="37">
        <f>H141+J141+L141+N141+P141+R141+T141+V141+X141+Z141+AB141+AD141</f>
        <v>0</v>
      </c>
      <c r="C141" s="37">
        <f>H141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55"/>
    </row>
    <row r="142" spans="1:32" s="6" customFormat="1" ht="16.5">
      <c r="A142" s="28" t="s">
        <v>15</v>
      </c>
      <c r="B142" s="37">
        <f>H142+J142+L142+N142+P142+R142+T142+V142+X142+Z142+AB142+AD142</f>
        <v>0</v>
      </c>
      <c r="C142" s="37">
        <f>H142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26"/>
      <c r="AF142" s="55"/>
    </row>
    <row r="143" spans="1:32" s="6" customFormat="1" ht="16.5">
      <c r="A143" s="28" t="s">
        <v>16</v>
      </c>
      <c r="B143" s="37">
        <f>H143+J143+L143+N143+P143+R143+T143+V143+X143+Z143+AB143+AD143</f>
        <v>687.1</v>
      </c>
      <c r="C143" s="37">
        <f>H143</f>
        <v>0</v>
      </c>
      <c r="D143" s="37">
        <f>E143</f>
        <v>0</v>
      </c>
      <c r="E143" s="37">
        <f>I143+K143+M143+O143+Q143+S143+U143+W143+Y143+AA143+AC143+AE143</f>
        <v>0</v>
      </c>
      <c r="F143" s="34">
        <f>E143/B143%</f>
        <v>0</v>
      </c>
      <c r="G143" s="34" t="e">
        <f>E143/C143%</f>
        <v>#DIV/0!</v>
      </c>
      <c r="H143" s="35"/>
      <c r="I143" s="35"/>
      <c r="J143" s="35"/>
      <c r="K143" s="35"/>
      <c r="L143" s="35"/>
      <c r="M143" s="35"/>
      <c r="N143" s="37"/>
      <c r="O143" s="37"/>
      <c r="P143" s="35"/>
      <c r="Q143" s="35"/>
      <c r="R143" s="37"/>
      <c r="S143" s="37"/>
      <c r="T143" s="35"/>
      <c r="U143" s="35"/>
      <c r="V143" s="37">
        <v>687.1</v>
      </c>
      <c r="W143" s="37"/>
      <c r="X143" s="37"/>
      <c r="Y143" s="37"/>
      <c r="Z143" s="35"/>
      <c r="AA143" s="35"/>
      <c r="AB143" s="35"/>
      <c r="AC143" s="35"/>
      <c r="AD143" s="35"/>
      <c r="AE143" s="26"/>
      <c r="AF143" s="55"/>
    </row>
    <row r="144" spans="1:32" s="6" customFormat="1" ht="16.5">
      <c r="A144" s="28" t="s">
        <v>18</v>
      </c>
      <c r="B144" s="37">
        <f>H144+J144+L144+N144+P144+R144+T144+V144+X144+Z144+AB144+AD144</f>
        <v>0</v>
      </c>
      <c r="C144" s="37">
        <f>H144</f>
        <v>0</v>
      </c>
      <c r="D144" s="37">
        <f>E144</f>
        <v>0</v>
      </c>
      <c r="E144" s="37">
        <f>I144+K144+M144+O144+Q144+S144+U144+W144+Y144+AA144+AC144+AE144</f>
        <v>0</v>
      </c>
      <c r="F144" s="34"/>
      <c r="G144" s="34"/>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26"/>
      <c r="AF144" s="56"/>
    </row>
    <row r="145" spans="1:32" s="6" customFormat="1" ht="21.75" customHeight="1">
      <c r="A145" s="24" t="s">
        <v>35</v>
      </c>
      <c r="B145" s="35">
        <f>SUM(B146:B149)</f>
        <v>11978.5</v>
      </c>
      <c r="C145" s="35"/>
      <c r="D145" s="35"/>
      <c r="E145" s="35"/>
      <c r="F145" s="34">
        <f>E145/B145%</f>
        <v>0</v>
      </c>
      <c r="G145" s="34" t="e">
        <f>E145/C145%</f>
        <v>#DIV/0!</v>
      </c>
      <c r="H145" s="35">
        <f aca="true" t="shared" si="70" ref="H145:AD145">SUM(H146:H149)</f>
        <v>0</v>
      </c>
      <c r="I145" s="35"/>
      <c r="J145" s="35">
        <f t="shared" si="70"/>
        <v>0</v>
      </c>
      <c r="K145" s="35"/>
      <c r="L145" s="35">
        <f t="shared" si="70"/>
        <v>0</v>
      </c>
      <c r="M145" s="35"/>
      <c r="N145" s="35">
        <f t="shared" si="70"/>
        <v>0</v>
      </c>
      <c r="O145" s="35"/>
      <c r="P145" s="35">
        <f t="shared" si="70"/>
        <v>0</v>
      </c>
      <c r="Q145" s="35"/>
      <c r="R145" s="35">
        <f t="shared" si="70"/>
        <v>0</v>
      </c>
      <c r="S145" s="35"/>
      <c r="T145" s="35">
        <f t="shared" si="70"/>
        <v>0</v>
      </c>
      <c r="U145" s="35"/>
      <c r="V145" s="35">
        <f>SUM(V146:V149)</f>
        <v>687.1</v>
      </c>
      <c r="W145" s="35"/>
      <c r="X145" s="35">
        <f t="shared" si="70"/>
        <v>11291.400000000001</v>
      </c>
      <c r="Y145" s="35"/>
      <c r="Z145" s="35">
        <f t="shared" si="70"/>
        <v>0</v>
      </c>
      <c r="AA145" s="35"/>
      <c r="AB145" s="35">
        <f t="shared" si="70"/>
        <v>0</v>
      </c>
      <c r="AC145" s="35"/>
      <c r="AD145" s="35">
        <f t="shared" si="70"/>
        <v>0</v>
      </c>
      <c r="AE145" s="26"/>
      <c r="AF145" s="27"/>
    </row>
    <row r="146" spans="1:32" s="6" customFormat="1" ht="16.5">
      <c r="A146" s="28" t="s">
        <v>17</v>
      </c>
      <c r="B146" s="42">
        <f>B141+B135+B129</f>
        <v>0</v>
      </c>
      <c r="C146" s="42"/>
      <c r="D146" s="42"/>
      <c r="E146" s="42"/>
      <c r="F146" s="34"/>
      <c r="G146" s="34"/>
      <c r="H146" s="42">
        <f aca="true" t="shared" si="71" ref="H146:AD149">H135+H141</f>
        <v>0</v>
      </c>
      <c r="I146" s="42"/>
      <c r="J146" s="42">
        <f t="shared" si="71"/>
        <v>0</v>
      </c>
      <c r="K146" s="42"/>
      <c r="L146" s="42">
        <f t="shared" si="71"/>
        <v>0</v>
      </c>
      <c r="M146" s="42"/>
      <c r="N146" s="42">
        <f t="shared" si="71"/>
        <v>0</v>
      </c>
      <c r="O146" s="42"/>
      <c r="P146" s="42">
        <f t="shared" si="71"/>
        <v>0</v>
      </c>
      <c r="Q146" s="42"/>
      <c r="R146" s="42">
        <f t="shared" si="71"/>
        <v>0</v>
      </c>
      <c r="S146" s="42"/>
      <c r="T146" s="42">
        <f t="shared" si="71"/>
        <v>0</v>
      </c>
      <c r="U146" s="42"/>
      <c r="V146" s="42">
        <f t="shared" si="71"/>
        <v>0</v>
      </c>
      <c r="W146" s="42"/>
      <c r="X146" s="42">
        <f t="shared" si="71"/>
        <v>0</v>
      </c>
      <c r="Y146" s="42"/>
      <c r="Z146" s="42">
        <f t="shared" si="71"/>
        <v>0</v>
      </c>
      <c r="AA146" s="42"/>
      <c r="AB146" s="42">
        <f t="shared" si="71"/>
        <v>0</v>
      </c>
      <c r="AC146" s="42"/>
      <c r="AD146" s="42">
        <f t="shared" si="71"/>
        <v>0</v>
      </c>
      <c r="AE146" s="26"/>
      <c r="AF146" s="27"/>
    </row>
    <row r="147" spans="1:32" s="6" customFormat="1" ht="16.5">
      <c r="A147" s="28" t="s">
        <v>15</v>
      </c>
      <c r="B147" s="42">
        <f>B142+B136+B130</f>
        <v>0</v>
      </c>
      <c r="C147" s="42"/>
      <c r="D147" s="42"/>
      <c r="E147" s="42"/>
      <c r="F147" s="34"/>
      <c r="G147" s="34"/>
      <c r="H147" s="42">
        <f t="shared" si="71"/>
        <v>0</v>
      </c>
      <c r="I147" s="42"/>
      <c r="J147" s="42">
        <f t="shared" si="71"/>
        <v>0</v>
      </c>
      <c r="K147" s="42"/>
      <c r="L147" s="42">
        <f t="shared" si="71"/>
        <v>0</v>
      </c>
      <c r="M147" s="42"/>
      <c r="N147" s="42">
        <f t="shared" si="71"/>
        <v>0</v>
      </c>
      <c r="O147" s="42"/>
      <c r="P147" s="42">
        <f t="shared" si="71"/>
        <v>0</v>
      </c>
      <c r="Q147" s="42"/>
      <c r="R147" s="42">
        <f t="shared" si="71"/>
        <v>0</v>
      </c>
      <c r="S147" s="42"/>
      <c r="T147" s="42">
        <f t="shared" si="71"/>
        <v>0</v>
      </c>
      <c r="U147" s="42"/>
      <c r="V147" s="42">
        <f t="shared" si="71"/>
        <v>0</v>
      </c>
      <c r="W147" s="42"/>
      <c r="X147" s="42">
        <f t="shared" si="71"/>
        <v>0</v>
      </c>
      <c r="Y147" s="42"/>
      <c r="Z147" s="42">
        <f t="shared" si="71"/>
        <v>0</v>
      </c>
      <c r="AA147" s="42"/>
      <c r="AB147" s="42">
        <f t="shared" si="71"/>
        <v>0</v>
      </c>
      <c r="AC147" s="42"/>
      <c r="AD147" s="42">
        <f t="shared" si="71"/>
        <v>0</v>
      </c>
      <c r="AE147" s="26"/>
      <c r="AF147" s="27"/>
    </row>
    <row r="148" spans="1:32" s="6" customFormat="1" ht="16.5">
      <c r="A148" s="28" t="s">
        <v>16</v>
      </c>
      <c r="B148" s="42">
        <f>B143+B137+B131</f>
        <v>11978.5</v>
      </c>
      <c r="C148" s="42"/>
      <c r="D148" s="42"/>
      <c r="E148" s="42"/>
      <c r="F148" s="34">
        <f>E148/B148%</f>
        <v>0</v>
      </c>
      <c r="G148" s="34" t="e">
        <f>E148/C148%</f>
        <v>#DIV/0!</v>
      </c>
      <c r="H148" s="42">
        <f t="shared" si="71"/>
        <v>0</v>
      </c>
      <c r="I148" s="42"/>
      <c r="J148" s="42">
        <f t="shared" si="71"/>
        <v>0</v>
      </c>
      <c r="K148" s="42"/>
      <c r="L148" s="42">
        <f t="shared" si="71"/>
        <v>0</v>
      </c>
      <c r="M148" s="42"/>
      <c r="N148" s="42">
        <f t="shared" si="71"/>
        <v>0</v>
      </c>
      <c r="O148" s="42"/>
      <c r="P148" s="42">
        <f t="shared" si="71"/>
        <v>0</v>
      </c>
      <c r="Q148" s="42"/>
      <c r="R148" s="42">
        <f t="shared" si="71"/>
        <v>0</v>
      </c>
      <c r="S148" s="42"/>
      <c r="T148" s="42">
        <f t="shared" si="71"/>
        <v>0</v>
      </c>
      <c r="U148" s="42"/>
      <c r="V148" s="42">
        <f t="shared" si="71"/>
        <v>687.1</v>
      </c>
      <c r="W148" s="42"/>
      <c r="X148" s="42">
        <f>X137+X143+X131</f>
        <v>11291.400000000001</v>
      </c>
      <c r="Y148" s="42"/>
      <c r="Z148" s="42">
        <f t="shared" si="71"/>
        <v>0</v>
      </c>
      <c r="AA148" s="42"/>
      <c r="AB148" s="42">
        <f t="shared" si="71"/>
        <v>0</v>
      </c>
      <c r="AC148" s="42"/>
      <c r="AD148" s="42">
        <f t="shared" si="71"/>
        <v>0</v>
      </c>
      <c r="AE148" s="26"/>
      <c r="AF148" s="27"/>
    </row>
    <row r="149" spans="1:32" s="6" customFormat="1" ht="16.5">
      <c r="A149" s="28" t="s">
        <v>18</v>
      </c>
      <c r="B149" s="42">
        <f>B144+B138+B132</f>
        <v>0</v>
      </c>
      <c r="C149" s="42"/>
      <c r="D149" s="42"/>
      <c r="E149" s="42"/>
      <c r="F149" s="34"/>
      <c r="G149" s="34"/>
      <c r="H149" s="42">
        <f t="shared" si="71"/>
        <v>0</v>
      </c>
      <c r="I149" s="42"/>
      <c r="J149" s="42">
        <f t="shared" si="71"/>
        <v>0</v>
      </c>
      <c r="K149" s="42"/>
      <c r="L149" s="42">
        <f t="shared" si="71"/>
        <v>0</v>
      </c>
      <c r="M149" s="42"/>
      <c r="N149" s="42">
        <f t="shared" si="71"/>
        <v>0</v>
      </c>
      <c r="O149" s="42"/>
      <c r="P149" s="42">
        <f t="shared" si="71"/>
        <v>0</v>
      </c>
      <c r="Q149" s="42"/>
      <c r="R149" s="42">
        <f t="shared" si="71"/>
        <v>0</v>
      </c>
      <c r="S149" s="42"/>
      <c r="T149" s="42">
        <f t="shared" si="71"/>
        <v>0</v>
      </c>
      <c r="U149" s="42"/>
      <c r="V149" s="42">
        <f t="shared" si="71"/>
        <v>0</v>
      </c>
      <c r="W149" s="42"/>
      <c r="X149" s="42">
        <f t="shared" si="71"/>
        <v>0</v>
      </c>
      <c r="Y149" s="42"/>
      <c r="Z149" s="42">
        <f t="shared" si="71"/>
        <v>0</v>
      </c>
      <c r="AA149" s="42"/>
      <c r="AB149" s="42">
        <f t="shared" si="71"/>
        <v>0</v>
      </c>
      <c r="AC149" s="42"/>
      <c r="AD149" s="42">
        <f t="shared" si="71"/>
        <v>0</v>
      </c>
      <c r="AE149" s="26"/>
      <c r="AF149" s="27"/>
    </row>
    <row r="150" spans="1:32" ht="25.5" customHeight="1">
      <c r="A150" s="24" t="s">
        <v>20</v>
      </c>
      <c r="B150" s="41">
        <f>B151+B152+B153+B154</f>
        <v>176253.10000000003</v>
      </c>
      <c r="C150" s="41">
        <f>C151+C152+C153+C154</f>
        <v>12312.61</v>
      </c>
      <c r="D150" s="41">
        <f>D151+D152+D153+D154</f>
        <v>10715.31</v>
      </c>
      <c r="E150" s="41">
        <f>E151+E152+E153+E154</f>
        <v>10715.31</v>
      </c>
      <c r="F150" s="34">
        <f>E150/B150%</f>
        <v>6.079501580397733</v>
      </c>
      <c r="G150" s="34">
        <f>E150/C150%</f>
        <v>87.02712097597502</v>
      </c>
      <c r="H150" s="41">
        <f aca="true" t="shared" si="72" ref="H150:AE150">H151+H152+H153+H154</f>
        <v>12312.61</v>
      </c>
      <c r="I150" s="41">
        <f t="shared" si="72"/>
        <v>10715.31</v>
      </c>
      <c r="J150" s="41">
        <f t="shared" si="72"/>
        <v>12098.050000000001</v>
      </c>
      <c r="K150" s="41">
        <f t="shared" si="72"/>
        <v>0</v>
      </c>
      <c r="L150" s="41">
        <f t="shared" si="72"/>
        <v>13291.4</v>
      </c>
      <c r="M150" s="41">
        <f t="shared" si="72"/>
        <v>0</v>
      </c>
      <c r="N150" s="41">
        <f t="shared" si="72"/>
        <v>20335.81</v>
      </c>
      <c r="O150" s="41">
        <f t="shared" si="72"/>
        <v>0</v>
      </c>
      <c r="P150" s="41">
        <f t="shared" si="72"/>
        <v>13146.650000000001</v>
      </c>
      <c r="Q150" s="41">
        <f t="shared" si="72"/>
        <v>0</v>
      </c>
      <c r="R150" s="41">
        <f t="shared" si="72"/>
        <v>13186.489999999998</v>
      </c>
      <c r="S150" s="41">
        <f t="shared" si="72"/>
        <v>0</v>
      </c>
      <c r="T150" s="41">
        <f t="shared" si="72"/>
        <v>13721.21</v>
      </c>
      <c r="U150" s="41">
        <f t="shared" si="72"/>
        <v>0</v>
      </c>
      <c r="V150" s="41">
        <f t="shared" si="72"/>
        <v>11906.14</v>
      </c>
      <c r="W150" s="41">
        <f t="shared" si="72"/>
        <v>0</v>
      </c>
      <c r="X150" s="41">
        <f t="shared" si="72"/>
        <v>34680.09</v>
      </c>
      <c r="Y150" s="41">
        <f t="shared" si="72"/>
        <v>0</v>
      </c>
      <c r="Z150" s="41">
        <f t="shared" si="72"/>
        <v>10933.669999999998</v>
      </c>
      <c r="AA150" s="41">
        <f t="shared" si="72"/>
        <v>0</v>
      </c>
      <c r="AB150" s="41">
        <f t="shared" si="72"/>
        <v>9759.84</v>
      </c>
      <c r="AC150" s="41">
        <f t="shared" si="72"/>
        <v>0</v>
      </c>
      <c r="AD150" s="41">
        <f t="shared" si="72"/>
        <v>10881.14</v>
      </c>
      <c r="AE150" s="41">
        <f t="shared" si="72"/>
        <v>0</v>
      </c>
      <c r="AF150" s="27"/>
    </row>
    <row r="151" spans="1:32" s="6" customFormat="1" ht="16.5">
      <c r="A151" s="28" t="s">
        <v>17</v>
      </c>
      <c r="B151" s="36">
        <f aca="true" t="shared" si="73" ref="B151:E152">B14+B38+B62+B74+B80+B122+B146</f>
        <v>0</v>
      </c>
      <c r="C151" s="36">
        <f t="shared" si="73"/>
        <v>0</v>
      </c>
      <c r="D151" s="36">
        <f t="shared" si="73"/>
        <v>0</v>
      </c>
      <c r="E151" s="36">
        <f t="shared" si="73"/>
        <v>0</v>
      </c>
      <c r="F151" s="34"/>
      <c r="G151" s="34"/>
      <c r="H151" s="36">
        <f aca="true" t="shared" si="74" ref="H151:AE151">H14+H38+H62+H74+H80+H122+H146</f>
        <v>0</v>
      </c>
      <c r="I151" s="36">
        <f t="shared" si="74"/>
        <v>0</v>
      </c>
      <c r="J151" s="36">
        <f t="shared" si="74"/>
        <v>0</v>
      </c>
      <c r="K151" s="36">
        <f t="shared" si="74"/>
        <v>0</v>
      </c>
      <c r="L151" s="36">
        <f t="shared" si="74"/>
        <v>0</v>
      </c>
      <c r="M151" s="36">
        <f t="shared" si="74"/>
        <v>0</v>
      </c>
      <c r="N151" s="36">
        <f t="shared" si="74"/>
        <v>0</v>
      </c>
      <c r="O151" s="36">
        <f t="shared" si="74"/>
        <v>0</v>
      </c>
      <c r="P151" s="36">
        <f t="shared" si="74"/>
        <v>0</v>
      </c>
      <c r="Q151" s="36">
        <f t="shared" si="74"/>
        <v>0</v>
      </c>
      <c r="R151" s="36">
        <f t="shared" si="74"/>
        <v>0</v>
      </c>
      <c r="S151" s="36">
        <f t="shared" si="74"/>
        <v>0</v>
      </c>
      <c r="T151" s="36">
        <f t="shared" si="74"/>
        <v>0</v>
      </c>
      <c r="U151" s="36">
        <f t="shared" si="74"/>
        <v>0</v>
      </c>
      <c r="V151" s="36">
        <f t="shared" si="74"/>
        <v>0</v>
      </c>
      <c r="W151" s="36">
        <f t="shared" si="74"/>
        <v>0</v>
      </c>
      <c r="X151" s="36">
        <f t="shared" si="74"/>
        <v>0</v>
      </c>
      <c r="Y151" s="36">
        <f t="shared" si="74"/>
        <v>0</v>
      </c>
      <c r="Z151" s="36">
        <f t="shared" si="74"/>
        <v>0</v>
      </c>
      <c r="AA151" s="36">
        <f t="shared" si="74"/>
        <v>0</v>
      </c>
      <c r="AB151" s="36">
        <f t="shared" si="74"/>
        <v>0</v>
      </c>
      <c r="AC151" s="36">
        <f t="shared" si="74"/>
        <v>0</v>
      </c>
      <c r="AD151" s="36">
        <f t="shared" si="74"/>
        <v>0</v>
      </c>
      <c r="AE151" s="36">
        <f t="shared" si="74"/>
        <v>0</v>
      </c>
      <c r="AF151" s="27"/>
    </row>
    <row r="152" spans="1:32" s="6" customFormat="1" ht="16.5">
      <c r="A152" s="28" t="s">
        <v>15</v>
      </c>
      <c r="B152" s="36">
        <f t="shared" si="73"/>
        <v>992.2</v>
      </c>
      <c r="C152" s="36">
        <f t="shared" si="73"/>
        <v>0</v>
      </c>
      <c r="D152" s="36">
        <f t="shared" si="73"/>
        <v>0</v>
      </c>
      <c r="E152" s="36">
        <f t="shared" si="73"/>
        <v>0</v>
      </c>
      <c r="F152" s="34">
        <f>E152/B152%</f>
        <v>0</v>
      </c>
      <c r="G152" s="34" t="e">
        <f>E152/C152%</f>
        <v>#DIV/0!</v>
      </c>
      <c r="H152" s="36">
        <f aca="true" t="shared" si="75" ref="H152:AE152">H15+H39+H63+H75+H81+H123+H147</f>
        <v>0</v>
      </c>
      <c r="I152" s="36">
        <f t="shared" si="75"/>
        <v>0</v>
      </c>
      <c r="J152" s="36">
        <f t="shared" si="75"/>
        <v>0</v>
      </c>
      <c r="K152" s="36">
        <f t="shared" si="75"/>
        <v>0</v>
      </c>
      <c r="L152" s="36">
        <f t="shared" si="75"/>
        <v>0</v>
      </c>
      <c r="M152" s="36">
        <f t="shared" si="75"/>
        <v>0</v>
      </c>
      <c r="N152" s="36">
        <f t="shared" si="75"/>
        <v>0</v>
      </c>
      <c r="O152" s="36">
        <f t="shared" si="75"/>
        <v>0</v>
      </c>
      <c r="P152" s="36">
        <f t="shared" si="75"/>
        <v>0</v>
      </c>
      <c r="Q152" s="36">
        <f t="shared" si="75"/>
        <v>0</v>
      </c>
      <c r="R152" s="36">
        <f t="shared" si="75"/>
        <v>0</v>
      </c>
      <c r="S152" s="36">
        <f t="shared" si="75"/>
        <v>0</v>
      </c>
      <c r="T152" s="36">
        <f t="shared" si="75"/>
        <v>0</v>
      </c>
      <c r="U152" s="36">
        <f t="shared" si="75"/>
        <v>0</v>
      </c>
      <c r="V152" s="36">
        <f t="shared" si="75"/>
        <v>0</v>
      </c>
      <c r="W152" s="36">
        <f t="shared" si="75"/>
        <v>0</v>
      </c>
      <c r="X152" s="36">
        <f t="shared" si="75"/>
        <v>992.2</v>
      </c>
      <c r="Y152" s="36">
        <f t="shared" si="75"/>
        <v>0</v>
      </c>
      <c r="Z152" s="36">
        <f t="shared" si="75"/>
        <v>0</v>
      </c>
      <c r="AA152" s="36">
        <f t="shared" si="75"/>
        <v>0</v>
      </c>
      <c r="AB152" s="36">
        <f t="shared" si="75"/>
        <v>0</v>
      </c>
      <c r="AC152" s="36">
        <f t="shared" si="75"/>
        <v>0</v>
      </c>
      <c r="AD152" s="36">
        <f t="shared" si="75"/>
        <v>0</v>
      </c>
      <c r="AE152" s="36">
        <f t="shared" si="75"/>
        <v>0</v>
      </c>
      <c r="AF152" s="27"/>
    </row>
    <row r="153" spans="1:32" s="6" customFormat="1" ht="16.5">
      <c r="A153" s="28" t="s">
        <v>16</v>
      </c>
      <c r="B153" s="36">
        <f>B40+B64+B76+B82+B124+B148+B12</f>
        <v>175260.90000000002</v>
      </c>
      <c r="C153" s="36">
        <f>C40+C64+C76+C82+C124+C148+C12</f>
        <v>12312.61</v>
      </c>
      <c r="D153" s="36">
        <f>D40+D64+D76+D82+D124+D148+D12</f>
        <v>10715.31</v>
      </c>
      <c r="E153" s="36">
        <f>E40+E64+E76+E82+E124+E148+E12</f>
        <v>10715.31</v>
      </c>
      <c r="F153" s="34">
        <f>E153/B153%</f>
        <v>6.113919305446907</v>
      </c>
      <c r="G153" s="34">
        <f>E153/C153%</f>
        <v>87.02712097597502</v>
      </c>
      <c r="H153" s="36">
        <f aca="true" t="shared" si="76" ref="H153:AE153">H40+H64+H76+H82+H124+H148+H12</f>
        <v>12312.61</v>
      </c>
      <c r="I153" s="36">
        <f t="shared" si="76"/>
        <v>10715.31</v>
      </c>
      <c r="J153" s="36">
        <f t="shared" si="76"/>
        <v>12098.050000000001</v>
      </c>
      <c r="K153" s="36">
        <f t="shared" si="76"/>
        <v>0</v>
      </c>
      <c r="L153" s="36">
        <f t="shared" si="76"/>
        <v>13291.4</v>
      </c>
      <c r="M153" s="36">
        <f t="shared" si="76"/>
        <v>0</v>
      </c>
      <c r="N153" s="36">
        <f t="shared" si="76"/>
        <v>20335.81</v>
      </c>
      <c r="O153" s="36">
        <f t="shared" si="76"/>
        <v>0</v>
      </c>
      <c r="P153" s="36">
        <f t="shared" si="76"/>
        <v>13146.650000000001</v>
      </c>
      <c r="Q153" s="36">
        <f t="shared" si="76"/>
        <v>0</v>
      </c>
      <c r="R153" s="36">
        <f t="shared" si="76"/>
        <v>13186.489999999998</v>
      </c>
      <c r="S153" s="36">
        <f t="shared" si="76"/>
        <v>0</v>
      </c>
      <c r="T153" s="36">
        <f t="shared" si="76"/>
        <v>13721.21</v>
      </c>
      <c r="U153" s="36">
        <f t="shared" si="76"/>
        <v>0</v>
      </c>
      <c r="V153" s="36">
        <f t="shared" si="76"/>
        <v>11906.14</v>
      </c>
      <c r="W153" s="36">
        <f t="shared" si="76"/>
        <v>0</v>
      </c>
      <c r="X153" s="36">
        <f t="shared" si="76"/>
        <v>33687.89</v>
      </c>
      <c r="Y153" s="36">
        <f t="shared" si="76"/>
        <v>0</v>
      </c>
      <c r="Z153" s="36">
        <f t="shared" si="76"/>
        <v>10933.669999999998</v>
      </c>
      <c r="AA153" s="36">
        <f t="shared" si="76"/>
        <v>0</v>
      </c>
      <c r="AB153" s="36">
        <f t="shared" si="76"/>
        <v>9759.84</v>
      </c>
      <c r="AC153" s="36">
        <f t="shared" si="76"/>
        <v>0</v>
      </c>
      <c r="AD153" s="36">
        <f t="shared" si="76"/>
        <v>10881.14</v>
      </c>
      <c r="AE153" s="36">
        <f t="shared" si="76"/>
        <v>0</v>
      </c>
      <c r="AF153" s="27"/>
    </row>
    <row r="154" spans="1:32" s="6" customFormat="1" ht="16.5">
      <c r="A154" s="28" t="s">
        <v>18</v>
      </c>
      <c r="B154" s="36">
        <f>B17+B41+B65+B77+B83+B125+B149</f>
        <v>0</v>
      </c>
      <c r="C154" s="36">
        <f>C17+C41+C65+C77+C83+C125+C149</f>
        <v>0</v>
      </c>
      <c r="D154" s="36">
        <f>D17+D41+D65+D77+D83+D125+D149</f>
        <v>0</v>
      </c>
      <c r="E154" s="36">
        <f>E17+E41+E65+E77+E83+E125+E149</f>
        <v>0</v>
      </c>
      <c r="F154" s="34"/>
      <c r="G154" s="34"/>
      <c r="H154" s="36">
        <f aca="true" t="shared" si="77" ref="H154:AE154">H17+H41+H65+H77+H83+H125+H149</f>
        <v>0</v>
      </c>
      <c r="I154" s="36">
        <f t="shared" si="77"/>
        <v>0</v>
      </c>
      <c r="J154" s="36">
        <f t="shared" si="77"/>
        <v>0</v>
      </c>
      <c r="K154" s="36">
        <f t="shared" si="77"/>
        <v>0</v>
      </c>
      <c r="L154" s="36">
        <f t="shared" si="77"/>
        <v>0</v>
      </c>
      <c r="M154" s="36">
        <f t="shared" si="77"/>
        <v>0</v>
      </c>
      <c r="N154" s="36">
        <f t="shared" si="77"/>
        <v>0</v>
      </c>
      <c r="O154" s="36">
        <f t="shared" si="77"/>
        <v>0</v>
      </c>
      <c r="P154" s="36">
        <f t="shared" si="77"/>
        <v>0</v>
      </c>
      <c r="Q154" s="36">
        <f t="shared" si="77"/>
        <v>0</v>
      </c>
      <c r="R154" s="36">
        <f t="shared" si="77"/>
        <v>0</v>
      </c>
      <c r="S154" s="36">
        <f t="shared" si="77"/>
        <v>0</v>
      </c>
      <c r="T154" s="36">
        <f t="shared" si="77"/>
        <v>0</v>
      </c>
      <c r="U154" s="36">
        <f t="shared" si="77"/>
        <v>0</v>
      </c>
      <c r="V154" s="36">
        <f t="shared" si="77"/>
        <v>0</v>
      </c>
      <c r="W154" s="36">
        <f t="shared" si="77"/>
        <v>0</v>
      </c>
      <c r="X154" s="36">
        <f t="shared" si="77"/>
        <v>0</v>
      </c>
      <c r="Y154" s="36">
        <f t="shared" si="77"/>
        <v>0</v>
      </c>
      <c r="Z154" s="36">
        <f t="shared" si="77"/>
        <v>0</v>
      </c>
      <c r="AA154" s="36">
        <f t="shared" si="77"/>
        <v>0</v>
      </c>
      <c r="AB154" s="36">
        <f t="shared" si="77"/>
        <v>0</v>
      </c>
      <c r="AC154" s="36">
        <f t="shared" si="77"/>
        <v>0</v>
      </c>
      <c r="AD154" s="36">
        <f t="shared" si="77"/>
        <v>0</v>
      </c>
      <c r="AE154" s="36">
        <f t="shared" si="77"/>
        <v>0</v>
      </c>
      <c r="AF154" s="27"/>
    </row>
    <row r="155" spans="2:7" ht="22.5" customHeight="1">
      <c r="B155" s="10"/>
      <c r="C155" s="10"/>
      <c r="D155" s="10"/>
      <c r="E155" s="10"/>
      <c r="F155" s="10"/>
      <c r="G155" s="10"/>
    </row>
    <row r="156" spans="1:44" ht="25.5" customHeight="1">
      <c r="A156" s="1"/>
      <c r="B156" s="1"/>
      <c r="C156" s="1"/>
      <c r="D156" s="1"/>
      <c r="E156" s="1"/>
      <c r="F156" s="1"/>
      <c r="G156" s="1"/>
      <c r="H156" s="45"/>
      <c r="I156" s="45"/>
      <c r="J156" s="45"/>
      <c r="K156" s="45"/>
      <c r="L156" s="45"/>
      <c r="M156" s="10"/>
      <c r="P156" s="3"/>
      <c r="Q156" s="3"/>
      <c r="R156" s="3"/>
      <c r="S156" s="3"/>
      <c r="V156" s="1"/>
      <c r="W156" s="1"/>
      <c r="X156" s="1"/>
      <c r="Y156" s="1"/>
      <c r="Z156" s="1"/>
      <c r="AA156" s="1"/>
      <c r="AB156" s="1"/>
      <c r="AC156" s="1"/>
      <c r="AD156" s="1"/>
      <c r="AE156" s="1"/>
      <c r="AF156" s="3"/>
      <c r="AG156" s="3"/>
      <c r="AH156" s="3"/>
      <c r="AI156" s="3"/>
      <c r="AJ156" s="3"/>
      <c r="AK156" s="3"/>
      <c r="AL156" s="3"/>
      <c r="AM156" s="3"/>
      <c r="AN156" s="3"/>
      <c r="AO156" s="3"/>
      <c r="AP156" s="3"/>
      <c r="AQ156" s="3"/>
      <c r="AR156" s="2"/>
    </row>
    <row r="157" spans="1:44" ht="15.75" customHeight="1">
      <c r="A157" s="1"/>
      <c r="B157" s="1"/>
      <c r="C157" s="1"/>
      <c r="D157" s="1"/>
      <c r="E157" s="1"/>
      <c r="F157" s="1"/>
      <c r="G157" s="1"/>
      <c r="H157" s="12"/>
      <c r="I157" s="12"/>
      <c r="J157" s="12"/>
      <c r="K157" s="12"/>
      <c r="L157" s="7"/>
      <c r="M157" s="7"/>
      <c r="N157" s="3"/>
      <c r="O157" s="3"/>
      <c r="P157" s="3"/>
      <c r="Q157" s="3"/>
      <c r="R157" s="3"/>
      <c r="S157" s="3"/>
      <c r="T157" s="1"/>
      <c r="U157" s="1"/>
      <c r="V157" s="1"/>
      <c r="W157" s="1"/>
      <c r="X157" s="1"/>
      <c r="Y157" s="1"/>
      <c r="Z157" s="1"/>
      <c r="AA157" s="1"/>
      <c r="AB157" s="1"/>
      <c r="AC157" s="1"/>
      <c r="AD157" s="1"/>
      <c r="AE157" s="1"/>
      <c r="AF157" s="3"/>
      <c r="AG157" s="3"/>
      <c r="AH157" s="3"/>
      <c r="AI157" s="3"/>
      <c r="AJ157" s="3"/>
      <c r="AK157" s="3"/>
      <c r="AL157" s="3"/>
      <c r="AM157" s="3"/>
      <c r="AN157" s="3"/>
      <c r="AO157" s="3"/>
      <c r="AP157" s="3"/>
      <c r="AQ157" s="3"/>
      <c r="AR157" s="2"/>
    </row>
    <row r="158" spans="8:44" ht="10.5" customHeight="1">
      <c r="H158" s="3"/>
      <c r="I158" s="3"/>
      <c r="J158" s="3"/>
      <c r="K158" s="3"/>
      <c r="L158" s="3"/>
      <c r="M158" s="3"/>
      <c r="N158" s="3"/>
      <c r="O158" s="3"/>
      <c r="P158" s="3"/>
      <c r="Q158" s="3"/>
      <c r="R158" s="3"/>
      <c r="S158" s="3"/>
      <c r="T158" s="1"/>
      <c r="U158" s="1"/>
      <c r="V158" s="1"/>
      <c r="W158" s="1"/>
      <c r="X158" s="1"/>
      <c r="Y158" s="1"/>
      <c r="Z158" s="1"/>
      <c r="AA158" s="1"/>
      <c r="AB158" s="1"/>
      <c r="AC158" s="1"/>
      <c r="AD158" s="1"/>
      <c r="AE158" s="1"/>
      <c r="AF158" s="3"/>
      <c r="AG158" s="3"/>
      <c r="AH158" s="3"/>
      <c r="AI158" s="3"/>
      <c r="AJ158" s="3"/>
      <c r="AK158" s="3"/>
      <c r="AL158" s="3"/>
      <c r="AM158" s="3"/>
      <c r="AN158" s="3"/>
      <c r="AO158" s="3"/>
      <c r="AP158" s="3"/>
      <c r="AQ158" s="3"/>
      <c r="AR158" s="2"/>
    </row>
    <row r="159" spans="1:44" ht="72" customHeight="1">
      <c r="A159" s="3" t="s">
        <v>67</v>
      </c>
      <c r="B159" s="10"/>
      <c r="C159" s="10"/>
      <c r="D159" s="10"/>
      <c r="E159" s="10"/>
      <c r="F159" s="10"/>
      <c r="G159" s="10"/>
      <c r="H159" s="3"/>
      <c r="I159" s="3"/>
      <c r="J159" s="3"/>
      <c r="K159" s="3"/>
      <c r="L159" s="3"/>
      <c r="M159" s="3"/>
      <c r="N159" s="3"/>
      <c r="O159" s="3"/>
      <c r="P159" s="3"/>
      <c r="Q159" s="3"/>
      <c r="R159" s="3"/>
      <c r="S159" s="3"/>
      <c r="T159" s="1"/>
      <c r="U159" s="1"/>
      <c r="V159" s="1"/>
      <c r="W159" s="1"/>
      <c r="X159" s="1"/>
      <c r="Y159" s="1"/>
      <c r="Z159" s="1"/>
      <c r="AA159" s="1"/>
      <c r="AB159" s="1"/>
      <c r="AC159" s="1"/>
      <c r="AD159" s="1"/>
      <c r="AE159" s="1"/>
      <c r="AF159" s="3"/>
      <c r="AG159" s="3"/>
      <c r="AH159" s="3"/>
      <c r="AI159" s="3"/>
      <c r="AJ159" s="3"/>
      <c r="AK159" s="3"/>
      <c r="AL159" s="3"/>
      <c r="AM159" s="3"/>
      <c r="AN159" s="3"/>
      <c r="AO159" s="3"/>
      <c r="AP159" s="3"/>
      <c r="AQ159" s="3"/>
      <c r="AR159" s="2"/>
    </row>
    <row r="160" spans="2:7" ht="19.5" customHeight="1">
      <c r="B160" s="10"/>
      <c r="C160" s="10"/>
      <c r="D160" s="10"/>
      <c r="E160" s="10"/>
      <c r="F160" s="10"/>
      <c r="G160" s="10"/>
    </row>
    <row r="161" ht="48.75" customHeight="1"/>
    <row r="162" spans="2:7" ht="15">
      <c r="B162" s="10"/>
      <c r="C162" s="10"/>
      <c r="D162" s="10"/>
      <c r="E162" s="10"/>
      <c r="F162" s="10"/>
      <c r="G162" s="10"/>
    </row>
  </sheetData>
  <sheetProtection/>
  <mergeCells count="44">
    <mergeCell ref="R7:S7"/>
    <mergeCell ref="T7:U7"/>
    <mergeCell ref="Z1:AD1"/>
    <mergeCell ref="A4:AD4"/>
    <mergeCell ref="A5:AD5"/>
    <mergeCell ref="A11:AD11"/>
    <mergeCell ref="V7:W7"/>
    <mergeCell ref="X7:Y7"/>
    <mergeCell ref="Z7:AA7"/>
    <mergeCell ref="AB7:AC7"/>
    <mergeCell ref="E7:E8"/>
    <mergeCell ref="F7:G7"/>
    <mergeCell ref="H156:L156"/>
    <mergeCell ref="A3:AF3"/>
    <mergeCell ref="A2:AF2"/>
    <mergeCell ref="H7:I7"/>
    <mergeCell ref="J7:K7"/>
    <mergeCell ref="L7:M7"/>
    <mergeCell ref="N7:O7"/>
    <mergeCell ref="P7:Q7"/>
    <mergeCell ref="B7:B8"/>
    <mergeCell ref="A7:A8"/>
    <mergeCell ref="AF12:AF17"/>
    <mergeCell ref="AF19:AF24"/>
    <mergeCell ref="AF25:AF30"/>
    <mergeCell ref="AF31:AF36"/>
    <mergeCell ref="AD7:AE7"/>
    <mergeCell ref="AF7:AF8"/>
    <mergeCell ref="C7:C8"/>
    <mergeCell ref="D7:D8"/>
    <mergeCell ref="AF43:AF48"/>
    <mergeCell ref="AF49:AF54"/>
    <mergeCell ref="AF55:AF60"/>
    <mergeCell ref="AF78:AF83"/>
    <mergeCell ref="AF67:AF72"/>
    <mergeCell ref="AF85:AF90"/>
    <mergeCell ref="AF133:AF138"/>
    <mergeCell ref="AF139:AF144"/>
    <mergeCell ref="AF91:AF96"/>
    <mergeCell ref="AF97:AF102"/>
    <mergeCell ref="AF103:AF108"/>
    <mergeCell ref="AF109:AF114"/>
    <mergeCell ref="AF115:AF120"/>
    <mergeCell ref="AF127:AF132"/>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8" max="15" man="1"/>
    <brk id="77" max="15" man="1"/>
    <brk id="102" max="31" man="1"/>
    <brk id="138" max="15" man="1"/>
  </rowBreaks>
</worksheet>
</file>

<file path=xl/worksheets/sheet3.xml><?xml version="1.0" encoding="utf-8"?>
<worksheet xmlns="http://schemas.openxmlformats.org/spreadsheetml/2006/main" xmlns:r="http://schemas.openxmlformats.org/officeDocument/2006/relationships">
  <sheetPr>
    <tabColor rgb="FFFF0000"/>
  </sheetPr>
  <dimension ref="A1:AR168"/>
  <sheetViews>
    <sheetView showGridLines="0" tabSelected="1" view="pageBreakPreview" zoomScale="75" zoomScaleNormal="70" zoomScaleSheetLayoutView="75" zoomScalePageLayoutView="0" workbookViewId="0" topLeftCell="A4">
      <pane xSplit="7" ySplit="8" topLeftCell="H12" activePane="bottomRight" state="frozen"/>
      <selection pane="topLeft" activeCell="A4" sqref="A4"/>
      <selection pane="topRight" activeCell="H4" sqref="H4"/>
      <selection pane="bottomLeft" activeCell="A12" sqref="A12"/>
      <selection pane="bottomRight" activeCell="AF145" sqref="AF145:AF150"/>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69.28125" style="2" customWidth="1"/>
    <col min="33" max="16384" width="9.140625" style="1" customWidth="1"/>
  </cols>
  <sheetData>
    <row r="1" spans="1:30" ht="30" customHeight="1">
      <c r="A1" s="8"/>
      <c r="H1" s="11"/>
      <c r="I1" s="11"/>
      <c r="Z1" s="49"/>
      <c r="AA1" s="49"/>
      <c r="AB1" s="49"/>
      <c r="AC1" s="49"/>
      <c r="AD1" s="49"/>
    </row>
    <row r="2" spans="1:32" ht="29.25" customHeight="1">
      <c r="A2" s="50" t="s">
        <v>60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ht="49.5" customHeight="1">
      <c r="A3" s="51" t="s">
        <v>85</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1:30" ht="20.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ht="27.75" customHeight="1">
      <c r="A5" s="53" t="s">
        <v>86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62" t="s">
        <v>5</v>
      </c>
      <c r="B7" s="60" t="s">
        <v>39</v>
      </c>
      <c r="C7" s="69" t="s">
        <v>87</v>
      </c>
      <c r="D7" s="69" t="s">
        <v>88</v>
      </c>
      <c r="E7" s="69" t="s">
        <v>89</v>
      </c>
      <c r="F7" s="70" t="s">
        <v>64</v>
      </c>
      <c r="G7" s="70"/>
      <c r="H7" s="67" t="s">
        <v>0</v>
      </c>
      <c r="I7" s="68"/>
      <c r="J7" s="67" t="s">
        <v>1</v>
      </c>
      <c r="K7" s="68"/>
      <c r="L7" s="67" t="s">
        <v>2</v>
      </c>
      <c r="M7" s="68"/>
      <c r="N7" s="67" t="s">
        <v>3</v>
      </c>
      <c r="O7" s="68"/>
      <c r="P7" s="67" t="s">
        <v>4</v>
      </c>
      <c r="Q7" s="68"/>
      <c r="R7" s="67" t="s">
        <v>6</v>
      </c>
      <c r="S7" s="68"/>
      <c r="T7" s="67" t="s">
        <v>7</v>
      </c>
      <c r="U7" s="68"/>
      <c r="V7" s="67" t="s">
        <v>8</v>
      </c>
      <c r="W7" s="68"/>
      <c r="X7" s="67" t="s">
        <v>9</v>
      </c>
      <c r="Y7" s="68"/>
      <c r="Z7" s="67" t="s">
        <v>10</v>
      </c>
      <c r="AA7" s="68"/>
      <c r="AB7" s="67" t="s">
        <v>11</v>
      </c>
      <c r="AC7" s="68"/>
      <c r="AD7" s="67" t="s">
        <v>12</v>
      </c>
      <c r="AE7" s="68"/>
      <c r="AF7" s="62" t="s">
        <v>14</v>
      </c>
    </row>
    <row r="8" spans="1:32" s="19" customFormat="1" ht="62.25" customHeight="1">
      <c r="A8" s="63"/>
      <c r="B8" s="61"/>
      <c r="C8" s="69"/>
      <c r="D8" s="69"/>
      <c r="E8" s="69"/>
      <c r="F8" s="44" t="s">
        <v>65</v>
      </c>
      <c r="G8" s="44" t="s">
        <v>66</v>
      </c>
      <c r="H8" s="43" t="s">
        <v>62</v>
      </c>
      <c r="I8" s="43" t="s">
        <v>63</v>
      </c>
      <c r="J8" s="43" t="s">
        <v>62</v>
      </c>
      <c r="K8" s="43" t="s">
        <v>63</v>
      </c>
      <c r="L8" s="43" t="s">
        <v>62</v>
      </c>
      <c r="M8" s="43" t="s">
        <v>63</v>
      </c>
      <c r="N8" s="43" t="s">
        <v>62</v>
      </c>
      <c r="O8" s="43" t="s">
        <v>63</v>
      </c>
      <c r="P8" s="43" t="s">
        <v>62</v>
      </c>
      <c r="Q8" s="43" t="s">
        <v>63</v>
      </c>
      <c r="R8" s="43" t="s">
        <v>62</v>
      </c>
      <c r="S8" s="43" t="s">
        <v>63</v>
      </c>
      <c r="T8" s="43" t="s">
        <v>62</v>
      </c>
      <c r="U8" s="43" t="s">
        <v>63</v>
      </c>
      <c r="V8" s="43" t="s">
        <v>62</v>
      </c>
      <c r="W8" s="43" t="s">
        <v>63</v>
      </c>
      <c r="X8" s="43" t="s">
        <v>62</v>
      </c>
      <c r="Y8" s="43" t="s">
        <v>63</v>
      </c>
      <c r="Z8" s="43" t="s">
        <v>62</v>
      </c>
      <c r="AA8" s="43" t="s">
        <v>63</v>
      </c>
      <c r="AB8" s="43" t="s">
        <v>62</v>
      </c>
      <c r="AC8" s="43" t="s">
        <v>63</v>
      </c>
      <c r="AD8" s="43" t="s">
        <v>62</v>
      </c>
      <c r="AE8" s="43" t="s">
        <v>63</v>
      </c>
      <c r="AF8" s="63"/>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46" t="s">
        <v>23</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8"/>
      <c r="AE11" s="23"/>
      <c r="AF11" s="23"/>
    </row>
    <row r="12" spans="1:32" s="5" customFormat="1" ht="211.5" customHeight="1">
      <c r="A12" s="32" t="s">
        <v>46</v>
      </c>
      <c r="B12" s="34">
        <f>B13</f>
        <v>81732.59899999999</v>
      </c>
      <c r="C12" s="34">
        <f>C13</f>
        <v>8561.060000000001</v>
      </c>
      <c r="D12" s="34">
        <f>D13</f>
        <v>6315.58</v>
      </c>
      <c r="E12" s="34">
        <f>E13</f>
        <v>6315.58</v>
      </c>
      <c r="F12" s="34">
        <f>E12/B12%</f>
        <v>7.727124889299068</v>
      </c>
      <c r="G12" s="34">
        <f>E12/C12%</f>
        <v>73.77100499237243</v>
      </c>
      <c r="H12" s="34">
        <f>H13</f>
        <v>2980.79</v>
      </c>
      <c r="I12" s="34">
        <f aca="true" t="shared" si="0" ref="I12:AE12">I13</f>
        <v>2366.73</v>
      </c>
      <c r="J12" s="34">
        <f t="shared" si="0"/>
        <v>5580.27</v>
      </c>
      <c r="K12" s="34">
        <f t="shared" si="0"/>
        <v>3948.85</v>
      </c>
      <c r="L12" s="34">
        <f t="shared" si="0"/>
        <v>8591.389</v>
      </c>
      <c r="M12" s="34">
        <f t="shared" si="0"/>
        <v>0</v>
      </c>
      <c r="N12" s="34">
        <f t="shared" si="0"/>
        <v>13987.043</v>
      </c>
      <c r="O12" s="34">
        <f t="shared" si="0"/>
        <v>0</v>
      </c>
      <c r="P12" s="34">
        <f t="shared" si="0"/>
        <v>7252.857</v>
      </c>
      <c r="Q12" s="34">
        <f t="shared" si="0"/>
        <v>0</v>
      </c>
      <c r="R12" s="34">
        <f t="shared" si="0"/>
        <v>8791.967</v>
      </c>
      <c r="S12" s="34">
        <f t="shared" si="0"/>
        <v>0</v>
      </c>
      <c r="T12" s="34">
        <f t="shared" si="0"/>
        <v>9356.255</v>
      </c>
      <c r="U12" s="34">
        <f t="shared" si="0"/>
        <v>0</v>
      </c>
      <c r="V12" s="34">
        <f t="shared" si="0"/>
        <v>5506.683</v>
      </c>
      <c r="W12" s="34">
        <f t="shared" si="0"/>
        <v>0</v>
      </c>
      <c r="X12" s="34">
        <f t="shared" si="0"/>
        <v>5056.969</v>
      </c>
      <c r="Y12" s="34">
        <f t="shared" si="0"/>
        <v>0</v>
      </c>
      <c r="Z12" s="34">
        <f t="shared" si="0"/>
        <v>4695.972</v>
      </c>
      <c r="AA12" s="34">
        <f t="shared" si="0"/>
        <v>0</v>
      </c>
      <c r="AB12" s="34">
        <f t="shared" si="0"/>
        <v>4674.008</v>
      </c>
      <c r="AC12" s="34">
        <f t="shared" si="0"/>
        <v>0</v>
      </c>
      <c r="AD12" s="34">
        <f t="shared" si="0"/>
        <v>5258.396</v>
      </c>
      <c r="AE12" s="34">
        <f t="shared" si="0"/>
        <v>0</v>
      </c>
      <c r="AF12" s="64" t="s">
        <v>94</v>
      </c>
    </row>
    <row r="13" spans="1:32" s="6" customFormat="1" ht="69.75" customHeight="1">
      <c r="A13" s="24" t="s">
        <v>19</v>
      </c>
      <c r="B13" s="35">
        <f>SUM(B14:B17)</f>
        <v>81732.59899999999</v>
      </c>
      <c r="C13" s="35">
        <f>SUM(C14:C17)</f>
        <v>8561.060000000001</v>
      </c>
      <c r="D13" s="35">
        <f>SUM(D14:D17)</f>
        <v>6315.58</v>
      </c>
      <c r="E13" s="35">
        <f>SUM(E14:E17)</f>
        <v>6315.58</v>
      </c>
      <c r="F13" s="34">
        <f aca="true" t="shared" si="1" ref="F13:F76">E13/B13%</f>
        <v>7.727124889299068</v>
      </c>
      <c r="G13" s="34">
        <f aca="true" t="shared" si="2" ref="G13:G76">E13/C13%</f>
        <v>73.77100499237243</v>
      </c>
      <c r="H13" s="35">
        <f>SUM(H14:H17)</f>
        <v>2980.79</v>
      </c>
      <c r="I13" s="35">
        <f aca="true" t="shared" si="3" ref="I13:AE13">SUM(I14:I17)</f>
        <v>2366.73</v>
      </c>
      <c r="J13" s="35">
        <f t="shared" si="3"/>
        <v>5580.27</v>
      </c>
      <c r="K13" s="35">
        <f t="shared" si="3"/>
        <v>3948.85</v>
      </c>
      <c r="L13" s="35">
        <f t="shared" si="3"/>
        <v>8591.389</v>
      </c>
      <c r="M13" s="35">
        <f t="shared" si="3"/>
        <v>0</v>
      </c>
      <c r="N13" s="35">
        <f t="shared" si="3"/>
        <v>13987.043</v>
      </c>
      <c r="O13" s="35">
        <f t="shared" si="3"/>
        <v>0</v>
      </c>
      <c r="P13" s="35">
        <f t="shared" si="3"/>
        <v>7252.857</v>
      </c>
      <c r="Q13" s="35">
        <f t="shared" si="3"/>
        <v>0</v>
      </c>
      <c r="R13" s="35">
        <f t="shared" si="3"/>
        <v>8791.967</v>
      </c>
      <c r="S13" s="35">
        <f t="shared" si="3"/>
        <v>0</v>
      </c>
      <c r="T13" s="35">
        <f t="shared" si="3"/>
        <v>9356.255</v>
      </c>
      <c r="U13" s="35">
        <f t="shared" si="3"/>
        <v>0</v>
      </c>
      <c r="V13" s="35">
        <f t="shared" si="3"/>
        <v>5506.683</v>
      </c>
      <c r="W13" s="35">
        <f t="shared" si="3"/>
        <v>0</v>
      </c>
      <c r="X13" s="35">
        <f t="shared" si="3"/>
        <v>5056.969</v>
      </c>
      <c r="Y13" s="35">
        <f t="shared" si="3"/>
        <v>0</v>
      </c>
      <c r="Z13" s="35">
        <f t="shared" si="3"/>
        <v>4695.972</v>
      </c>
      <c r="AA13" s="35">
        <f t="shared" si="3"/>
        <v>0</v>
      </c>
      <c r="AB13" s="35">
        <f t="shared" si="3"/>
        <v>4674.008</v>
      </c>
      <c r="AC13" s="35">
        <f t="shared" si="3"/>
        <v>0</v>
      </c>
      <c r="AD13" s="35">
        <f t="shared" si="3"/>
        <v>5258.396</v>
      </c>
      <c r="AE13" s="35">
        <f t="shared" si="3"/>
        <v>0</v>
      </c>
      <c r="AF13" s="65"/>
    </row>
    <row r="14" spans="1:32" s="6" customFormat="1" ht="52.5" customHeight="1">
      <c r="A14" s="28" t="s">
        <v>17</v>
      </c>
      <c r="B14" s="37">
        <f>H14+J14+L14+N14+P14+R14+T14+V14+X14+Z14+AB14+AD14</f>
        <v>0</v>
      </c>
      <c r="C14" s="36"/>
      <c r="D14" s="36"/>
      <c r="E14" s="36"/>
      <c r="F14" s="34"/>
      <c r="G14" s="34"/>
      <c r="H14" s="35"/>
      <c r="I14" s="35"/>
      <c r="J14" s="35"/>
      <c r="K14" s="35"/>
      <c r="L14" s="35"/>
      <c r="M14" s="35"/>
      <c r="N14" s="35"/>
      <c r="O14" s="35"/>
      <c r="P14" s="35"/>
      <c r="Q14" s="35"/>
      <c r="R14" s="35"/>
      <c r="S14" s="35"/>
      <c r="T14" s="35"/>
      <c r="U14" s="35"/>
      <c r="V14" s="35"/>
      <c r="W14" s="35"/>
      <c r="X14" s="35"/>
      <c r="Y14" s="35"/>
      <c r="Z14" s="35"/>
      <c r="AA14" s="35"/>
      <c r="AB14" s="35"/>
      <c r="AC14" s="35"/>
      <c r="AD14" s="35"/>
      <c r="AE14" s="26"/>
      <c r="AF14" s="65"/>
    </row>
    <row r="15" spans="1:32" s="6" customFormat="1" ht="30.75" customHeight="1">
      <c r="A15" s="28" t="s">
        <v>15</v>
      </c>
      <c r="B15" s="37">
        <f>H15+J15+L15+N15+P15+R15+T15+V15+X15+Z15+AB15+AD15</f>
        <v>0</v>
      </c>
      <c r="C15" s="36"/>
      <c r="D15" s="36"/>
      <c r="E15" s="36"/>
      <c r="F15" s="34"/>
      <c r="G15" s="34"/>
      <c r="H15" s="35"/>
      <c r="I15" s="35"/>
      <c r="J15" s="35"/>
      <c r="K15" s="35"/>
      <c r="L15" s="35"/>
      <c r="M15" s="35"/>
      <c r="N15" s="35"/>
      <c r="O15" s="35"/>
      <c r="P15" s="35"/>
      <c r="Q15" s="35"/>
      <c r="R15" s="35"/>
      <c r="S15" s="35"/>
      <c r="T15" s="35"/>
      <c r="U15" s="35"/>
      <c r="V15" s="35"/>
      <c r="W15" s="35"/>
      <c r="X15" s="35"/>
      <c r="Y15" s="35"/>
      <c r="Z15" s="35"/>
      <c r="AA15" s="35"/>
      <c r="AB15" s="35"/>
      <c r="AC15" s="35"/>
      <c r="AD15" s="35"/>
      <c r="AE15" s="26"/>
      <c r="AF15" s="65"/>
    </row>
    <row r="16" spans="1:32" s="6" customFormat="1" ht="96" customHeight="1">
      <c r="A16" s="28" t="s">
        <v>16</v>
      </c>
      <c r="B16" s="37">
        <f>H16+J16+L16+N16+P16+R16+T16+V16+X16+Z16+AB16+AD16</f>
        <v>81732.59899999999</v>
      </c>
      <c r="C16" s="37">
        <f>H16+J16</f>
        <v>8561.060000000001</v>
      </c>
      <c r="D16" s="37">
        <f>E16</f>
        <v>6315.58</v>
      </c>
      <c r="E16" s="37">
        <f>I16+K16+M16+O16+Q16+S16+U16+W16+Y16+AA16+AC16+AE16</f>
        <v>6315.58</v>
      </c>
      <c r="F16" s="34">
        <f t="shared" si="1"/>
        <v>7.727124889299068</v>
      </c>
      <c r="G16" s="34">
        <f t="shared" si="2"/>
        <v>73.77100499237243</v>
      </c>
      <c r="H16" s="38">
        <v>2980.79</v>
      </c>
      <c r="I16" s="38">
        <v>2366.73</v>
      </c>
      <c r="J16" s="38">
        <v>5580.27</v>
      </c>
      <c r="K16" s="38">
        <v>3948.85</v>
      </c>
      <c r="L16" s="38">
        <v>8591.389</v>
      </c>
      <c r="M16" s="38"/>
      <c r="N16" s="38">
        <v>13987.043</v>
      </c>
      <c r="O16" s="38"/>
      <c r="P16" s="38">
        <v>7252.857</v>
      </c>
      <c r="Q16" s="38"/>
      <c r="R16" s="38">
        <v>8791.967</v>
      </c>
      <c r="S16" s="38"/>
      <c r="T16" s="38">
        <v>9356.255</v>
      </c>
      <c r="U16" s="38"/>
      <c r="V16" s="38">
        <v>5506.683</v>
      </c>
      <c r="W16" s="38"/>
      <c r="X16" s="38">
        <v>5056.969</v>
      </c>
      <c r="Y16" s="38"/>
      <c r="Z16" s="38">
        <v>4695.972</v>
      </c>
      <c r="AA16" s="38"/>
      <c r="AB16" s="38">
        <v>4674.008</v>
      </c>
      <c r="AC16" s="38"/>
      <c r="AD16" s="38">
        <v>5258.396</v>
      </c>
      <c r="AE16" s="26"/>
      <c r="AF16" s="65"/>
    </row>
    <row r="17" spans="1:32" s="6" customFormat="1" ht="75.75" customHeight="1">
      <c r="A17" s="28" t="s">
        <v>18</v>
      </c>
      <c r="B17" s="37">
        <f>H17+J17+L17+N17+P17+R17+T17+V17+X17+Z17+AB17+AD17</f>
        <v>0</v>
      </c>
      <c r="C17" s="36"/>
      <c r="D17" s="36"/>
      <c r="E17" s="36"/>
      <c r="F17" s="34"/>
      <c r="G17" s="34"/>
      <c r="H17" s="35"/>
      <c r="I17" s="35"/>
      <c r="J17" s="35"/>
      <c r="K17" s="35"/>
      <c r="L17" s="35"/>
      <c r="M17" s="35"/>
      <c r="N17" s="35"/>
      <c r="O17" s="35"/>
      <c r="P17" s="35"/>
      <c r="Q17" s="35"/>
      <c r="R17" s="35"/>
      <c r="S17" s="35"/>
      <c r="T17" s="35"/>
      <c r="U17" s="35"/>
      <c r="V17" s="35"/>
      <c r="W17" s="35"/>
      <c r="X17" s="35"/>
      <c r="Y17" s="35"/>
      <c r="Z17" s="35"/>
      <c r="AA17" s="35"/>
      <c r="AB17" s="35"/>
      <c r="AC17" s="35"/>
      <c r="AD17" s="35"/>
      <c r="AE17" s="26"/>
      <c r="AF17" s="66"/>
    </row>
    <row r="18" spans="1:32" s="6" customFormat="1" ht="54.75" customHeight="1">
      <c r="A18" s="24" t="s">
        <v>48</v>
      </c>
      <c r="B18" s="35">
        <f>B19+B25+B31</f>
        <v>39371.40000000001</v>
      </c>
      <c r="C18" s="35">
        <f>C19+C25+C31</f>
        <v>7982.959999999999</v>
      </c>
      <c r="D18" s="35">
        <f>D19+D25+D31</f>
        <v>7532</v>
      </c>
      <c r="E18" s="35">
        <f>E19+E25+E31</f>
        <v>7532</v>
      </c>
      <c r="F18" s="34">
        <f t="shared" si="1"/>
        <v>19.130637975789526</v>
      </c>
      <c r="G18" s="34">
        <f t="shared" si="2"/>
        <v>94.35096756090475</v>
      </c>
      <c r="H18" s="35">
        <f aca="true" t="shared" si="4" ref="H18:AE18">H19+H25+H31</f>
        <v>4236.12</v>
      </c>
      <c r="I18" s="35">
        <f t="shared" si="4"/>
        <v>4057.55</v>
      </c>
      <c r="J18" s="35">
        <f t="shared" si="4"/>
        <v>3746.84</v>
      </c>
      <c r="K18" s="35">
        <f t="shared" si="4"/>
        <v>3474.45</v>
      </c>
      <c r="L18" s="35">
        <f t="shared" si="4"/>
        <v>3324.13</v>
      </c>
      <c r="M18" s="35">
        <f t="shared" si="4"/>
        <v>0</v>
      </c>
      <c r="N18" s="35">
        <f t="shared" si="4"/>
        <v>3028.54</v>
      </c>
      <c r="O18" s="35">
        <f t="shared" si="4"/>
        <v>0</v>
      </c>
      <c r="P18" s="35">
        <f t="shared" si="4"/>
        <v>2609.01</v>
      </c>
      <c r="Q18" s="35">
        <f t="shared" si="4"/>
        <v>0</v>
      </c>
      <c r="R18" s="35">
        <f t="shared" si="4"/>
        <v>2065.5299999999997</v>
      </c>
      <c r="S18" s="35">
        <f t="shared" si="4"/>
        <v>0</v>
      </c>
      <c r="T18" s="35">
        <f t="shared" si="4"/>
        <v>1938.3899999999999</v>
      </c>
      <c r="U18" s="35">
        <f t="shared" si="4"/>
        <v>0</v>
      </c>
      <c r="V18" s="35">
        <f t="shared" si="4"/>
        <v>2691.64</v>
      </c>
      <c r="W18" s="35">
        <f t="shared" si="4"/>
        <v>0</v>
      </c>
      <c r="X18" s="35">
        <f t="shared" si="4"/>
        <v>4937.59</v>
      </c>
      <c r="Y18" s="35">
        <f t="shared" si="4"/>
        <v>0</v>
      </c>
      <c r="Z18" s="35">
        <f t="shared" si="4"/>
        <v>3524.3599999999997</v>
      </c>
      <c r="AA18" s="35">
        <f t="shared" si="4"/>
        <v>0</v>
      </c>
      <c r="AB18" s="35">
        <f t="shared" si="4"/>
        <v>3676.92</v>
      </c>
      <c r="AC18" s="35">
        <f t="shared" si="4"/>
        <v>0</v>
      </c>
      <c r="AD18" s="35">
        <f t="shared" si="4"/>
        <v>3592.33</v>
      </c>
      <c r="AE18" s="35">
        <f t="shared" si="4"/>
        <v>0</v>
      </c>
      <c r="AF18" s="27"/>
    </row>
    <row r="19" spans="1:32" s="6" customFormat="1" ht="31.5" customHeight="1">
      <c r="A19" s="24" t="s">
        <v>24</v>
      </c>
      <c r="B19" s="35">
        <f>B20</f>
        <v>19192.5</v>
      </c>
      <c r="C19" s="35">
        <f>C20</f>
        <v>4955.799999999999</v>
      </c>
      <c r="D19" s="35">
        <f>D20</f>
        <v>4724.77</v>
      </c>
      <c r="E19" s="35">
        <f>E20</f>
        <v>4724.77</v>
      </c>
      <c r="F19" s="34">
        <f t="shared" si="1"/>
        <v>24.617793408883678</v>
      </c>
      <c r="G19" s="34">
        <f t="shared" si="2"/>
        <v>95.33818959602891</v>
      </c>
      <c r="H19" s="35">
        <f aca="true" t="shared" si="5" ref="H19:AE19">H20</f>
        <v>2753.24</v>
      </c>
      <c r="I19" s="35">
        <f t="shared" si="5"/>
        <v>2574.69</v>
      </c>
      <c r="J19" s="35">
        <f t="shared" si="5"/>
        <v>2202.56</v>
      </c>
      <c r="K19" s="35">
        <f t="shared" si="5"/>
        <v>2150.08</v>
      </c>
      <c r="L19" s="35">
        <f t="shared" si="5"/>
        <v>1779.84</v>
      </c>
      <c r="M19" s="35">
        <f t="shared" si="5"/>
        <v>0</v>
      </c>
      <c r="N19" s="35">
        <f t="shared" si="5"/>
        <v>1484.26</v>
      </c>
      <c r="O19" s="35">
        <f t="shared" si="5"/>
        <v>0</v>
      </c>
      <c r="P19" s="35">
        <f t="shared" si="5"/>
        <v>1064.73</v>
      </c>
      <c r="Q19" s="35">
        <f t="shared" si="5"/>
        <v>0</v>
      </c>
      <c r="R19" s="35">
        <f t="shared" si="5"/>
        <v>521.24</v>
      </c>
      <c r="S19" s="35">
        <f t="shared" si="5"/>
        <v>0</v>
      </c>
      <c r="T19" s="35">
        <f t="shared" si="5"/>
        <v>394.11</v>
      </c>
      <c r="U19" s="35">
        <f t="shared" si="5"/>
        <v>0</v>
      </c>
      <c r="V19" s="35">
        <f t="shared" si="5"/>
        <v>1147.36</v>
      </c>
      <c r="W19" s="35">
        <f t="shared" si="5"/>
        <v>0</v>
      </c>
      <c r="X19" s="35">
        <f t="shared" si="5"/>
        <v>1684.5</v>
      </c>
      <c r="Y19" s="35">
        <f t="shared" si="5"/>
        <v>0</v>
      </c>
      <c r="Z19" s="35">
        <f t="shared" si="5"/>
        <v>1980.08</v>
      </c>
      <c r="AA19" s="35">
        <f t="shared" si="5"/>
        <v>0</v>
      </c>
      <c r="AB19" s="35">
        <f t="shared" si="5"/>
        <v>2132.64</v>
      </c>
      <c r="AC19" s="35">
        <f t="shared" si="5"/>
        <v>0</v>
      </c>
      <c r="AD19" s="35">
        <f t="shared" si="5"/>
        <v>2047.94</v>
      </c>
      <c r="AE19" s="35">
        <f t="shared" si="5"/>
        <v>0</v>
      </c>
      <c r="AF19" s="54" t="s">
        <v>95</v>
      </c>
    </row>
    <row r="20" spans="1:32" s="6" customFormat="1" ht="16.5">
      <c r="A20" s="24" t="s">
        <v>19</v>
      </c>
      <c r="B20" s="35">
        <f>SUM(B21:B24)</f>
        <v>19192.5</v>
      </c>
      <c r="C20" s="35">
        <f>SUM(C21:C24)</f>
        <v>4955.799999999999</v>
      </c>
      <c r="D20" s="35">
        <f>SUM(D21:D24)</f>
        <v>4724.77</v>
      </c>
      <c r="E20" s="35">
        <f>SUM(E21:E24)</f>
        <v>4724.77</v>
      </c>
      <c r="F20" s="34">
        <f t="shared" si="1"/>
        <v>24.617793408883678</v>
      </c>
      <c r="G20" s="34">
        <f t="shared" si="2"/>
        <v>95.33818959602891</v>
      </c>
      <c r="H20" s="35">
        <f aca="true" t="shared" si="6" ref="H20:AE20">SUM(H21:H24)</f>
        <v>2753.24</v>
      </c>
      <c r="I20" s="35">
        <f t="shared" si="6"/>
        <v>2574.69</v>
      </c>
      <c r="J20" s="35">
        <f t="shared" si="6"/>
        <v>2202.56</v>
      </c>
      <c r="K20" s="35">
        <f t="shared" si="6"/>
        <v>2150.08</v>
      </c>
      <c r="L20" s="35">
        <f t="shared" si="6"/>
        <v>1779.84</v>
      </c>
      <c r="M20" s="35">
        <f t="shared" si="6"/>
        <v>0</v>
      </c>
      <c r="N20" s="35">
        <f t="shared" si="6"/>
        <v>1484.26</v>
      </c>
      <c r="O20" s="35">
        <f t="shared" si="6"/>
        <v>0</v>
      </c>
      <c r="P20" s="35">
        <f t="shared" si="6"/>
        <v>1064.73</v>
      </c>
      <c r="Q20" s="35">
        <f t="shared" si="6"/>
        <v>0</v>
      </c>
      <c r="R20" s="35">
        <f t="shared" si="6"/>
        <v>521.24</v>
      </c>
      <c r="S20" s="35">
        <f t="shared" si="6"/>
        <v>0</v>
      </c>
      <c r="T20" s="35">
        <f t="shared" si="6"/>
        <v>394.11</v>
      </c>
      <c r="U20" s="35">
        <f t="shared" si="6"/>
        <v>0</v>
      </c>
      <c r="V20" s="35">
        <f t="shared" si="6"/>
        <v>1147.36</v>
      </c>
      <c r="W20" s="35">
        <f t="shared" si="6"/>
        <v>0</v>
      </c>
      <c r="X20" s="35">
        <f t="shared" si="6"/>
        <v>1684.5</v>
      </c>
      <c r="Y20" s="35">
        <f t="shared" si="6"/>
        <v>0</v>
      </c>
      <c r="Z20" s="35">
        <f t="shared" si="6"/>
        <v>1980.08</v>
      </c>
      <c r="AA20" s="35">
        <f t="shared" si="6"/>
        <v>0</v>
      </c>
      <c r="AB20" s="35">
        <f t="shared" si="6"/>
        <v>2132.64</v>
      </c>
      <c r="AC20" s="35">
        <f t="shared" si="6"/>
        <v>0</v>
      </c>
      <c r="AD20" s="35">
        <f t="shared" si="6"/>
        <v>2047.94</v>
      </c>
      <c r="AE20" s="35">
        <f t="shared" si="6"/>
        <v>0</v>
      </c>
      <c r="AF20" s="55"/>
    </row>
    <row r="21" spans="1:32" s="6" customFormat="1" ht="16.5">
      <c r="A21" s="28" t="s">
        <v>17</v>
      </c>
      <c r="B21" s="36"/>
      <c r="C21" s="36"/>
      <c r="D21" s="36"/>
      <c r="E21" s="36"/>
      <c r="F21" s="34"/>
      <c r="G21" s="34"/>
      <c r="H21" s="35"/>
      <c r="I21" s="35"/>
      <c r="J21" s="35"/>
      <c r="K21" s="35"/>
      <c r="L21" s="35"/>
      <c r="M21" s="35"/>
      <c r="N21" s="35"/>
      <c r="O21" s="35"/>
      <c r="P21" s="35"/>
      <c r="Q21" s="35"/>
      <c r="R21" s="35"/>
      <c r="S21" s="35"/>
      <c r="T21" s="35"/>
      <c r="U21" s="35"/>
      <c r="V21" s="35"/>
      <c r="W21" s="35"/>
      <c r="X21" s="35"/>
      <c r="Y21" s="35"/>
      <c r="Z21" s="35"/>
      <c r="AA21" s="35"/>
      <c r="AB21" s="35"/>
      <c r="AC21" s="35"/>
      <c r="AD21" s="35"/>
      <c r="AE21" s="26"/>
      <c r="AF21" s="55"/>
    </row>
    <row r="22" spans="1:32" s="6" customFormat="1" ht="16.5">
      <c r="A22" s="28" t="s">
        <v>15</v>
      </c>
      <c r="B22" s="36"/>
      <c r="C22" s="36"/>
      <c r="D22" s="36"/>
      <c r="E22" s="36"/>
      <c r="F22" s="34"/>
      <c r="G22" s="34"/>
      <c r="H22" s="35"/>
      <c r="I22" s="35"/>
      <c r="J22" s="35"/>
      <c r="K22" s="35"/>
      <c r="L22" s="35"/>
      <c r="M22" s="35"/>
      <c r="N22" s="35"/>
      <c r="O22" s="35"/>
      <c r="P22" s="35"/>
      <c r="Q22" s="35"/>
      <c r="R22" s="35"/>
      <c r="S22" s="35"/>
      <c r="T22" s="35"/>
      <c r="U22" s="35"/>
      <c r="V22" s="35"/>
      <c r="W22" s="35"/>
      <c r="X22" s="35"/>
      <c r="Y22" s="35"/>
      <c r="Z22" s="35"/>
      <c r="AA22" s="35"/>
      <c r="AB22" s="35"/>
      <c r="AC22" s="35"/>
      <c r="AD22" s="35"/>
      <c r="AE22" s="26"/>
      <c r="AF22" s="55"/>
    </row>
    <row r="23" spans="1:32" s="6" customFormat="1" ht="16.5">
      <c r="A23" s="28" t="s">
        <v>16</v>
      </c>
      <c r="B23" s="37">
        <f>H23+J23+L23+N23+P23+R23+T23+V23+X23+Z23+AB23+AD23</f>
        <v>19192.5</v>
      </c>
      <c r="C23" s="37">
        <f>H23+J23</f>
        <v>4955.799999999999</v>
      </c>
      <c r="D23" s="37">
        <f>E23</f>
        <v>4724.77</v>
      </c>
      <c r="E23" s="37">
        <f>I23+K23+M23+O23+Q23+S23+U23+W23+Y23+AA23+AC23+AE23</f>
        <v>4724.77</v>
      </c>
      <c r="F23" s="34">
        <f t="shared" si="1"/>
        <v>24.617793408883678</v>
      </c>
      <c r="G23" s="34">
        <f t="shared" si="2"/>
        <v>95.33818959602891</v>
      </c>
      <c r="H23" s="37">
        <v>2753.24</v>
      </c>
      <c r="I23" s="37">
        <v>2574.69</v>
      </c>
      <c r="J23" s="37">
        <v>2202.56</v>
      </c>
      <c r="K23" s="37">
        <v>2150.08</v>
      </c>
      <c r="L23" s="37">
        <v>1779.84</v>
      </c>
      <c r="M23" s="37"/>
      <c r="N23" s="37">
        <v>1484.26</v>
      </c>
      <c r="O23" s="37"/>
      <c r="P23" s="37">
        <v>1064.73</v>
      </c>
      <c r="Q23" s="37"/>
      <c r="R23" s="37">
        <v>521.24</v>
      </c>
      <c r="S23" s="37"/>
      <c r="T23" s="37">
        <v>394.11</v>
      </c>
      <c r="U23" s="37"/>
      <c r="V23" s="37">
        <v>1147.36</v>
      </c>
      <c r="W23" s="37"/>
      <c r="X23" s="37">
        <v>1684.5</v>
      </c>
      <c r="Y23" s="37"/>
      <c r="Z23" s="37">
        <v>1980.08</v>
      </c>
      <c r="AA23" s="37"/>
      <c r="AB23" s="37">
        <v>2132.64</v>
      </c>
      <c r="AC23" s="37"/>
      <c r="AD23" s="37">
        <v>2047.94</v>
      </c>
      <c r="AE23" s="26"/>
      <c r="AF23" s="55"/>
    </row>
    <row r="24" spans="1:32" s="6" customFormat="1" ht="16.5">
      <c r="A24" s="28" t="s">
        <v>18</v>
      </c>
      <c r="B24" s="36"/>
      <c r="C24" s="36"/>
      <c r="D24" s="36"/>
      <c r="E24" s="36"/>
      <c r="F24" s="34"/>
      <c r="G24" s="34"/>
      <c r="H24" s="35"/>
      <c r="I24" s="35"/>
      <c r="J24" s="35"/>
      <c r="K24" s="35"/>
      <c r="L24" s="35"/>
      <c r="M24" s="35"/>
      <c r="N24" s="35"/>
      <c r="O24" s="35"/>
      <c r="P24" s="35"/>
      <c r="Q24" s="35"/>
      <c r="R24" s="35"/>
      <c r="S24" s="35"/>
      <c r="T24" s="35"/>
      <c r="U24" s="35"/>
      <c r="V24" s="35"/>
      <c r="W24" s="35"/>
      <c r="X24" s="35"/>
      <c r="Y24" s="35"/>
      <c r="Z24" s="35"/>
      <c r="AA24" s="35"/>
      <c r="AB24" s="35"/>
      <c r="AC24" s="35"/>
      <c r="AD24" s="35"/>
      <c r="AE24" s="26"/>
      <c r="AF24" s="56"/>
    </row>
    <row r="25" spans="1:32" s="6" customFormat="1" ht="53.25" customHeight="1">
      <c r="A25" s="24" t="s">
        <v>25</v>
      </c>
      <c r="B25" s="35">
        <f>B26</f>
        <v>18470.100000000002</v>
      </c>
      <c r="C25" s="35">
        <f>C26</f>
        <v>3027.16</v>
      </c>
      <c r="D25" s="35">
        <f>D26</f>
        <v>2807.2299999999996</v>
      </c>
      <c r="E25" s="35">
        <f>E26</f>
        <v>2807.2299999999996</v>
      </c>
      <c r="F25" s="34">
        <f t="shared" si="1"/>
        <v>15.19878073210215</v>
      </c>
      <c r="G25" s="34">
        <f t="shared" si="2"/>
        <v>92.73477450811981</v>
      </c>
      <c r="H25" s="35">
        <f aca="true" t="shared" si="7" ref="H25:AE25">H26</f>
        <v>1482.88</v>
      </c>
      <c r="I25" s="35">
        <f t="shared" si="7"/>
        <v>1482.86</v>
      </c>
      <c r="J25" s="35">
        <f t="shared" si="7"/>
        <v>1544.28</v>
      </c>
      <c r="K25" s="35">
        <f t="shared" si="7"/>
        <v>1324.37</v>
      </c>
      <c r="L25" s="35">
        <f t="shared" si="7"/>
        <v>1544.29</v>
      </c>
      <c r="M25" s="35">
        <f t="shared" si="7"/>
        <v>0</v>
      </c>
      <c r="N25" s="35">
        <f t="shared" si="7"/>
        <v>1544.28</v>
      </c>
      <c r="O25" s="35">
        <f t="shared" si="7"/>
        <v>0</v>
      </c>
      <c r="P25" s="35">
        <f t="shared" si="7"/>
        <v>1544.28</v>
      </c>
      <c r="Q25" s="35">
        <f t="shared" si="7"/>
        <v>0</v>
      </c>
      <c r="R25" s="35">
        <f t="shared" si="7"/>
        <v>1544.29</v>
      </c>
      <c r="S25" s="35">
        <f t="shared" si="7"/>
        <v>0</v>
      </c>
      <c r="T25" s="35">
        <f t="shared" si="7"/>
        <v>1544.28</v>
      </c>
      <c r="U25" s="35">
        <f t="shared" si="7"/>
        <v>0</v>
      </c>
      <c r="V25" s="35">
        <f t="shared" si="7"/>
        <v>1544.28</v>
      </c>
      <c r="W25" s="35">
        <f t="shared" si="7"/>
        <v>0</v>
      </c>
      <c r="X25" s="35">
        <f t="shared" si="7"/>
        <v>1544.29</v>
      </c>
      <c r="Y25" s="35">
        <f t="shared" si="7"/>
        <v>0</v>
      </c>
      <c r="Z25" s="35">
        <f t="shared" si="7"/>
        <v>1544.28</v>
      </c>
      <c r="AA25" s="35">
        <f t="shared" si="7"/>
        <v>0</v>
      </c>
      <c r="AB25" s="35">
        <f t="shared" si="7"/>
        <v>1544.28</v>
      </c>
      <c r="AC25" s="35">
        <f t="shared" si="7"/>
        <v>0</v>
      </c>
      <c r="AD25" s="35">
        <f t="shared" si="7"/>
        <v>1544.39</v>
      </c>
      <c r="AE25" s="35">
        <f t="shared" si="7"/>
        <v>0</v>
      </c>
      <c r="AF25" s="54" t="s">
        <v>96</v>
      </c>
    </row>
    <row r="26" spans="1:32" s="6" customFormat="1" ht="16.5">
      <c r="A26" s="24" t="s">
        <v>19</v>
      </c>
      <c r="B26" s="35">
        <f>SUM(B27:B30)</f>
        <v>18470.100000000002</v>
      </c>
      <c r="C26" s="35">
        <f>SUM(C27:C30)</f>
        <v>3027.16</v>
      </c>
      <c r="D26" s="35">
        <f>SUM(D27:D30)</f>
        <v>2807.2299999999996</v>
      </c>
      <c r="E26" s="35">
        <f>SUM(E27:E30)</f>
        <v>2807.2299999999996</v>
      </c>
      <c r="F26" s="34">
        <f t="shared" si="1"/>
        <v>15.19878073210215</v>
      </c>
      <c r="G26" s="34">
        <f t="shared" si="2"/>
        <v>92.73477450811981</v>
      </c>
      <c r="H26" s="35">
        <f aca="true" t="shared" si="8" ref="H26:AE26">SUM(H27:H30)</f>
        <v>1482.88</v>
      </c>
      <c r="I26" s="35">
        <f t="shared" si="8"/>
        <v>1482.86</v>
      </c>
      <c r="J26" s="35">
        <f t="shared" si="8"/>
        <v>1544.28</v>
      </c>
      <c r="K26" s="35">
        <f t="shared" si="8"/>
        <v>1324.37</v>
      </c>
      <c r="L26" s="35">
        <f t="shared" si="8"/>
        <v>1544.29</v>
      </c>
      <c r="M26" s="35">
        <f t="shared" si="8"/>
        <v>0</v>
      </c>
      <c r="N26" s="35">
        <f t="shared" si="8"/>
        <v>1544.28</v>
      </c>
      <c r="O26" s="35">
        <f t="shared" si="8"/>
        <v>0</v>
      </c>
      <c r="P26" s="35">
        <f t="shared" si="8"/>
        <v>1544.28</v>
      </c>
      <c r="Q26" s="35">
        <f t="shared" si="8"/>
        <v>0</v>
      </c>
      <c r="R26" s="35">
        <f t="shared" si="8"/>
        <v>1544.29</v>
      </c>
      <c r="S26" s="35">
        <f t="shared" si="8"/>
        <v>0</v>
      </c>
      <c r="T26" s="35">
        <f t="shared" si="8"/>
        <v>1544.28</v>
      </c>
      <c r="U26" s="35">
        <f t="shared" si="8"/>
        <v>0</v>
      </c>
      <c r="V26" s="35">
        <f t="shared" si="8"/>
        <v>1544.28</v>
      </c>
      <c r="W26" s="35">
        <f t="shared" si="8"/>
        <v>0</v>
      </c>
      <c r="X26" s="35">
        <f t="shared" si="8"/>
        <v>1544.29</v>
      </c>
      <c r="Y26" s="35">
        <f t="shared" si="8"/>
        <v>0</v>
      </c>
      <c r="Z26" s="35">
        <f t="shared" si="8"/>
        <v>1544.28</v>
      </c>
      <c r="AA26" s="35">
        <f t="shared" si="8"/>
        <v>0</v>
      </c>
      <c r="AB26" s="35">
        <f t="shared" si="8"/>
        <v>1544.28</v>
      </c>
      <c r="AC26" s="35">
        <f t="shared" si="8"/>
        <v>0</v>
      </c>
      <c r="AD26" s="35">
        <f t="shared" si="8"/>
        <v>1544.39</v>
      </c>
      <c r="AE26" s="35">
        <f t="shared" si="8"/>
        <v>0</v>
      </c>
      <c r="AF26" s="55"/>
    </row>
    <row r="27" spans="1:32" s="6" customFormat="1" ht="16.5">
      <c r="A27" s="28" t="s">
        <v>17</v>
      </c>
      <c r="B27" s="36"/>
      <c r="C27" s="36"/>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55"/>
    </row>
    <row r="28" spans="1:32" s="6" customFormat="1" ht="16.5">
      <c r="A28" s="28" t="s">
        <v>15</v>
      </c>
      <c r="B28" s="36"/>
      <c r="C28" s="36"/>
      <c r="D28" s="36"/>
      <c r="E28" s="36"/>
      <c r="F28" s="34"/>
      <c r="G28" s="34"/>
      <c r="H28" s="35"/>
      <c r="I28" s="35"/>
      <c r="J28" s="35"/>
      <c r="K28" s="35"/>
      <c r="L28" s="35"/>
      <c r="M28" s="35"/>
      <c r="N28" s="35"/>
      <c r="O28" s="35"/>
      <c r="P28" s="35"/>
      <c r="Q28" s="35"/>
      <c r="R28" s="35"/>
      <c r="S28" s="35"/>
      <c r="T28" s="35"/>
      <c r="U28" s="35"/>
      <c r="V28" s="35"/>
      <c r="W28" s="35"/>
      <c r="X28" s="35"/>
      <c r="Y28" s="35"/>
      <c r="Z28" s="35"/>
      <c r="AA28" s="35"/>
      <c r="AB28" s="35"/>
      <c r="AC28" s="35"/>
      <c r="AD28" s="35"/>
      <c r="AE28" s="26"/>
      <c r="AF28" s="55"/>
    </row>
    <row r="29" spans="1:32" s="6" customFormat="1" ht="16.5">
      <c r="A29" s="28" t="s">
        <v>16</v>
      </c>
      <c r="B29" s="37">
        <f>H29+J29+L29+N29+P29+R29+T29+V29+X29+Z29+AB29+AD29</f>
        <v>18470.100000000002</v>
      </c>
      <c r="C29" s="37">
        <f>H29+J29</f>
        <v>3027.16</v>
      </c>
      <c r="D29" s="37">
        <f>E29</f>
        <v>2807.2299999999996</v>
      </c>
      <c r="E29" s="37">
        <f>I29+K29+M29+O29+Q29+S29+U29+W29+Y29+AA29+AC29+AE29</f>
        <v>2807.2299999999996</v>
      </c>
      <c r="F29" s="34">
        <f t="shared" si="1"/>
        <v>15.19878073210215</v>
      </c>
      <c r="G29" s="34">
        <f t="shared" si="2"/>
        <v>92.73477450811981</v>
      </c>
      <c r="H29" s="37">
        <v>1482.88</v>
      </c>
      <c r="I29" s="37">
        <v>1482.86</v>
      </c>
      <c r="J29" s="37">
        <v>1544.28</v>
      </c>
      <c r="K29" s="37">
        <v>1324.37</v>
      </c>
      <c r="L29" s="37">
        <v>1544.29</v>
      </c>
      <c r="M29" s="37"/>
      <c r="N29" s="37">
        <v>1544.28</v>
      </c>
      <c r="O29" s="37"/>
      <c r="P29" s="37">
        <v>1544.28</v>
      </c>
      <c r="Q29" s="37"/>
      <c r="R29" s="37">
        <v>1544.29</v>
      </c>
      <c r="S29" s="37"/>
      <c r="T29" s="37">
        <v>1544.28</v>
      </c>
      <c r="U29" s="37"/>
      <c r="V29" s="37">
        <v>1544.28</v>
      </c>
      <c r="W29" s="37"/>
      <c r="X29" s="37">
        <v>1544.29</v>
      </c>
      <c r="Y29" s="37"/>
      <c r="Z29" s="37">
        <v>1544.28</v>
      </c>
      <c r="AA29" s="37"/>
      <c r="AB29" s="37">
        <v>1544.28</v>
      </c>
      <c r="AC29" s="37"/>
      <c r="AD29" s="37">
        <v>1544.39</v>
      </c>
      <c r="AE29" s="26"/>
      <c r="AF29" s="55"/>
    </row>
    <row r="30" spans="1:32" s="6" customFormat="1" ht="16.5">
      <c r="A30" s="28" t="s">
        <v>18</v>
      </c>
      <c r="B30" s="36"/>
      <c r="C30" s="36"/>
      <c r="D30" s="36"/>
      <c r="E30" s="36"/>
      <c r="F30" s="34"/>
      <c r="G30" s="34"/>
      <c r="H30" s="35"/>
      <c r="I30" s="35"/>
      <c r="J30" s="35"/>
      <c r="K30" s="35"/>
      <c r="L30" s="35"/>
      <c r="M30" s="35"/>
      <c r="N30" s="35"/>
      <c r="O30" s="35"/>
      <c r="P30" s="35"/>
      <c r="Q30" s="35"/>
      <c r="R30" s="35"/>
      <c r="S30" s="35"/>
      <c r="T30" s="35"/>
      <c r="U30" s="35"/>
      <c r="V30" s="35"/>
      <c r="W30" s="35"/>
      <c r="X30" s="35"/>
      <c r="Y30" s="35"/>
      <c r="Z30" s="35"/>
      <c r="AA30" s="35"/>
      <c r="AB30" s="35"/>
      <c r="AC30" s="35"/>
      <c r="AD30" s="35"/>
      <c r="AE30" s="26"/>
      <c r="AF30" s="56"/>
    </row>
    <row r="31" spans="1:32" s="6" customFormat="1" ht="60" customHeight="1">
      <c r="A31" s="24" t="s">
        <v>36</v>
      </c>
      <c r="B31" s="35">
        <f>B32</f>
        <v>1708.8</v>
      </c>
      <c r="C31" s="35">
        <f>C32</f>
        <v>0</v>
      </c>
      <c r="D31" s="35">
        <f>D32</f>
        <v>0</v>
      </c>
      <c r="E31" s="35">
        <f>E32</f>
        <v>0</v>
      </c>
      <c r="F31" s="34">
        <f t="shared" si="1"/>
        <v>0</v>
      </c>
      <c r="G31" s="34" t="e">
        <f t="shared" si="2"/>
        <v>#DIV/0!</v>
      </c>
      <c r="H31" s="35">
        <f aca="true" t="shared" si="9" ref="H31:AE31">H32</f>
        <v>0</v>
      </c>
      <c r="I31" s="35">
        <f t="shared" si="9"/>
        <v>0</v>
      </c>
      <c r="J31" s="35">
        <f t="shared" si="9"/>
        <v>0</v>
      </c>
      <c r="K31" s="35">
        <f t="shared" si="9"/>
        <v>0</v>
      </c>
      <c r="L31" s="35">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5">
        <f t="shared" si="9"/>
        <v>0</v>
      </c>
      <c r="X31" s="35">
        <f t="shared" si="9"/>
        <v>1708.8</v>
      </c>
      <c r="Y31" s="35">
        <f t="shared" si="9"/>
        <v>0</v>
      </c>
      <c r="Z31" s="35">
        <f t="shared" si="9"/>
        <v>0</v>
      </c>
      <c r="AA31" s="35">
        <f t="shared" si="9"/>
        <v>0</v>
      </c>
      <c r="AB31" s="35">
        <f t="shared" si="9"/>
        <v>0</v>
      </c>
      <c r="AC31" s="35">
        <f t="shared" si="9"/>
        <v>0</v>
      </c>
      <c r="AD31" s="35">
        <f t="shared" si="9"/>
        <v>0</v>
      </c>
      <c r="AE31" s="35">
        <f t="shared" si="9"/>
        <v>0</v>
      </c>
      <c r="AF31" s="54" t="s">
        <v>70</v>
      </c>
    </row>
    <row r="32" spans="1:32" s="6" customFormat="1" ht="16.5">
      <c r="A32" s="24" t="s">
        <v>19</v>
      </c>
      <c r="B32" s="35">
        <f>SUM(B33:B36)</f>
        <v>1708.8</v>
      </c>
      <c r="C32" s="35">
        <f>SUM(C33:C36)</f>
        <v>0</v>
      </c>
      <c r="D32" s="35">
        <f>SUM(D33:D36)</f>
        <v>0</v>
      </c>
      <c r="E32" s="35">
        <f>SUM(E33:E36)</f>
        <v>0</v>
      </c>
      <c r="F32" s="34">
        <f t="shared" si="1"/>
        <v>0</v>
      </c>
      <c r="G32" s="34" t="e">
        <f t="shared" si="2"/>
        <v>#DIV/0!</v>
      </c>
      <c r="H32" s="35">
        <f aca="true" t="shared" si="10" ref="H32:AE32">SUM(H33:H36)</f>
        <v>0</v>
      </c>
      <c r="I32" s="35">
        <f t="shared" si="10"/>
        <v>0</v>
      </c>
      <c r="J32" s="35">
        <f t="shared" si="10"/>
        <v>0</v>
      </c>
      <c r="K32" s="35">
        <f t="shared" si="10"/>
        <v>0</v>
      </c>
      <c r="L32" s="35">
        <f t="shared" si="10"/>
        <v>0</v>
      </c>
      <c r="M32" s="35">
        <f t="shared" si="10"/>
        <v>0</v>
      </c>
      <c r="N32" s="35">
        <f t="shared" si="10"/>
        <v>0</v>
      </c>
      <c r="O32" s="35">
        <f t="shared" si="10"/>
        <v>0</v>
      </c>
      <c r="P32" s="35">
        <f t="shared" si="10"/>
        <v>0</v>
      </c>
      <c r="Q32" s="35">
        <f t="shared" si="10"/>
        <v>0</v>
      </c>
      <c r="R32" s="35">
        <f t="shared" si="10"/>
        <v>0</v>
      </c>
      <c r="S32" s="35">
        <f t="shared" si="10"/>
        <v>0</v>
      </c>
      <c r="T32" s="35">
        <f t="shared" si="10"/>
        <v>0</v>
      </c>
      <c r="U32" s="35">
        <f t="shared" si="10"/>
        <v>0</v>
      </c>
      <c r="V32" s="35">
        <f t="shared" si="10"/>
        <v>0</v>
      </c>
      <c r="W32" s="35">
        <f t="shared" si="10"/>
        <v>0</v>
      </c>
      <c r="X32" s="35">
        <f t="shared" si="10"/>
        <v>1708.8</v>
      </c>
      <c r="Y32" s="35">
        <f t="shared" si="10"/>
        <v>0</v>
      </c>
      <c r="Z32" s="35">
        <f t="shared" si="10"/>
        <v>0</v>
      </c>
      <c r="AA32" s="35">
        <f t="shared" si="10"/>
        <v>0</v>
      </c>
      <c r="AB32" s="35">
        <f t="shared" si="10"/>
        <v>0</v>
      </c>
      <c r="AC32" s="35">
        <f t="shared" si="10"/>
        <v>0</v>
      </c>
      <c r="AD32" s="35">
        <f t="shared" si="10"/>
        <v>0</v>
      </c>
      <c r="AE32" s="35">
        <f t="shared" si="10"/>
        <v>0</v>
      </c>
      <c r="AF32" s="55"/>
    </row>
    <row r="33" spans="1:32" s="6" customFormat="1" ht="16.5">
      <c r="A33" s="28" t="s">
        <v>17</v>
      </c>
      <c r="B33" s="37">
        <f>H33+J33+L33+N33+P33+R33+T33+V33+X33+Z33+AB33+AD33</f>
        <v>0</v>
      </c>
      <c r="C33" s="37">
        <f>H33+J33</f>
        <v>0</v>
      </c>
      <c r="D33" s="37">
        <f>E33</f>
        <v>0</v>
      </c>
      <c r="E33" s="37">
        <f>I33+K33+M33+O33+Q33+S33+U33+W33+Y33+AA33+AC33+AE33</f>
        <v>0</v>
      </c>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55"/>
    </row>
    <row r="34" spans="1:32" s="6" customFormat="1" ht="16.5">
      <c r="A34" s="28" t="s">
        <v>15</v>
      </c>
      <c r="B34" s="37">
        <f>H34+J34+L34+N34+P34+R34+T34+V34+X34+Z34+AB34+AD34</f>
        <v>0</v>
      </c>
      <c r="C34" s="37">
        <f>H34+J34</f>
        <v>0</v>
      </c>
      <c r="D34" s="37">
        <f>E34</f>
        <v>0</v>
      </c>
      <c r="E34" s="37">
        <f>I34+K34+M34+O34+Q34+S34+U34+W34+Y34+AA34+AC34+AE34</f>
        <v>0</v>
      </c>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55"/>
    </row>
    <row r="35" spans="1:32" s="6" customFormat="1" ht="16.5">
      <c r="A35" s="28" t="s">
        <v>16</v>
      </c>
      <c r="B35" s="37">
        <f>H35+J35+L35+N35+P35+R35+T35+V35+X35+Z35+AB35+AD35</f>
        <v>1708.8</v>
      </c>
      <c r="C35" s="37">
        <f>H35+J35</f>
        <v>0</v>
      </c>
      <c r="D35" s="37">
        <f>E35</f>
        <v>0</v>
      </c>
      <c r="E35" s="37">
        <f>I35+K35+M35+O35+Q35+S35+U35+W35+Y35+AA35+AC35+AE35</f>
        <v>0</v>
      </c>
      <c r="F35" s="34">
        <f t="shared" si="1"/>
        <v>0</v>
      </c>
      <c r="G35" s="34" t="e">
        <f t="shared" si="2"/>
        <v>#DIV/0!</v>
      </c>
      <c r="H35" s="35"/>
      <c r="I35" s="35"/>
      <c r="J35" s="35"/>
      <c r="K35" s="35"/>
      <c r="L35" s="35"/>
      <c r="M35" s="35"/>
      <c r="N35" s="37"/>
      <c r="O35" s="37"/>
      <c r="P35" s="35"/>
      <c r="Q35" s="35"/>
      <c r="R35" s="37"/>
      <c r="S35" s="37"/>
      <c r="T35" s="35"/>
      <c r="U35" s="35"/>
      <c r="V35" s="37"/>
      <c r="W35" s="37"/>
      <c r="X35" s="37">
        <v>1708.8</v>
      </c>
      <c r="Y35" s="37"/>
      <c r="Z35" s="35"/>
      <c r="AA35" s="35"/>
      <c r="AB35" s="35"/>
      <c r="AC35" s="35"/>
      <c r="AD35" s="35"/>
      <c r="AE35" s="26"/>
      <c r="AF35" s="55"/>
    </row>
    <row r="36" spans="1:32" s="6" customFormat="1" ht="16.5">
      <c r="A36" s="28" t="s">
        <v>18</v>
      </c>
      <c r="B36" s="37">
        <f>H36+J36+L36+N36+P36+R36+T36+V36+X36+Z36+AB36+AD36</f>
        <v>0</v>
      </c>
      <c r="C36" s="37">
        <f>H36+J36</f>
        <v>0</v>
      </c>
      <c r="D36" s="37">
        <f>E36</f>
        <v>0</v>
      </c>
      <c r="E36" s="37">
        <f>I36+K36+M36+O36+Q36+S36+U36+W36+Y36+AA36+AC36+AE36</f>
        <v>0</v>
      </c>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56"/>
    </row>
    <row r="37" spans="1:32" s="6" customFormat="1" ht="23.25" customHeight="1">
      <c r="A37" s="24" t="s">
        <v>30</v>
      </c>
      <c r="B37" s="35">
        <f>SUM(B38:B41)</f>
        <v>39371.40000000001</v>
      </c>
      <c r="C37" s="35">
        <f>SUM(C38:C41)</f>
        <v>7982.959999999999</v>
      </c>
      <c r="D37" s="35">
        <f>SUM(D38:D41)</f>
        <v>7532</v>
      </c>
      <c r="E37" s="35">
        <f>SUM(E38:E41)</f>
        <v>7532</v>
      </c>
      <c r="F37" s="34">
        <f t="shared" si="1"/>
        <v>19.130637975789526</v>
      </c>
      <c r="G37" s="34">
        <f t="shared" si="2"/>
        <v>94.35096756090475</v>
      </c>
      <c r="H37" s="35">
        <f aca="true" t="shared" si="11" ref="H37:AE37">SUM(H38:H41)</f>
        <v>4236.12</v>
      </c>
      <c r="I37" s="35">
        <f t="shared" si="11"/>
        <v>4057.55</v>
      </c>
      <c r="J37" s="35">
        <f t="shared" si="11"/>
        <v>3746.84</v>
      </c>
      <c r="K37" s="35">
        <f t="shared" si="11"/>
        <v>3474.45</v>
      </c>
      <c r="L37" s="35">
        <f t="shared" si="11"/>
        <v>3324.13</v>
      </c>
      <c r="M37" s="35">
        <f t="shared" si="11"/>
        <v>0</v>
      </c>
      <c r="N37" s="35">
        <f t="shared" si="11"/>
        <v>3028.54</v>
      </c>
      <c r="O37" s="35">
        <f t="shared" si="11"/>
        <v>0</v>
      </c>
      <c r="P37" s="35">
        <f t="shared" si="11"/>
        <v>2609.01</v>
      </c>
      <c r="Q37" s="35">
        <f t="shared" si="11"/>
        <v>0</v>
      </c>
      <c r="R37" s="35">
        <f t="shared" si="11"/>
        <v>2065.5299999999997</v>
      </c>
      <c r="S37" s="35">
        <f t="shared" si="11"/>
        <v>0</v>
      </c>
      <c r="T37" s="35">
        <f t="shared" si="11"/>
        <v>1938.3899999999999</v>
      </c>
      <c r="U37" s="35">
        <f t="shared" si="11"/>
        <v>0</v>
      </c>
      <c r="V37" s="35">
        <f t="shared" si="11"/>
        <v>2691.64</v>
      </c>
      <c r="W37" s="35">
        <f t="shared" si="11"/>
        <v>0</v>
      </c>
      <c r="X37" s="35">
        <f t="shared" si="11"/>
        <v>4937.59</v>
      </c>
      <c r="Y37" s="35">
        <f t="shared" si="11"/>
        <v>0</v>
      </c>
      <c r="Z37" s="35">
        <f t="shared" si="11"/>
        <v>3524.3599999999997</v>
      </c>
      <c r="AA37" s="35">
        <f t="shared" si="11"/>
        <v>0</v>
      </c>
      <c r="AB37" s="35">
        <f t="shared" si="11"/>
        <v>3676.92</v>
      </c>
      <c r="AC37" s="35">
        <f t="shared" si="11"/>
        <v>0</v>
      </c>
      <c r="AD37" s="35">
        <f t="shared" si="11"/>
        <v>3592.33</v>
      </c>
      <c r="AE37" s="35">
        <f t="shared" si="11"/>
        <v>0</v>
      </c>
      <c r="AF37" s="27"/>
    </row>
    <row r="38" spans="1:32" s="6" customFormat="1" ht="16.5">
      <c r="A38" s="28" t="s">
        <v>17</v>
      </c>
      <c r="B38" s="36">
        <f aca="true" t="shared" si="12" ref="B38:E41">B21+B27+B33</f>
        <v>0</v>
      </c>
      <c r="C38" s="36">
        <f t="shared" si="12"/>
        <v>0</v>
      </c>
      <c r="D38" s="36">
        <f t="shared" si="12"/>
        <v>0</v>
      </c>
      <c r="E38" s="36">
        <f t="shared" si="12"/>
        <v>0</v>
      </c>
      <c r="F38" s="34"/>
      <c r="G38" s="34"/>
      <c r="H38" s="36">
        <f aca="true" t="shared" si="13" ref="H38:AE41">H21+H27+H33</f>
        <v>0</v>
      </c>
      <c r="I38" s="36">
        <f t="shared" si="13"/>
        <v>0</v>
      </c>
      <c r="J38" s="36">
        <f t="shared" si="13"/>
        <v>0</v>
      </c>
      <c r="K38" s="36">
        <f t="shared" si="13"/>
        <v>0</v>
      </c>
      <c r="L38" s="36">
        <f t="shared" si="13"/>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36">
        <f t="shared" si="13"/>
        <v>0</v>
      </c>
      <c r="Y38" s="36">
        <f t="shared" si="13"/>
        <v>0</v>
      </c>
      <c r="Z38" s="36">
        <f t="shared" si="13"/>
        <v>0</v>
      </c>
      <c r="AA38" s="36">
        <f t="shared" si="13"/>
        <v>0</v>
      </c>
      <c r="AB38" s="36">
        <f t="shared" si="13"/>
        <v>0</v>
      </c>
      <c r="AC38" s="36">
        <f t="shared" si="13"/>
        <v>0</v>
      </c>
      <c r="AD38" s="36">
        <f t="shared" si="13"/>
        <v>0</v>
      </c>
      <c r="AE38" s="36">
        <f t="shared" si="13"/>
        <v>0</v>
      </c>
      <c r="AF38" s="27"/>
    </row>
    <row r="39" spans="1:32" s="6" customFormat="1" ht="16.5">
      <c r="A39" s="28" t="s">
        <v>15</v>
      </c>
      <c r="B39" s="36">
        <f t="shared" si="12"/>
        <v>0</v>
      </c>
      <c r="C39" s="36">
        <f t="shared" si="12"/>
        <v>0</v>
      </c>
      <c r="D39" s="36">
        <f t="shared" si="12"/>
        <v>0</v>
      </c>
      <c r="E39" s="36">
        <f t="shared" si="12"/>
        <v>0</v>
      </c>
      <c r="F39" s="34"/>
      <c r="G39" s="34"/>
      <c r="H39" s="36">
        <f t="shared" si="13"/>
        <v>0</v>
      </c>
      <c r="I39" s="36">
        <f t="shared" si="13"/>
        <v>0</v>
      </c>
      <c r="J39" s="36">
        <f t="shared" si="13"/>
        <v>0</v>
      </c>
      <c r="K39" s="36">
        <f t="shared" si="13"/>
        <v>0</v>
      </c>
      <c r="L39" s="36">
        <f t="shared" si="13"/>
        <v>0</v>
      </c>
      <c r="M39" s="36">
        <f t="shared" si="13"/>
        <v>0</v>
      </c>
      <c r="N39" s="36">
        <f t="shared" si="13"/>
        <v>0</v>
      </c>
      <c r="O39" s="36">
        <f t="shared" si="13"/>
        <v>0</v>
      </c>
      <c r="P39" s="36">
        <f t="shared" si="13"/>
        <v>0</v>
      </c>
      <c r="Q39" s="36">
        <f t="shared" si="13"/>
        <v>0</v>
      </c>
      <c r="R39" s="36">
        <f t="shared" si="13"/>
        <v>0</v>
      </c>
      <c r="S39" s="36">
        <f t="shared" si="13"/>
        <v>0</v>
      </c>
      <c r="T39" s="36">
        <f t="shared" si="13"/>
        <v>0</v>
      </c>
      <c r="U39" s="36">
        <f t="shared" si="13"/>
        <v>0</v>
      </c>
      <c r="V39" s="36">
        <f t="shared" si="13"/>
        <v>0</v>
      </c>
      <c r="W39" s="36">
        <f t="shared" si="13"/>
        <v>0</v>
      </c>
      <c r="X39" s="36">
        <f t="shared" si="13"/>
        <v>0</v>
      </c>
      <c r="Y39" s="36">
        <f t="shared" si="13"/>
        <v>0</v>
      </c>
      <c r="Z39" s="36">
        <f t="shared" si="13"/>
        <v>0</v>
      </c>
      <c r="AA39" s="36">
        <f t="shared" si="13"/>
        <v>0</v>
      </c>
      <c r="AB39" s="36">
        <f t="shared" si="13"/>
        <v>0</v>
      </c>
      <c r="AC39" s="36">
        <f t="shared" si="13"/>
        <v>0</v>
      </c>
      <c r="AD39" s="36">
        <f t="shared" si="13"/>
        <v>0</v>
      </c>
      <c r="AE39" s="36">
        <f t="shared" si="13"/>
        <v>0</v>
      </c>
      <c r="AF39" s="27"/>
    </row>
    <row r="40" spans="1:32" s="6" customFormat="1" ht="16.5">
      <c r="A40" s="28" t="s">
        <v>16</v>
      </c>
      <c r="B40" s="36">
        <f t="shared" si="12"/>
        <v>39371.40000000001</v>
      </c>
      <c r="C40" s="36">
        <f t="shared" si="12"/>
        <v>7982.959999999999</v>
      </c>
      <c r="D40" s="36">
        <f t="shared" si="12"/>
        <v>7532</v>
      </c>
      <c r="E40" s="36">
        <f t="shared" si="12"/>
        <v>7532</v>
      </c>
      <c r="F40" s="34">
        <f t="shared" si="1"/>
        <v>19.130637975789526</v>
      </c>
      <c r="G40" s="34">
        <f t="shared" si="2"/>
        <v>94.35096756090475</v>
      </c>
      <c r="H40" s="36">
        <f t="shared" si="13"/>
        <v>4236.12</v>
      </c>
      <c r="I40" s="36">
        <f t="shared" si="13"/>
        <v>4057.55</v>
      </c>
      <c r="J40" s="36">
        <f t="shared" si="13"/>
        <v>3746.84</v>
      </c>
      <c r="K40" s="36">
        <f t="shared" si="13"/>
        <v>3474.45</v>
      </c>
      <c r="L40" s="36">
        <f t="shared" si="13"/>
        <v>3324.13</v>
      </c>
      <c r="M40" s="36">
        <f t="shared" si="13"/>
        <v>0</v>
      </c>
      <c r="N40" s="36">
        <f t="shared" si="13"/>
        <v>3028.54</v>
      </c>
      <c r="O40" s="36">
        <f t="shared" si="13"/>
        <v>0</v>
      </c>
      <c r="P40" s="36">
        <f t="shared" si="13"/>
        <v>2609.01</v>
      </c>
      <c r="Q40" s="36">
        <f t="shared" si="13"/>
        <v>0</v>
      </c>
      <c r="R40" s="36">
        <f t="shared" si="13"/>
        <v>2065.5299999999997</v>
      </c>
      <c r="S40" s="36">
        <f t="shared" si="13"/>
        <v>0</v>
      </c>
      <c r="T40" s="36">
        <f t="shared" si="13"/>
        <v>1938.3899999999999</v>
      </c>
      <c r="U40" s="36">
        <f t="shared" si="13"/>
        <v>0</v>
      </c>
      <c r="V40" s="36">
        <f t="shared" si="13"/>
        <v>2691.64</v>
      </c>
      <c r="W40" s="36">
        <f t="shared" si="13"/>
        <v>0</v>
      </c>
      <c r="X40" s="36">
        <f t="shared" si="13"/>
        <v>4937.59</v>
      </c>
      <c r="Y40" s="36">
        <f t="shared" si="13"/>
        <v>0</v>
      </c>
      <c r="Z40" s="36">
        <f t="shared" si="13"/>
        <v>3524.3599999999997</v>
      </c>
      <c r="AA40" s="36">
        <f t="shared" si="13"/>
        <v>0</v>
      </c>
      <c r="AB40" s="36">
        <f t="shared" si="13"/>
        <v>3676.92</v>
      </c>
      <c r="AC40" s="36">
        <f t="shared" si="13"/>
        <v>0</v>
      </c>
      <c r="AD40" s="36">
        <f t="shared" si="13"/>
        <v>3592.33</v>
      </c>
      <c r="AE40" s="36">
        <f t="shared" si="13"/>
        <v>0</v>
      </c>
      <c r="AF40" s="27"/>
    </row>
    <row r="41" spans="1:32" s="6" customFormat="1" ht="16.5">
      <c r="A41" s="28" t="s">
        <v>18</v>
      </c>
      <c r="B41" s="36">
        <f t="shared" si="12"/>
        <v>0</v>
      </c>
      <c r="C41" s="36">
        <f t="shared" si="12"/>
        <v>0</v>
      </c>
      <c r="D41" s="36">
        <f t="shared" si="12"/>
        <v>0</v>
      </c>
      <c r="E41" s="36">
        <f t="shared" si="12"/>
        <v>0</v>
      </c>
      <c r="F41" s="34"/>
      <c r="G41" s="34"/>
      <c r="H41" s="36">
        <f t="shared" si="13"/>
        <v>0</v>
      </c>
      <c r="I41" s="36">
        <f t="shared" si="13"/>
        <v>0</v>
      </c>
      <c r="J41" s="36">
        <f t="shared" si="13"/>
        <v>0</v>
      </c>
      <c r="K41" s="36">
        <f t="shared" si="13"/>
        <v>0</v>
      </c>
      <c r="L41" s="36">
        <f t="shared" si="13"/>
        <v>0</v>
      </c>
      <c r="M41" s="36">
        <f t="shared" si="13"/>
        <v>0</v>
      </c>
      <c r="N41" s="36">
        <f t="shared" si="13"/>
        <v>0</v>
      </c>
      <c r="O41" s="36">
        <f t="shared" si="13"/>
        <v>0</v>
      </c>
      <c r="P41" s="36">
        <f t="shared" si="13"/>
        <v>0</v>
      </c>
      <c r="Q41" s="36">
        <f t="shared" si="13"/>
        <v>0</v>
      </c>
      <c r="R41" s="36">
        <f t="shared" si="13"/>
        <v>0</v>
      </c>
      <c r="S41" s="36">
        <f t="shared" si="13"/>
        <v>0</v>
      </c>
      <c r="T41" s="36">
        <f t="shared" si="13"/>
        <v>0</v>
      </c>
      <c r="U41" s="36">
        <f t="shared" si="13"/>
        <v>0</v>
      </c>
      <c r="V41" s="36">
        <f t="shared" si="13"/>
        <v>0</v>
      </c>
      <c r="W41" s="36">
        <f t="shared" si="13"/>
        <v>0</v>
      </c>
      <c r="X41" s="36">
        <f t="shared" si="13"/>
        <v>0</v>
      </c>
      <c r="Y41" s="36">
        <f t="shared" si="13"/>
        <v>0</v>
      </c>
      <c r="Z41" s="36">
        <f t="shared" si="13"/>
        <v>0</v>
      </c>
      <c r="AA41" s="36">
        <f t="shared" si="13"/>
        <v>0</v>
      </c>
      <c r="AB41" s="36">
        <f t="shared" si="13"/>
        <v>0</v>
      </c>
      <c r="AC41" s="36">
        <f t="shared" si="13"/>
        <v>0</v>
      </c>
      <c r="AD41" s="36">
        <f t="shared" si="13"/>
        <v>0</v>
      </c>
      <c r="AE41" s="36">
        <f t="shared" si="13"/>
        <v>0</v>
      </c>
      <c r="AF41" s="27"/>
    </row>
    <row r="42" spans="1:32" s="6" customFormat="1" ht="44.25" customHeight="1">
      <c r="A42" s="29" t="s">
        <v>49</v>
      </c>
      <c r="B42" s="35">
        <f>B43+B49+B55</f>
        <v>4119.099999999999</v>
      </c>
      <c r="C42" s="35">
        <f>C43+C49+C55</f>
        <v>687.78</v>
      </c>
      <c r="D42" s="35">
        <f>D43+D49+D55</f>
        <v>518.71</v>
      </c>
      <c r="E42" s="35">
        <f>E43+E49+E55</f>
        <v>518.71</v>
      </c>
      <c r="F42" s="34">
        <f t="shared" si="1"/>
        <v>12.592799397926735</v>
      </c>
      <c r="G42" s="34">
        <f t="shared" si="2"/>
        <v>75.41801157346826</v>
      </c>
      <c r="H42" s="35">
        <f aca="true" t="shared" si="14" ref="H42:AE42">H43+H49+H55</f>
        <v>345.41999999999996</v>
      </c>
      <c r="I42" s="35">
        <f t="shared" si="14"/>
        <v>276.63</v>
      </c>
      <c r="J42" s="35">
        <f t="shared" si="14"/>
        <v>342.35999999999996</v>
      </c>
      <c r="K42" s="35">
        <f t="shared" si="14"/>
        <v>242.07999999999998</v>
      </c>
      <c r="L42" s="35">
        <f t="shared" si="14"/>
        <v>342.35999999999996</v>
      </c>
      <c r="M42" s="35">
        <f t="shared" si="14"/>
        <v>0</v>
      </c>
      <c r="N42" s="35">
        <f t="shared" si="14"/>
        <v>342.35999999999996</v>
      </c>
      <c r="O42" s="35">
        <f t="shared" si="14"/>
        <v>0</v>
      </c>
      <c r="P42" s="35">
        <f t="shared" si="14"/>
        <v>342.35999999999996</v>
      </c>
      <c r="Q42" s="35">
        <f t="shared" si="14"/>
        <v>0</v>
      </c>
      <c r="R42" s="35">
        <f t="shared" si="14"/>
        <v>342.35999999999996</v>
      </c>
      <c r="S42" s="35">
        <f t="shared" si="14"/>
        <v>0</v>
      </c>
      <c r="T42" s="35">
        <f t="shared" si="14"/>
        <v>342.35999999999996</v>
      </c>
      <c r="U42" s="35">
        <f t="shared" si="14"/>
        <v>0</v>
      </c>
      <c r="V42" s="35">
        <f t="shared" si="14"/>
        <v>342.35999999999996</v>
      </c>
      <c r="W42" s="35">
        <f t="shared" si="14"/>
        <v>0</v>
      </c>
      <c r="X42" s="35">
        <f t="shared" si="14"/>
        <v>342.35999999999996</v>
      </c>
      <c r="Y42" s="35">
        <f t="shared" si="14"/>
        <v>0</v>
      </c>
      <c r="Z42" s="35">
        <f t="shared" si="14"/>
        <v>342.35999999999996</v>
      </c>
      <c r="AA42" s="35">
        <f t="shared" si="14"/>
        <v>0</v>
      </c>
      <c r="AB42" s="35">
        <f t="shared" si="14"/>
        <v>342.35999999999996</v>
      </c>
      <c r="AC42" s="35">
        <f t="shared" si="14"/>
        <v>0</v>
      </c>
      <c r="AD42" s="35">
        <f t="shared" si="14"/>
        <v>350.08</v>
      </c>
      <c r="AE42" s="35">
        <f t="shared" si="14"/>
        <v>0</v>
      </c>
      <c r="AF42" s="27"/>
    </row>
    <row r="43" spans="1:32" s="6" customFormat="1" ht="42" customHeight="1">
      <c r="A43" s="29" t="s">
        <v>26</v>
      </c>
      <c r="B43" s="35">
        <f>B44</f>
        <v>1827.9999999999995</v>
      </c>
      <c r="C43" s="35">
        <f>C44</f>
        <v>307.2</v>
      </c>
      <c r="D43" s="35">
        <f>D44</f>
        <v>306.44</v>
      </c>
      <c r="E43" s="35">
        <f>E44</f>
        <v>306.44</v>
      </c>
      <c r="F43" s="34">
        <f t="shared" si="1"/>
        <v>16.763676148796506</v>
      </c>
      <c r="G43" s="34">
        <f t="shared" si="2"/>
        <v>99.75260416666666</v>
      </c>
      <c r="H43" s="35">
        <f aca="true" t="shared" si="15" ref="H43:AE43">H44</f>
        <v>155.13</v>
      </c>
      <c r="I43" s="35">
        <f t="shared" si="15"/>
        <v>155.13</v>
      </c>
      <c r="J43" s="35">
        <f t="shared" si="15"/>
        <v>152.07</v>
      </c>
      <c r="K43" s="35">
        <f t="shared" si="15"/>
        <v>151.31</v>
      </c>
      <c r="L43" s="35">
        <f t="shared" si="15"/>
        <v>152.07</v>
      </c>
      <c r="M43" s="35">
        <f t="shared" si="15"/>
        <v>0</v>
      </c>
      <c r="N43" s="35">
        <f t="shared" si="15"/>
        <v>152.07</v>
      </c>
      <c r="O43" s="35">
        <f t="shared" si="15"/>
        <v>0</v>
      </c>
      <c r="P43" s="35">
        <f t="shared" si="15"/>
        <v>152.07</v>
      </c>
      <c r="Q43" s="35">
        <f t="shared" si="15"/>
        <v>0</v>
      </c>
      <c r="R43" s="35">
        <f t="shared" si="15"/>
        <v>152.07</v>
      </c>
      <c r="S43" s="35">
        <f t="shared" si="15"/>
        <v>0</v>
      </c>
      <c r="T43" s="35">
        <f t="shared" si="15"/>
        <v>152.07</v>
      </c>
      <c r="U43" s="35">
        <f t="shared" si="15"/>
        <v>0</v>
      </c>
      <c r="V43" s="35">
        <f t="shared" si="15"/>
        <v>152.07</v>
      </c>
      <c r="W43" s="35">
        <f t="shared" si="15"/>
        <v>0</v>
      </c>
      <c r="X43" s="35">
        <f t="shared" si="15"/>
        <v>152.07</v>
      </c>
      <c r="Y43" s="35">
        <f t="shared" si="15"/>
        <v>0</v>
      </c>
      <c r="Z43" s="35">
        <f t="shared" si="15"/>
        <v>152.07</v>
      </c>
      <c r="AA43" s="35">
        <f t="shared" si="15"/>
        <v>0</v>
      </c>
      <c r="AB43" s="35">
        <f t="shared" si="15"/>
        <v>152.07</v>
      </c>
      <c r="AC43" s="35">
        <f t="shared" si="15"/>
        <v>0</v>
      </c>
      <c r="AD43" s="35">
        <f t="shared" si="15"/>
        <v>152.17</v>
      </c>
      <c r="AE43" s="35">
        <f t="shared" si="15"/>
        <v>0</v>
      </c>
      <c r="AF43" s="57" t="s">
        <v>97</v>
      </c>
    </row>
    <row r="44" spans="1:32" s="6" customFormat="1" ht="16.5">
      <c r="A44" s="24" t="s">
        <v>19</v>
      </c>
      <c r="B44" s="35">
        <f>SUM(B45:B48)</f>
        <v>1827.9999999999995</v>
      </c>
      <c r="C44" s="35">
        <f>SUM(C45:C48)</f>
        <v>307.2</v>
      </c>
      <c r="D44" s="35">
        <f>SUM(D45:D48)</f>
        <v>306.44</v>
      </c>
      <c r="E44" s="35">
        <f>SUM(E45:E48)</f>
        <v>306.44</v>
      </c>
      <c r="F44" s="34">
        <f t="shared" si="1"/>
        <v>16.763676148796506</v>
      </c>
      <c r="G44" s="34">
        <f t="shared" si="2"/>
        <v>99.75260416666666</v>
      </c>
      <c r="H44" s="35">
        <f aca="true" t="shared" si="16" ref="H44:AE44">SUM(H45:H48)</f>
        <v>155.13</v>
      </c>
      <c r="I44" s="35">
        <f t="shared" si="16"/>
        <v>155.13</v>
      </c>
      <c r="J44" s="35">
        <f t="shared" si="16"/>
        <v>152.07</v>
      </c>
      <c r="K44" s="35">
        <f t="shared" si="16"/>
        <v>151.31</v>
      </c>
      <c r="L44" s="35">
        <f t="shared" si="16"/>
        <v>152.07</v>
      </c>
      <c r="M44" s="35">
        <f t="shared" si="16"/>
        <v>0</v>
      </c>
      <c r="N44" s="35">
        <f t="shared" si="16"/>
        <v>152.07</v>
      </c>
      <c r="O44" s="35">
        <f t="shared" si="16"/>
        <v>0</v>
      </c>
      <c r="P44" s="35">
        <f t="shared" si="16"/>
        <v>152.07</v>
      </c>
      <c r="Q44" s="35">
        <f t="shared" si="16"/>
        <v>0</v>
      </c>
      <c r="R44" s="35">
        <f t="shared" si="16"/>
        <v>152.07</v>
      </c>
      <c r="S44" s="35">
        <f t="shared" si="16"/>
        <v>0</v>
      </c>
      <c r="T44" s="35">
        <f t="shared" si="16"/>
        <v>152.07</v>
      </c>
      <c r="U44" s="35">
        <f t="shared" si="16"/>
        <v>0</v>
      </c>
      <c r="V44" s="35">
        <f t="shared" si="16"/>
        <v>152.07</v>
      </c>
      <c r="W44" s="35">
        <f t="shared" si="16"/>
        <v>0</v>
      </c>
      <c r="X44" s="35">
        <f t="shared" si="16"/>
        <v>152.07</v>
      </c>
      <c r="Y44" s="35">
        <f t="shared" si="16"/>
        <v>0</v>
      </c>
      <c r="Z44" s="35">
        <f t="shared" si="16"/>
        <v>152.07</v>
      </c>
      <c r="AA44" s="35">
        <f t="shared" si="16"/>
        <v>0</v>
      </c>
      <c r="AB44" s="35">
        <f t="shared" si="16"/>
        <v>152.07</v>
      </c>
      <c r="AC44" s="35">
        <f t="shared" si="16"/>
        <v>0</v>
      </c>
      <c r="AD44" s="35">
        <f t="shared" si="16"/>
        <v>152.17</v>
      </c>
      <c r="AE44" s="35">
        <f t="shared" si="16"/>
        <v>0</v>
      </c>
      <c r="AF44" s="58"/>
    </row>
    <row r="45" spans="1:32" s="6" customFormat="1" ht="16.5">
      <c r="A45" s="28" t="s">
        <v>17</v>
      </c>
      <c r="B45" s="37"/>
      <c r="C45" s="37"/>
      <c r="D45" s="37"/>
      <c r="E45" s="37"/>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58"/>
    </row>
    <row r="46" spans="1:32" s="6" customFormat="1" ht="16.5">
      <c r="A46" s="28" t="s">
        <v>15</v>
      </c>
      <c r="B46" s="37"/>
      <c r="C46" s="37"/>
      <c r="D46" s="37"/>
      <c r="E46" s="37"/>
      <c r="F46" s="34"/>
      <c r="G46" s="34"/>
      <c r="H46" s="35"/>
      <c r="I46" s="35"/>
      <c r="J46" s="35"/>
      <c r="K46" s="35"/>
      <c r="L46" s="35"/>
      <c r="M46" s="35"/>
      <c r="N46" s="35"/>
      <c r="O46" s="35"/>
      <c r="P46" s="35"/>
      <c r="Q46" s="35"/>
      <c r="R46" s="35"/>
      <c r="S46" s="35"/>
      <c r="T46" s="35"/>
      <c r="U46" s="35"/>
      <c r="V46" s="35"/>
      <c r="W46" s="35"/>
      <c r="X46" s="35"/>
      <c r="Y46" s="35"/>
      <c r="Z46" s="35"/>
      <c r="AA46" s="35"/>
      <c r="AB46" s="35"/>
      <c r="AC46" s="35"/>
      <c r="AD46" s="35"/>
      <c r="AE46" s="26"/>
      <c r="AF46" s="58"/>
    </row>
    <row r="47" spans="1:32" s="6" customFormat="1" ht="16.5">
      <c r="A47" s="28" t="s">
        <v>16</v>
      </c>
      <c r="B47" s="37">
        <f>H47+J47+L47+N47+P47+R47+T47+V47+X47+Z47+AB47+AD47</f>
        <v>1827.9999999999995</v>
      </c>
      <c r="C47" s="37">
        <f>H47+J47</f>
        <v>307.2</v>
      </c>
      <c r="D47" s="37">
        <f>E47</f>
        <v>306.44</v>
      </c>
      <c r="E47" s="37">
        <f>I47+K47+M47+O47+Q47+S47+U47+W47+Y47+AA47+AC47+AE47</f>
        <v>306.44</v>
      </c>
      <c r="F47" s="34">
        <f t="shared" si="1"/>
        <v>16.763676148796506</v>
      </c>
      <c r="G47" s="34">
        <f t="shared" si="2"/>
        <v>99.75260416666666</v>
      </c>
      <c r="H47" s="37">
        <v>155.13</v>
      </c>
      <c r="I47" s="37">
        <v>155.13</v>
      </c>
      <c r="J47" s="37">
        <v>152.07</v>
      </c>
      <c r="K47" s="37">
        <v>151.31</v>
      </c>
      <c r="L47" s="37">
        <v>152.07</v>
      </c>
      <c r="M47" s="37"/>
      <c r="N47" s="37">
        <v>152.07</v>
      </c>
      <c r="O47" s="37"/>
      <c r="P47" s="37">
        <v>152.07</v>
      </c>
      <c r="Q47" s="37"/>
      <c r="R47" s="37">
        <v>152.07</v>
      </c>
      <c r="S47" s="37"/>
      <c r="T47" s="37">
        <v>152.07</v>
      </c>
      <c r="U47" s="37"/>
      <c r="V47" s="37">
        <v>152.07</v>
      </c>
      <c r="W47" s="37"/>
      <c r="X47" s="37">
        <v>152.07</v>
      </c>
      <c r="Y47" s="37"/>
      <c r="Z47" s="37">
        <v>152.07</v>
      </c>
      <c r="AA47" s="37"/>
      <c r="AB47" s="37">
        <v>152.07</v>
      </c>
      <c r="AC47" s="37"/>
      <c r="AD47" s="37">
        <v>152.17</v>
      </c>
      <c r="AE47" s="26"/>
      <c r="AF47" s="58"/>
    </row>
    <row r="48" spans="1:32" s="6" customFormat="1" ht="16.5">
      <c r="A48" s="28" t="s">
        <v>18</v>
      </c>
      <c r="B48" s="36"/>
      <c r="C48" s="36"/>
      <c r="D48" s="36"/>
      <c r="E48" s="36"/>
      <c r="F48" s="34"/>
      <c r="G48" s="34"/>
      <c r="H48" s="35"/>
      <c r="I48" s="35"/>
      <c r="J48" s="35"/>
      <c r="K48" s="35"/>
      <c r="L48" s="35"/>
      <c r="M48" s="35"/>
      <c r="N48" s="35"/>
      <c r="O48" s="35"/>
      <c r="P48" s="35"/>
      <c r="Q48" s="35"/>
      <c r="R48" s="35"/>
      <c r="S48" s="35"/>
      <c r="T48" s="35"/>
      <c r="U48" s="35"/>
      <c r="V48" s="35"/>
      <c r="W48" s="35"/>
      <c r="X48" s="35"/>
      <c r="Y48" s="35"/>
      <c r="Z48" s="35"/>
      <c r="AA48" s="35"/>
      <c r="AB48" s="35"/>
      <c r="AC48" s="35"/>
      <c r="AD48" s="35"/>
      <c r="AE48" s="26"/>
      <c r="AF48" s="59"/>
    </row>
    <row r="49" spans="1:32" s="6" customFormat="1" ht="24.75" customHeight="1">
      <c r="A49" s="29" t="s">
        <v>27</v>
      </c>
      <c r="B49" s="35">
        <f>B50</f>
        <v>1369.1000000000001</v>
      </c>
      <c r="C49" s="35">
        <f>C50</f>
        <v>226.92</v>
      </c>
      <c r="D49" s="35">
        <f>D50</f>
        <v>181.54</v>
      </c>
      <c r="E49" s="35">
        <f>E50</f>
        <v>181.54</v>
      </c>
      <c r="F49" s="34">
        <f t="shared" si="1"/>
        <v>13.25980571178146</v>
      </c>
      <c r="G49" s="34">
        <f t="shared" si="2"/>
        <v>80.00176273576592</v>
      </c>
      <c r="H49" s="35">
        <f aca="true" t="shared" si="17" ref="H49:AE49">H50</f>
        <v>113.46</v>
      </c>
      <c r="I49" s="35">
        <f t="shared" si="17"/>
        <v>90.77</v>
      </c>
      <c r="J49" s="35">
        <f t="shared" si="17"/>
        <v>113.46</v>
      </c>
      <c r="K49" s="35">
        <f t="shared" si="17"/>
        <v>90.77</v>
      </c>
      <c r="L49" s="35">
        <f t="shared" si="17"/>
        <v>113.46</v>
      </c>
      <c r="M49" s="35">
        <f t="shared" si="17"/>
        <v>0</v>
      </c>
      <c r="N49" s="35">
        <f t="shared" si="17"/>
        <v>113.46</v>
      </c>
      <c r="O49" s="35">
        <f t="shared" si="17"/>
        <v>0</v>
      </c>
      <c r="P49" s="35">
        <f t="shared" si="17"/>
        <v>113.46</v>
      </c>
      <c r="Q49" s="35">
        <f t="shared" si="17"/>
        <v>0</v>
      </c>
      <c r="R49" s="35">
        <f t="shared" si="17"/>
        <v>113.46</v>
      </c>
      <c r="S49" s="35">
        <f t="shared" si="17"/>
        <v>0</v>
      </c>
      <c r="T49" s="35">
        <f t="shared" si="17"/>
        <v>113.46</v>
      </c>
      <c r="U49" s="35">
        <f t="shared" si="17"/>
        <v>0</v>
      </c>
      <c r="V49" s="35">
        <f t="shared" si="17"/>
        <v>113.46</v>
      </c>
      <c r="W49" s="35">
        <f t="shared" si="17"/>
        <v>0</v>
      </c>
      <c r="X49" s="35">
        <f t="shared" si="17"/>
        <v>113.46</v>
      </c>
      <c r="Y49" s="35">
        <f t="shared" si="17"/>
        <v>0</v>
      </c>
      <c r="Z49" s="35">
        <f t="shared" si="17"/>
        <v>113.46</v>
      </c>
      <c r="AA49" s="35">
        <f t="shared" si="17"/>
        <v>0</v>
      </c>
      <c r="AB49" s="35">
        <f t="shared" si="17"/>
        <v>113.46</v>
      </c>
      <c r="AC49" s="35">
        <f t="shared" si="17"/>
        <v>0</v>
      </c>
      <c r="AD49" s="35">
        <f t="shared" si="17"/>
        <v>121.04</v>
      </c>
      <c r="AE49" s="35">
        <f t="shared" si="17"/>
        <v>0</v>
      </c>
      <c r="AF49" s="54" t="s">
        <v>98</v>
      </c>
    </row>
    <row r="50" spans="1:32" s="6" customFormat="1" ht="16.5">
      <c r="A50" s="24" t="s">
        <v>19</v>
      </c>
      <c r="B50" s="35">
        <f>SUM(B51:B54)</f>
        <v>1369.1000000000001</v>
      </c>
      <c r="C50" s="35">
        <f>SUM(C51:C54)</f>
        <v>226.92</v>
      </c>
      <c r="D50" s="35">
        <f>SUM(D51:D54)</f>
        <v>181.54</v>
      </c>
      <c r="E50" s="35">
        <f>SUM(E51:E54)</f>
        <v>181.54</v>
      </c>
      <c r="F50" s="34">
        <f t="shared" si="1"/>
        <v>13.25980571178146</v>
      </c>
      <c r="G50" s="34">
        <f t="shared" si="2"/>
        <v>80.00176273576592</v>
      </c>
      <c r="H50" s="35">
        <f aca="true" t="shared" si="18" ref="H50:AE50">SUM(H51:H54)</f>
        <v>113.46</v>
      </c>
      <c r="I50" s="35">
        <f t="shared" si="18"/>
        <v>90.77</v>
      </c>
      <c r="J50" s="35">
        <f t="shared" si="18"/>
        <v>113.46</v>
      </c>
      <c r="K50" s="35">
        <f t="shared" si="18"/>
        <v>90.77</v>
      </c>
      <c r="L50" s="35">
        <f t="shared" si="18"/>
        <v>113.46</v>
      </c>
      <c r="M50" s="35">
        <f t="shared" si="18"/>
        <v>0</v>
      </c>
      <c r="N50" s="35">
        <f t="shared" si="18"/>
        <v>113.46</v>
      </c>
      <c r="O50" s="35">
        <f t="shared" si="18"/>
        <v>0</v>
      </c>
      <c r="P50" s="35">
        <f t="shared" si="18"/>
        <v>113.46</v>
      </c>
      <c r="Q50" s="35">
        <f t="shared" si="18"/>
        <v>0</v>
      </c>
      <c r="R50" s="35">
        <f t="shared" si="18"/>
        <v>113.46</v>
      </c>
      <c r="S50" s="35">
        <f t="shared" si="18"/>
        <v>0</v>
      </c>
      <c r="T50" s="35">
        <f t="shared" si="18"/>
        <v>113.46</v>
      </c>
      <c r="U50" s="35">
        <f t="shared" si="18"/>
        <v>0</v>
      </c>
      <c r="V50" s="35">
        <f t="shared" si="18"/>
        <v>113.46</v>
      </c>
      <c r="W50" s="35">
        <f t="shared" si="18"/>
        <v>0</v>
      </c>
      <c r="X50" s="35">
        <f t="shared" si="18"/>
        <v>113.46</v>
      </c>
      <c r="Y50" s="35">
        <f t="shared" si="18"/>
        <v>0</v>
      </c>
      <c r="Z50" s="35">
        <f t="shared" si="18"/>
        <v>113.46</v>
      </c>
      <c r="AA50" s="35">
        <f t="shared" si="18"/>
        <v>0</v>
      </c>
      <c r="AB50" s="35">
        <f t="shared" si="18"/>
        <v>113.46</v>
      </c>
      <c r="AC50" s="35">
        <f t="shared" si="18"/>
        <v>0</v>
      </c>
      <c r="AD50" s="35">
        <f t="shared" si="18"/>
        <v>121.04</v>
      </c>
      <c r="AE50" s="35">
        <f t="shared" si="18"/>
        <v>0</v>
      </c>
      <c r="AF50" s="55"/>
    </row>
    <row r="51" spans="1:32" s="6" customFormat="1" ht="16.5">
      <c r="A51" s="28" t="s">
        <v>17</v>
      </c>
      <c r="B51" s="42"/>
      <c r="C51" s="42"/>
      <c r="D51" s="42"/>
      <c r="E51" s="42"/>
      <c r="F51" s="34"/>
      <c r="G51" s="34"/>
      <c r="H51" s="35"/>
      <c r="I51" s="35"/>
      <c r="J51" s="35"/>
      <c r="K51" s="35"/>
      <c r="L51" s="35"/>
      <c r="M51" s="35"/>
      <c r="N51" s="35"/>
      <c r="O51" s="35"/>
      <c r="P51" s="35"/>
      <c r="Q51" s="35"/>
      <c r="R51" s="35"/>
      <c r="S51" s="35"/>
      <c r="T51" s="35"/>
      <c r="U51" s="35"/>
      <c r="V51" s="35"/>
      <c r="W51" s="35"/>
      <c r="X51" s="35"/>
      <c r="Y51" s="35"/>
      <c r="Z51" s="35"/>
      <c r="AA51" s="35"/>
      <c r="AB51" s="35"/>
      <c r="AC51" s="35"/>
      <c r="AD51" s="35"/>
      <c r="AE51" s="26"/>
      <c r="AF51" s="55"/>
    </row>
    <row r="52" spans="1:32" s="6" customFormat="1" ht="16.5">
      <c r="A52" s="28" t="s">
        <v>15</v>
      </c>
      <c r="B52" s="42"/>
      <c r="C52" s="42"/>
      <c r="D52" s="42"/>
      <c r="E52" s="42"/>
      <c r="F52" s="34"/>
      <c r="G52" s="34"/>
      <c r="H52" s="35"/>
      <c r="I52" s="35"/>
      <c r="J52" s="35"/>
      <c r="K52" s="35"/>
      <c r="L52" s="35"/>
      <c r="M52" s="35"/>
      <c r="N52" s="35"/>
      <c r="O52" s="35"/>
      <c r="P52" s="35"/>
      <c r="Q52" s="35"/>
      <c r="R52" s="35"/>
      <c r="S52" s="35"/>
      <c r="T52" s="35"/>
      <c r="U52" s="35"/>
      <c r="V52" s="35"/>
      <c r="W52" s="35"/>
      <c r="X52" s="35"/>
      <c r="Y52" s="35"/>
      <c r="Z52" s="35"/>
      <c r="AA52" s="35"/>
      <c r="AB52" s="35"/>
      <c r="AC52" s="35"/>
      <c r="AD52" s="35"/>
      <c r="AE52" s="26"/>
      <c r="AF52" s="55"/>
    </row>
    <row r="53" spans="1:32" s="6" customFormat="1" ht="16.5">
      <c r="A53" s="28" t="s">
        <v>16</v>
      </c>
      <c r="B53" s="37">
        <f>H53+J53+L53+N53+P53+R53+T53+V53+X53+Z53+AB53+AD53</f>
        <v>1369.1000000000001</v>
      </c>
      <c r="C53" s="37">
        <f>H53+J53</f>
        <v>226.92</v>
      </c>
      <c r="D53" s="37">
        <f>E53</f>
        <v>181.54</v>
      </c>
      <c r="E53" s="37">
        <f>I53+K53+M53+O53+Q53+S53+U53+W53+Y53+AA53+AC53+AE53</f>
        <v>181.54</v>
      </c>
      <c r="F53" s="34">
        <f t="shared" si="1"/>
        <v>13.25980571178146</v>
      </c>
      <c r="G53" s="34">
        <f t="shared" si="2"/>
        <v>80.00176273576592</v>
      </c>
      <c r="H53" s="37">
        <v>113.46</v>
      </c>
      <c r="I53" s="37">
        <v>90.77</v>
      </c>
      <c r="J53" s="37">
        <v>113.46</v>
      </c>
      <c r="K53" s="37">
        <v>90.77</v>
      </c>
      <c r="L53" s="37">
        <v>113.46</v>
      </c>
      <c r="M53" s="37"/>
      <c r="N53" s="37">
        <v>113.46</v>
      </c>
      <c r="O53" s="37"/>
      <c r="P53" s="37">
        <v>113.46</v>
      </c>
      <c r="Q53" s="37"/>
      <c r="R53" s="37">
        <v>113.46</v>
      </c>
      <c r="S53" s="37"/>
      <c r="T53" s="37">
        <v>113.46</v>
      </c>
      <c r="U53" s="37"/>
      <c r="V53" s="37">
        <v>113.46</v>
      </c>
      <c r="W53" s="37"/>
      <c r="X53" s="37">
        <v>113.46</v>
      </c>
      <c r="Y53" s="37"/>
      <c r="Z53" s="37">
        <v>113.46</v>
      </c>
      <c r="AA53" s="37"/>
      <c r="AB53" s="37">
        <v>113.46</v>
      </c>
      <c r="AC53" s="37"/>
      <c r="AD53" s="37">
        <v>121.04</v>
      </c>
      <c r="AE53" s="26"/>
      <c r="AF53" s="55"/>
    </row>
    <row r="54" spans="1:32" s="6" customFormat="1" ht="16.5">
      <c r="A54" s="28" t="s">
        <v>18</v>
      </c>
      <c r="B54" s="42"/>
      <c r="C54" s="42"/>
      <c r="D54" s="42"/>
      <c r="E54" s="42"/>
      <c r="F54" s="34"/>
      <c r="G54" s="34"/>
      <c r="H54" s="35"/>
      <c r="I54" s="35"/>
      <c r="J54" s="35"/>
      <c r="K54" s="35"/>
      <c r="L54" s="35"/>
      <c r="M54" s="35"/>
      <c r="N54" s="35"/>
      <c r="O54" s="35"/>
      <c r="P54" s="35"/>
      <c r="Q54" s="35"/>
      <c r="R54" s="35"/>
      <c r="S54" s="35"/>
      <c r="T54" s="35"/>
      <c r="U54" s="35"/>
      <c r="V54" s="35"/>
      <c r="W54" s="35"/>
      <c r="X54" s="35"/>
      <c r="Y54" s="35"/>
      <c r="Z54" s="35"/>
      <c r="AA54" s="35"/>
      <c r="AB54" s="35"/>
      <c r="AC54" s="35"/>
      <c r="AD54" s="35"/>
      <c r="AE54" s="26"/>
      <c r="AF54" s="56"/>
    </row>
    <row r="55" spans="1:32" s="6" customFormat="1" ht="37.5" customHeight="1">
      <c r="A55" s="29" t="s">
        <v>28</v>
      </c>
      <c r="B55" s="35">
        <f>B56</f>
        <v>922.0000000000001</v>
      </c>
      <c r="C55" s="35">
        <f>C56</f>
        <v>153.66</v>
      </c>
      <c r="D55" s="35">
        <f>D56</f>
        <v>30.73</v>
      </c>
      <c r="E55" s="35">
        <f>E56</f>
        <v>30.73</v>
      </c>
      <c r="F55" s="34">
        <f t="shared" si="1"/>
        <v>3.3329718004338393</v>
      </c>
      <c r="G55" s="34">
        <f t="shared" si="2"/>
        <v>19.998698425094364</v>
      </c>
      <c r="H55" s="35">
        <f aca="true" t="shared" si="19" ref="H55:AE55">H56</f>
        <v>76.83</v>
      </c>
      <c r="I55" s="35">
        <f t="shared" si="19"/>
        <v>30.73</v>
      </c>
      <c r="J55" s="35">
        <f t="shared" si="19"/>
        <v>76.83</v>
      </c>
      <c r="K55" s="35">
        <f t="shared" si="19"/>
        <v>0</v>
      </c>
      <c r="L55" s="35">
        <f t="shared" si="19"/>
        <v>76.83</v>
      </c>
      <c r="M55" s="35">
        <f t="shared" si="19"/>
        <v>0</v>
      </c>
      <c r="N55" s="35">
        <f t="shared" si="19"/>
        <v>76.83</v>
      </c>
      <c r="O55" s="35">
        <f t="shared" si="19"/>
        <v>0</v>
      </c>
      <c r="P55" s="35">
        <f t="shared" si="19"/>
        <v>76.83</v>
      </c>
      <c r="Q55" s="35">
        <f t="shared" si="19"/>
        <v>0</v>
      </c>
      <c r="R55" s="35">
        <f t="shared" si="19"/>
        <v>76.83</v>
      </c>
      <c r="S55" s="35">
        <f t="shared" si="19"/>
        <v>0</v>
      </c>
      <c r="T55" s="35">
        <f t="shared" si="19"/>
        <v>76.83</v>
      </c>
      <c r="U55" s="35">
        <f t="shared" si="19"/>
        <v>0</v>
      </c>
      <c r="V55" s="35">
        <f t="shared" si="19"/>
        <v>76.83</v>
      </c>
      <c r="W55" s="35">
        <f t="shared" si="19"/>
        <v>0</v>
      </c>
      <c r="X55" s="35">
        <f t="shared" si="19"/>
        <v>76.83</v>
      </c>
      <c r="Y55" s="35">
        <f t="shared" si="19"/>
        <v>0</v>
      </c>
      <c r="Z55" s="35">
        <f t="shared" si="19"/>
        <v>76.83</v>
      </c>
      <c r="AA55" s="35">
        <f t="shared" si="19"/>
        <v>0</v>
      </c>
      <c r="AB55" s="35">
        <f t="shared" si="19"/>
        <v>76.83</v>
      </c>
      <c r="AC55" s="35">
        <f t="shared" si="19"/>
        <v>0</v>
      </c>
      <c r="AD55" s="35">
        <f t="shared" si="19"/>
        <v>76.87</v>
      </c>
      <c r="AE55" s="35">
        <f t="shared" si="19"/>
        <v>0</v>
      </c>
      <c r="AF55" s="54" t="s">
        <v>99</v>
      </c>
    </row>
    <row r="56" spans="1:32" s="6" customFormat="1" ht="16.5">
      <c r="A56" s="24" t="s">
        <v>19</v>
      </c>
      <c r="B56" s="35">
        <f>SUM(B57:B60)</f>
        <v>922.0000000000001</v>
      </c>
      <c r="C56" s="35">
        <f>SUM(C57:C60)</f>
        <v>153.66</v>
      </c>
      <c r="D56" s="35">
        <f>SUM(D57:D60)</f>
        <v>30.73</v>
      </c>
      <c r="E56" s="35">
        <f>SUM(E57:E60)</f>
        <v>30.73</v>
      </c>
      <c r="F56" s="34">
        <f t="shared" si="1"/>
        <v>3.3329718004338393</v>
      </c>
      <c r="G56" s="34">
        <f t="shared" si="2"/>
        <v>19.998698425094364</v>
      </c>
      <c r="H56" s="35">
        <f aca="true" t="shared" si="20" ref="H56:AE56">SUM(H57:H60)</f>
        <v>76.83</v>
      </c>
      <c r="I56" s="35">
        <f t="shared" si="20"/>
        <v>30.73</v>
      </c>
      <c r="J56" s="35">
        <f t="shared" si="20"/>
        <v>76.83</v>
      </c>
      <c r="K56" s="35">
        <f t="shared" si="20"/>
        <v>0</v>
      </c>
      <c r="L56" s="35">
        <f t="shared" si="20"/>
        <v>76.83</v>
      </c>
      <c r="M56" s="35">
        <f t="shared" si="20"/>
        <v>0</v>
      </c>
      <c r="N56" s="35">
        <f t="shared" si="20"/>
        <v>76.83</v>
      </c>
      <c r="O56" s="35">
        <f t="shared" si="20"/>
        <v>0</v>
      </c>
      <c r="P56" s="35">
        <f t="shared" si="20"/>
        <v>76.83</v>
      </c>
      <c r="Q56" s="35">
        <f t="shared" si="20"/>
        <v>0</v>
      </c>
      <c r="R56" s="35">
        <f t="shared" si="20"/>
        <v>76.83</v>
      </c>
      <c r="S56" s="35">
        <f t="shared" si="20"/>
        <v>0</v>
      </c>
      <c r="T56" s="35">
        <f t="shared" si="20"/>
        <v>76.83</v>
      </c>
      <c r="U56" s="35">
        <f t="shared" si="20"/>
        <v>0</v>
      </c>
      <c r="V56" s="35">
        <f t="shared" si="20"/>
        <v>76.83</v>
      </c>
      <c r="W56" s="35">
        <f t="shared" si="20"/>
        <v>0</v>
      </c>
      <c r="X56" s="35">
        <f t="shared" si="20"/>
        <v>76.83</v>
      </c>
      <c r="Y56" s="35">
        <f t="shared" si="20"/>
        <v>0</v>
      </c>
      <c r="Z56" s="35">
        <f t="shared" si="20"/>
        <v>76.83</v>
      </c>
      <c r="AA56" s="35">
        <f t="shared" si="20"/>
        <v>0</v>
      </c>
      <c r="AB56" s="35">
        <f t="shared" si="20"/>
        <v>76.83</v>
      </c>
      <c r="AC56" s="35">
        <f t="shared" si="20"/>
        <v>0</v>
      </c>
      <c r="AD56" s="35">
        <f t="shared" si="20"/>
        <v>76.87</v>
      </c>
      <c r="AE56" s="35">
        <f t="shared" si="20"/>
        <v>0</v>
      </c>
      <c r="AF56" s="55"/>
    </row>
    <row r="57" spans="1:32" s="6" customFormat="1" ht="16.5">
      <c r="A57" s="28" t="s">
        <v>17</v>
      </c>
      <c r="B57" s="42"/>
      <c r="C57" s="42"/>
      <c r="D57" s="42"/>
      <c r="E57" s="42"/>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55"/>
    </row>
    <row r="58" spans="1:32" s="6" customFormat="1" ht="16.5">
      <c r="A58" s="28" t="s">
        <v>15</v>
      </c>
      <c r="B58" s="42"/>
      <c r="C58" s="42"/>
      <c r="D58" s="42"/>
      <c r="E58" s="42"/>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55"/>
    </row>
    <row r="59" spans="1:32" s="6" customFormat="1" ht="16.5">
      <c r="A59" s="28" t="s">
        <v>16</v>
      </c>
      <c r="B59" s="37">
        <f>H59+J59+L59+N59+P59+R59+T59+V59+X59+Z59+AB59+AD59</f>
        <v>922.0000000000001</v>
      </c>
      <c r="C59" s="37">
        <f>H59+J59</f>
        <v>153.66</v>
      </c>
      <c r="D59" s="37">
        <f>E59</f>
        <v>30.73</v>
      </c>
      <c r="E59" s="37">
        <f>I59+K59+M59+O59+Q59+S59+U59+W59+Y59+AA59+AC59+AE59</f>
        <v>30.73</v>
      </c>
      <c r="F59" s="34">
        <f t="shared" si="1"/>
        <v>3.3329718004338393</v>
      </c>
      <c r="G59" s="34">
        <f t="shared" si="2"/>
        <v>19.998698425094364</v>
      </c>
      <c r="H59" s="37">
        <v>76.83</v>
      </c>
      <c r="I59" s="37">
        <v>30.73</v>
      </c>
      <c r="J59" s="37">
        <v>76.83</v>
      </c>
      <c r="K59" s="37"/>
      <c r="L59" s="37">
        <v>76.83</v>
      </c>
      <c r="M59" s="37"/>
      <c r="N59" s="37">
        <v>76.83</v>
      </c>
      <c r="O59" s="37"/>
      <c r="P59" s="37">
        <v>76.83</v>
      </c>
      <c r="Q59" s="37"/>
      <c r="R59" s="37">
        <v>76.83</v>
      </c>
      <c r="S59" s="37"/>
      <c r="T59" s="37">
        <v>76.83</v>
      </c>
      <c r="U59" s="37"/>
      <c r="V59" s="37">
        <v>76.83</v>
      </c>
      <c r="W59" s="37"/>
      <c r="X59" s="37">
        <v>76.83</v>
      </c>
      <c r="Y59" s="37"/>
      <c r="Z59" s="37">
        <v>76.83</v>
      </c>
      <c r="AA59" s="37"/>
      <c r="AB59" s="37">
        <v>76.83</v>
      </c>
      <c r="AC59" s="37"/>
      <c r="AD59" s="37">
        <v>76.87</v>
      </c>
      <c r="AE59" s="26"/>
      <c r="AF59" s="55"/>
    </row>
    <row r="60" spans="1:32" s="6" customFormat="1" ht="16.5">
      <c r="A60" s="28" t="s">
        <v>18</v>
      </c>
      <c r="B60" s="37"/>
      <c r="C60" s="37"/>
      <c r="D60" s="37"/>
      <c r="E60" s="37"/>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56"/>
    </row>
    <row r="61" spans="1:32" s="6" customFormat="1" ht="27.75" customHeight="1">
      <c r="A61" s="24" t="s">
        <v>29</v>
      </c>
      <c r="B61" s="35">
        <f>SUM(B62:B65)</f>
        <v>4119.099999999999</v>
      </c>
      <c r="C61" s="35">
        <f>SUM(C62:C65)</f>
        <v>687.78</v>
      </c>
      <c r="D61" s="35">
        <f>SUM(D62:D65)</f>
        <v>518.71</v>
      </c>
      <c r="E61" s="35">
        <f>SUM(E62:E65)</f>
        <v>518.71</v>
      </c>
      <c r="F61" s="34">
        <f t="shared" si="1"/>
        <v>12.592799397926735</v>
      </c>
      <c r="G61" s="34">
        <f t="shared" si="2"/>
        <v>75.41801157346826</v>
      </c>
      <c r="H61" s="35">
        <f aca="true" t="shared" si="21" ref="H61:AE61">SUM(H62:H65)</f>
        <v>345.41999999999996</v>
      </c>
      <c r="I61" s="35">
        <f t="shared" si="21"/>
        <v>276.63</v>
      </c>
      <c r="J61" s="35">
        <f t="shared" si="21"/>
        <v>342.35999999999996</v>
      </c>
      <c r="K61" s="35">
        <f t="shared" si="21"/>
        <v>242.07999999999998</v>
      </c>
      <c r="L61" s="35">
        <f t="shared" si="21"/>
        <v>342.35999999999996</v>
      </c>
      <c r="M61" s="35">
        <f t="shared" si="21"/>
        <v>0</v>
      </c>
      <c r="N61" s="35">
        <f t="shared" si="21"/>
        <v>342.35999999999996</v>
      </c>
      <c r="O61" s="35">
        <f t="shared" si="21"/>
        <v>0</v>
      </c>
      <c r="P61" s="35">
        <f t="shared" si="21"/>
        <v>342.35999999999996</v>
      </c>
      <c r="Q61" s="35">
        <f t="shared" si="21"/>
        <v>0</v>
      </c>
      <c r="R61" s="35">
        <f t="shared" si="21"/>
        <v>342.35999999999996</v>
      </c>
      <c r="S61" s="35">
        <f t="shared" si="21"/>
        <v>0</v>
      </c>
      <c r="T61" s="35">
        <f t="shared" si="21"/>
        <v>342.35999999999996</v>
      </c>
      <c r="U61" s="35">
        <f t="shared" si="21"/>
        <v>0</v>
      </c>
      <c r="V61" s="35">
        <f t="shared" si="21"/>
        <v>342.35999999999996</v>
      </c>
      <c r="W61" s="35">
        <f t="shared" si="21"/>
        <v>0</v>
      </c>
      <c r="X61" s="35">
        <f t="shared" si="21"/>
        <v>342.35999999999996</v>
      </c>
      <c r="Y61" s="35">
        <f t="shared" si="21"/>
        <v>0</v>
      </c>
      <c r="Z61" s="35">
        <f t="shared" si="21"/>
        <v>342.35999999999996</v>
      </c>
      <c r="AA61" s="35">
        <f t="shared" si="21"/>
        <v>0</v>
      </c>
      <c r="AB61" s="35">
        <f t="shared" si="21"/>
        <v>342.35999999999996</v>
      </c>
      <c r="AC61" s="35">
        <f t="shared" si="21"/>
        <v>0</v>
      </c>
      <c r="AD61" s="35">
        <f t="shared" si="21"/>
        <v>350.08</v>
      </c>
      <c r="AE61" s="35">
        <f t="shared" si="21"/>
        <v>0</v>
      </c>
      <c r="AF61" s="27"/>
    </row>
    <row r="62" spans="1:32" s="6" customFormat="1" ht="16.5">
      <c r="A62" s="28" t="s">
        <v>17</v>
      </c>
      <c r="B62" s="37">
        <f aca="true" t="shared" si="22" ref="B62:E65">B45+B51+B57</f>
        <v>0</v>
      </c>
      <c r="C62" s="37">
        <f t="shared" si="22"/>
        <v>0</v>
      </c>
      <c r="D62" s="37">
        <f t="shared" si="22"/>
        <v>0</v>
      </c>
      <c r="E62" s="37">
        <f t="shared" si="22"/>
        <v>0</v>
      </c>
      <c r="F62" s="34"/>
      <c r="G62" s="34"/>
      <c r="H62" s="37">
        <f aca="true" t="shared" si="23" ref="H62:AE65">H45+H51+H57</f>
        <v>0</v>
      </c>
      <c r="I62" s="37">
        <f t="shared" si="23"/>
        <v>0</v>
      </c>
      <c r="J62" s="37">
        <f t="shared" si="23"/>
        <v>0</v>
      </c>
      <c r="K62" s="37">
        <f t="shared" si="23"/>
        <v>0</v>
      </c>
      <c r="L62" s="37">
        <f t="shared" si="23"/>
        <v>0</v>
      </c>
      <c r="M62" s="37">
        <f t="shared" si="23"/>
        <v>0</v>
      </c>
      <c r="N62" s="37">
        <f t="shared" si="23"/>
        <v>0</v>
      </c>
      <c r="O62" s="37">
        <f t="shared" si="23"/>
        <v>0</v>
      </c>
      <c r="P62" s="37">
        <f t="shared" si="23"/>
        <v>0</v>
      </c>
      <c r="Q62" s="37">
        <f t="shared" si="23"/>
        <v>0</v>
      </c>
      <c r="R62" s="37">
        <f t="shared" si="23"/>
        <v>0</v>
      </c>
      <c r="S62" s="37">
        <f t="shared" si="23"/>
        <v>0</v>
      </c>
      <c r="T62" s="37">
        <f t="shared" si="23"/>
        <v>0</v>
      </c>
      <c r="U62" s="37">
        <f t="shared" si="23"/>
        <v>0</v>
      </c>
      <c r="V62" s="37">
        <f t="shared" si="23"/>
        <v>0</v>
      </c>
      <c r="W62" s="37">
        <f t="shared" si="23"/>
        <v>0</v>
      </c>
      <c r="X62" s="37">
        <f t="shared" si="23"/>
        <v>0</v>
      </c>
      <c r="Y62" s="37">
        <f t="shared" si="23"/>
        <v>0</v>
      </c>
      <c r="Z62" s="37">
        <f t="shared" si="23"/>
        <v>0</v>
      </c>
      <c r="AA62" s="37">
        <f t="shared" si="23"/>
        <v>0</v>
      </c>
      <c r="AB62" s="37">
        <f t="shared" si="23"/>
        <v>0</v>
      </c>
      <c r="AC62" s="37">
        <f t="shared" si="23"/>
        <v>0</v>
      </c>
      <c r="AD62" s="37">
        <f t="shared" si="23"/>
        <v>0</v>
      </c>
      <c r="AE62" s="37">
        <f t="shared" si="23"/>
        <v>0</v>
      </c>
      <c r="AF62" s="27"/>
    </row>
    <row r="63" spans="1:32" s="6" customFormat="1" ht="16.5">
      <c r="A63" s="28" t="s">
        <v>15</v>
      </c>
      <c r="B63" s="37">
        <f t="shared" si="22"/>
        <v>0</v>
      </c>
      <c r="C63" s="37">
        <f t="shared" si="22"/>
        <v>0</v>
      </c>
      <c r="D63" s="37">
        <f t="shared" si="22"/>
        <v>0</v>
      </c>
      <c r="E63" s="37">
        <f t="shared" si="22"/>
        <v>0</v>
      </c>
      <c r="F63" s="34"/>
      <c r="G63" s="34"/>
      <c r="H63" s="37">
        <f t="shared" si="23"/>
        <v>0</v>
      </c>
      <c r="I63" s="37">
        <f t="shared" si="23"/>
        <v>0</v>
      </c>
      <c r="J63" s="37">
        <f t="shared" si="23"/>
        <v>0</v>
      </c>
      <c r="K63" s="37">
        <f t="shared" si="23"/>
        <v>0</v>
      </c>
      <c r="L63" s="37">
        <f t="shared" si="23"/>
        <v>0</v>
      </c>
      <c r="M63" s="37">
        <f t="shared" si="23"/>
        <v>0</v>
      </c>
      <c r="N63" s="37">
        <f t="shared" si="23"/>
        <v>0</v>
      </c>
      <c r="O63" s="37">
        <f t="shared" si="23"/>
        <v>0</v>
      </c>
      <c r="P63" s="37">
        <f t="shared" si="23"/>
        <v>0</v>
      </c>
      <c r="Q63" s="37">
        <f t="shared" si="23"/>
        <v>0</v>
      </c>
      <c r="R63" s="37">
        <f t="shared" si="23"/>
        <v>0</v>
      </c>
      <c r="S63" s="37">
        <f t="shared" si="23"/>
        <v>0</v>
      </c>
      <c r="T63" s="37">
        <f t="shared" si="23"/>
        <v>0</v>
      </c>
      <c r="U63" s="37">
        <f t="shared" si="23"/>
        <v>0</v>
      </c>
      <c r="V63" s="37">
        <f t="shared" si="23"/>
        <v>0</v>
      </c>
      <c r="W63" s="37">
        <f t="shared" si="23"/>
        <v>0</v>
      </c>
      <c r="X63" s="37">
        <f t="shared" si="23"/>
        <v>0</v>
      </c>
      <c r="Y63" s="37">
        <f t="shared" si="23"/>
        <v>0</v>
      </c>
      <c r="Z63" s="37">
        <f t="shared" si="23"/>
        <v>0</v>
      </c>
      <c r="AA63" s="37">
        <f t="shared" si="23"/>
        <v>0</v>
      </c>
      <c r="AB63" s="37">
        <f t="shared" si="23"/>
        <v>0</v>
      </c>
      <c r="AC63" s="37">
        <f t="shared" si="23"/>
        <v>0</v>
      </c>
      <c r="AD63" s="37">
        <f t="shared" si="23"/>
        <v>0</v>
      </c>
      <c r="AE63" s="37">
        <f t="shared" si="23"/>
        <v>0</v>
      </c>
      <c r="AF63" s="27"/>
    </row>
    <row r="64" spans="1:32" s="6" customFormat="1" ht="16.5">
      <c r="A64" s="28" t="s">
        <v>16</v>
      </c>
      <c r="B64" s="37">
        <f t="shared" si="22"/>
        <v>4119.099999999999</v>
      </c>
      <c r="C64" s="37">
        <f t="shared" si="22"/>
        <v>687.78</v>
      </c>
      <c r="D64" s="37">
        <f t="shared" si="22"/>
        <v>518.71</v>
      </c>
      <c r="E64" s="37">
        <f t="shared" si="22"/>
        <v>518.71</v>
      </c>
      <c r="F64" s="34">
        <f t="shared" si="1"/>
        <v>12.592799397926735</v>
      </c>
      <c r="G64" s="34">
        <f t="shared" si="2"/>
        <v>75.41801157346826</v>
      </c>
      <c r="H64" s="37">
        <f t="shared" si="23"/>
        <v>345.41999999999996</v>
      </c>
      <c r="I64" s="37">
        <f t="shared" si="23"/>
        <v>276.63</v>
      </c>
      <c r="J64" s="37">
        <f t="shared" si="23"/>
        <v>342.35999999999996</v>
      </c>
      <c r="K64" s="37">
        <f t="shared" si="23"/>
        <v>242.07999999999998</v>
      </c>
      <c r="L64" s="37">
        <f t="shared" si="23"/>
        <v>342.35999999999996</v>
      </c>
      <c r="M64" s="37">
        <f t="shared" si="23"/>
        <v>0</v>
      </c>
      <c r="N64" s="37">
        <f t="shared" si="23"/>
        <v>342.35999999999996</v>
      </c>
      <c r="O64" s="37">
        <f t="shared" si="23"/>
        <v>0</v>
      </c>
      <c r="P64" s="37">
        <f t="shared" si="23"/>
        <v>342.35999999999996</v>
      </c>
      <c r="Q64" s="37">
        <f t="shared" si="23"/>
        <v>0</v>
      </c>
      <c r="R64" s="37">
        <f t="shared" si="23"/>
        <v>342.35999999999996</v>
      </c>
      <c r="S64" s="37">
        <f t="shared" si="23"/>
        <v>0</v>
      </c>
      <c r="T64" s="37">
        <f t="shared" si="23"/>
        <v>342.35999999999996</v>
      </c>
      <c r="U64" s="37">
        <f t="shared" si="23"/>
        <v>0</v>
      </c>
      <c r="V64" s="37">
        <f t="shared" si="23"/>
        <v>342.35999999999996</v>
      </c>
      <c r="W64" s="37">
        <f t="shared" si="23"/>
        <v>0</v>
      </c>
      <c r="X64" s="37">
        <f t="shared" si="23"/>
        <v>342.35999999999996</v>
      </c>
      <c r="Y64" s="37">
        <f t="shared" si="23"/>
        <v>0</v>
      </c>
      <c r="Z64" s="37">
        <f t="shared" si="23"/>
        <v>342.35999999999996</v>
      </c>
      <c r="AA64" s="37">
        <f t="shared" si="23"/>
        <v>0</v>
      </c>
      <c r="AB64" s="37">
        <f t="shared" si="23"/>
        <v>342.35999999999996</v>
      </c>
      <c r="AC64" s="37">
        <f t="shared" si="23"/>
        <v>0</v>
      </c>
      <c r="AD64" s="37">
        <f t="shared" si="23"/>
        <v>350.08</v>
      </c>
      <c r="AE64" s="37">
        <f t="shared" si="23"/>
        <v>0</v>
      </c>
      <c r="AF64" s="27"/>
    </row>
    <row r="65" spans="1:32" s="6" customFormat="1" ht="16.5">
      <c r="A65" s="28" t="s">
        <v>18</v>
      </c>
      <c r="B65" s="37">
        <f t="shared" si="22"/>
        <v>0</v>
      </c>
      <c r="C65" s="37">
        <f t="shared" si="22"/>
        <v>0</v>
      </c>
      <c r="D65" s="37">
        <f t="shared" si="22"/>
        <v>0</v>
      </c>
      <c r="E65" s="37">
        <f t="shared" si="22"/>
        <v>0</v>
      </c>
      <c r="F65" s="34"/>
      <c r="G65" s="34"/>
      <c r="H65" s="37">
        <f t="shared" si="23"/>
        <v>0</v>
      </c>
      <c r="I65" s="37">
        <f t="shared" si="23"/>
        <v>0</v>
      </c>
      <c r="J65" s="37">
        <f t="shared" si="23"/>
        <v>0</v>
      </c>
      <c r="K65" s="37">
        <f t="shared" si="23"/>
        <v>0</v>
      </c>
      <c r="L65" s="37">
        <f t="shared" si="23"/>
        <v>0</v>
      </c>
      <c r="M65" s="37">
        <f t="shared" si="23"/>
        <v>0</v>
      </c>
      <c r="N65" s="37">
        <f t="shared" si="23"/>
        <v>0</v>
      </c>
      <c r="O65" s="37">
        <f t="shared" si="23"/>
        <v>0</v>
      </c>
      <c r="P65" s="37">
        <f t="shared" si="23"/>
        <v>0</v>
      </c>
      <c r="Q65" s="37">
        <f t="shared" si="23"/>
        <v>0</v>
      </c>
      <c r="R65" s="37">
        <f t="shared" si="23"/>
        <v>0</v>
      </c>
      <c r="S65" s="37">
        <f t="shared" si="23"/>
        <v>0</v>
      </c>
      <c r="T65" s="37">
        <f t="shared" si="23"/>
        <v>0</v>
      </c>
      <c r="U65" s="37">
        <f t="shared" si="23"/>
        <v>0</v>
      </c>
      <c r="V65" s="37">
        <f t="shared" si="23"/>
        <v>0</v>
      </c>
      <c r="W65" s="37">
        <f t="shared" si="23"/>
        <v>0</v>
      </c>
      <c r="X65" s="37">
        <f t="shared" si="23"/>
        <v>0</v>
      </c>
      <c r="Y65" s="37">
        <f t="shared" si="23"/>
        <v>0</v>
      </c>
      <c r="Z65" s="37">
        <f t="shared" si="23"/>
        <v>0</v>
      </c>
      <c r="AA65" s="37">
        <f t="shared" si="23"/>
        <v>0</v>
      </c>
      <c r="AB65" s="37">
        <f t="shared" si="23"/>
        <v>0</v>
      </c>
      <c r="AC65" s="37">
        <f t="shared" si="23"/>
        <v>0</v>
      </c>
      <c r="AD65" s="37">
        <f t="shared" si="23"/>
        <v>0</v>
      </c>
      <c r="AE65" s="37">
        <f t="shared" si="23"/>
        <v>0</v>
      </c>
      <c r="AF65" s="27"/>
    </row>
    <row r="66" spans="1:32" s="6" customFormat="1" ht="48" customHeight="1">
      <c r="A66" s="31" t="s">
        <v>50</v>
      </c>
      <c r="B66" s="35">
        <f>B67</f>
        <v>2000</v>
      </c>
      <c r="C66" s="35">
        <f aca="true" t="shared" si="24" ref="C66:E67">C67</f>
        <v>0</v>
      </c>
      <c r="D66" s="35">
        <f t="shared" si="24"/>
        <v>0</v>
      </c>
      <c r="E66" s="35">
        <f t="shared" si="24"/>
        <v>0</v>
      </c>
      <c r="F66" s="34">
        <f t="shared" si="1"/>
        <v>0</v>
      </c>
      <c r="G66" s="34" t="e">
        <f t="shared" si="2"/>
        <v>#DIV/0!</v>
      </c>
      <c r="H66" s="35">
        <f aca="true" t="shared" si="25" ref="H66:W67">H67</f>
        <v>0</v>
      </c>
      <c r="I66" s="35">
        <f t="shared" si="25"/>
        <v>0</v>
      </c>
      <c r="J66" s="35">
        <f t="shared" si="25"/>
        <v>0</v>
      </c>
      <c r="K66" s="35">
        <f t="shared" si="25"/>
        <v>0</v>
      </c>
      <c r="L66" s="35">
        <f t="shared" si="25"/>
        <v>0</v>
      </c>
      <c r="M66" s="35">
        <f t="shared" si="25"/>
        <v>0</v>
      </c>
      <c r="N66" s="35">
        <f t="shared" si="25"/>
        <v>0</v>
      </c>
      <c r="O66" s="35">
        <f t="shared" si="25"/>
        <v>0</v>
      </c>
      <c r="P66" s="35">
        <f t="shared" si="25"/>
        <v>0</v>
      </c>
      <c r="Q66" s="35">
        <f t="shared" si="25"/>
        <v>0</v>
      </c>
      <c r="R66" s="35">
        <f t="shared" si="25"/>
        <v>0</v>
      </c>
      <c r="S66" s="35">
        <f t="shared" si="25"/>
        <v>0</v>
      </c>
      <c r="T66" s="35">
        <f t="shared" si="25"/>
        <v>0</v>
      </c>
      <c r="U66" s="35">
        <f t="shared" si="25"/>
        <v>0</v>
      </c>
      <c r="V66" s="35">
        <f t="shared" si="25"/>
        <v>0</v>
      </c>
      <c r="W66" s="35">
        <f t="shared" si="25"/>
        <v>0</v>
      </c>
      <c r="X66" s="35">
        <f aca="true" t="shared" si="26" ref="R66:AE67">X67</f>
        <v>2000</v>
      </c>
      <c r="Y66" s="35">
        <f t="shared" si="26"/>
        <v>0</v>
      </c>
      <c r="Z66" s="35">
        <f t="shared" si="26"/>
        <v>0</v>
      </c>
      <c r="AA66" s="35">
        <f t="shared" si="26"/>
        <v>0</v>
      </c>
      <c r="AB66" s="35">
        <f t="shared" si="26"/>
        <v>0</v>
      </c>
      <c r="AC66" s="35">
        <f t="shared" si="26"/>
        <v>0</v>
      </c>
      <c r="AD66" s="35">
        <f t="shared" si="26"/>
        <v>0</v>
      </c>
      <c r="AE66" s="35">
        <f t="shared" si="26"/>
        <v>0</v>
      </c>
      <c r="AF66" s="27"/>
    </row>
    <row r="67" spans="1:32" s="6" customFormat="1" ht="76.5" customHeight="1">
      <c r="A67" s="31" t="s">
        <v>51</v>
      </c>
      <c r="B67" s="35">
        <f>B68</f>
        <v>2000</v>
      </c>
      <c r="C67" s="35">
        <f t="shared" si="24"/>
        <v>0</v>
      </c>
      <c r="D67" s="35">
        <f t="shared" si="24"/>
        <v>0</v>
      </c>
      <c r="E67" s="35">
        <f t="shared" si="24"/>
        <v>0</v>
      </c>
      <c r="F67" s="34">
        <f t="shared" si="1"/>
        <v>0</v>
      </c>
      <c r="G67" s="34" t="e">
        <f t="shared" si="2"/>
        <v>#DIV/0!</v>
      </c>
      <c r="H67" s="35">
        <f t="shared" si="25"/>
        <v>0</v>
      </c>
      <c r="I67" s="35">
        <f t="shared" si="25"/>
        <v>0</v>
      </c>
      <c r="J67" s="35">
        <f t="shared" si="25"/>
        <v>0</v>
      </c>
      <c r="K67" s="35">
        <f t="shared" si="25"/>
        <v>0</v>
      </c>
      <c r="L67" s="35">
        <f t="shared" si="25"/>
        <v>0</v>
      </c>
      <c r="M67" s="35">
        <f t="shared" si="25"/>
        <v>0</v>
      </c>
      <c r="N67" s="35">
        <f t="shared" si="25"/>
        <v>0</v>
      </c>
      <c r="O67" s="35">
        <f t="shared" si="25"/>
        <v>0</v>
      </c>
      <c r="P67" s="35">
        <f t="shared" si="25"/>
        <v>0</v>
      </c>
      <c r="Q67" s="35">
        <f t="shared" si="25"/>
        <v>0</v>
      </c>
      <c r="R67" s="35">
        <f t="shared" si="26"/>
        <v>0</v>
      </c>
      <c r="S67" s="35">
        <f t="shared" si="26"/>
        <v>0</v>
      </c>
      <c r="T67" s="35">
        <f t="shared" si="26"/>
        <v>0</v>
      </c>
      <c r="U67" s="35">
        <f t="shared" si="26"/>
        <v>0</v>
      </c>
      <c r="V67" s="35">
        <f t="shared" si="26"/>
        <v>0</v>
      </c>
      <c r="W67" s="35">
        <f t="shared" si="26"/>
        <v>0</v>
      </c>
      <c r="X67" s="35">
        <f t="shared" si="26"/>
        <v>2000</v>
      </c>
      <c r="Y67" s="35">
        <f t="shared" si="26"/>
        <v>0</v>
      </c>
      <c r="Z67" s="35">
        <f t="shared" si="26"/>
        <v>0</v>
      </c>
      <c r="AA67" s="35">
        <f t="shared" si="26"/>
        <v>0</v>
      </c>
      <c r="AB67" s="35">
        <f t="shared" si="26"/>
        <v>0</v>
      </c>
      <c r="AC67" s="35">
        <f t="shared" si="26"/>
        <v>0</v>
      </c>
      <c r="AD67" s="35">
        <f t="shared" si="26"/>
        <v>0</v>
      </c>
      <c r="AE67" s="35">
        <f t="shared" si="26"/>
        <v>0</v>
      </c>
      <c r="AF67" s="54" t="s">
        <v>76</v>
      </c>
    </row>
    <row r="68" spans="1:32" s="6" customFormat="1" ht="16.5">
      <c r="A68" s="24" t="s">
        <v>19</v>
      </c>
      <c r="B68" s="35">
        <f>B69+B70+B71+B72</f>
        <v>2000</v>
      </c>
      <c r="C68" s="35">
        <f>C69+C70+C71+C72</f>
        <v>0</v>
      </c>
      <c r="D68" s="35">
        <f>D69+D70+D71+D72</f>
        <v>0</v>
      </c>
      <c r="E68" s="35">
        <f>E69+E70+E71+E72</f>
        <v>0</v>
      </c>
      <c r="F68" s="34">
        <f t="shared" si="1"/>
        <v>0</v>
      </c>
      <c r="G68" s="34" t="e">
        <f t="shared" si="2"/>
        <v>#DIV/0!</v>
      </c>
      <c r="H68" s="35">
        <f aca="true" t="shared" si="27" ref="H68:AE68">H69+H70+H71+H72</f>
        <v>0</v>
      </c>
      <c r="I68" s="35">
        <f t="shared" si="27"/>
        <v>0</v>
      </c>
      <c r="J68" s="35">
        <f t="shared" si="27"/>
        <v>0</v>
      </c>
      <c r="K68" s="35">
        <f t="shared" si="27"/>
        <v>0</v>
      </c>
      <c r="L68" s="35">
        <f t="shared" si="27"/>
        <v>0</v>
      </c>
      <c r="M68" s="35">
        <f t="shared" si="27"/>
        <v>0</v>
      </c>
      <c r="N68" s="35">
        <f t="shared" si="27"/>
        <v>0</v>
      </c>
      <c r="O68" s="35">
        <f t="shared" si="27"/>
        <v>0</v>
      </c>
      <c r="P68" s="35">
        <f t="shared" si="27"/>
        <v>0</v>
      </c>
      <c r="Q68" s="35">
        <f t="shared" si="27"/>
        <v>0</v>
      </c>
      <c r="R68" s="35">
        <f t="shared" si="27"/>
        <v>0</v>
      </c>
      <c r="S68" s="35">
        <f t="shared" si="27"/>
        <v>0</v>
      </c>
      <c r="T68" s="35">
        <f t="shared" si="27"/>
        <v>0</v>
      </c>
      <c r="U68" s="35">
        <f t="shared" si="27"/>
        <v>0</v>
      </c>
      <c r="V68" s="35">
        <f t="shared" si="27"/>
        <v>0</v>
      </c>
      <c r="W68" s="35">
        <f t="shared" si="27"/>
        <v>0</v>
      </c>
      <c r="X68" s="35">
        <f t="shared" si="27"/>
        <v>2000</v>
      </c>
      <c r="Y68" s="35">
        <f t="shared" si="27"/>
        <v>0</v>
      </c>
      <c r="Z68" s="35">
        <f t="shared" si="27"/>
        <v>0</v>
      </c>
      <c r="AA68" s="35">
        <f t="shared" si="27"/>
        <v>0</v>
      </c>
      <c r="AB68" s="35">
        <f t="shared" si="27"/>
        <v>0</v>
      </c>
      <c r="AC68" s="35">
        <f t="shared" si="27"/>
        <v>0</v>
      </c>
      <c r="AD68" s="35">
        <f t="shared" si="27"/>
        <v>0</v>
      </c>
      <c r="AE68" s="35">
        <f t="shared" si="27"/>
        <v>0</v>
      </c>
      <c r="AF68" s="55"/>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55"/>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55"/>
    </row>
    <row r="71" spans="1:32" s="6" customFormat="1" ht="16.5">
      <c r="A71" s="28" t="s">
        <v>16</v>
      </c>
      <c r="B71" s="37">
        <f>H71+J71+L71+N71+P71+R71+T71+V71+X71+Z71+AB71+AD71</f>
        <v>2000</v>
      </c>
      <c r="C71" s="37">
        <f>H71+J71</f>
        <v>0</v>
      </c>
      <c r="D71" s="37">
        <f>E71</f>
        <v>0</v>
      </c>
      <c r="E71" s="37">
        <f>I71+K71+M71+O71+Q71+S71+U71+W71+Y71+AA71+AC71+AE71</f>
        <v>0</v>
      </c>
      <c r="F71" s="34">
        <f t="shared" si="1"/>
        <v>0</v>
      </c>
      <c r="G71" s="34" t="e">
        <f t="shared" si="2"/>
        <v>#DIV/0!</v>
      </c>
      <c r="H71" s="37"/>
      <c r="I71" s="37"/>
      <c r="J71" s="37"/>
      <c r="K71" s="37"/>
      <c r="L71" s="37"/>
      <c r="M71" s="37"/>
      <c r="N71" s="37"/>
      <c r="O71" s="37"/>
      <c r="P71" s="37"/>
      <c r="Q71" s="37"/>
      <c r="R71" s="37"/>
      <c r="S71" s="37"/>
      <c r="T71" s="37"/>
      <c r="U71" s="37"/>
      <c r="V71" s="37"/>
      <c r="W71" s="37"/>
      <c r="X71" s="37">
        <v>2000</v>
      </c>
      <c r="Y71" s="37"/>
      <c r="Z71" s="37"/>
      <c r="AA71" s="37"/>
      <c r="AB71" s="37"/>
      <c r="AC71" s="37"/>
      <c r="AD71" s="37"/>
      <c r="AE71" s="26"/>
      <c r="AF71" s="55"/>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56"/>
    </row>
    <row r="73" spans="1:32" s="6" customFormat="1" ht="21" customHeight="1">
      <c r="A73" s="24" t="s">
        <v>37</v>
      </c>
      <c r="B73" s="35">
        <f>SUM(B74:B77)</f>
        <v>2000</v>
      </c>
      <c r="C73" s="35">
        <f>SUM(C74:C77)</f>
        <v>0</v>
      </c>
      <c r="D73" s="35">
        <f>SUM(D74:D77)</f>
        <v>0</v>
      </c>
      <c r="E73" s="35">
        <f>SUM(E74:E77)</f>
        <v>0</v>
      </c>
      <c r="F73" s="34">
        <f t="shared" si="1"/>
        <v>0</v>
      </c>
      <c r="G73" s="34" t="e">
        <f t="shared" si="2"/>
        <v>#DIV/0!</v>
      </c>
      <c r="H73" s="35">
        <f aca="true" t="shared" si="28" ref="H73:AE73">SUM(H74:H77)</f>
        <v>0</v>
      </c>
      <c r="I73" s="35">
        <f t="shared" si="28"/>
        <v>0</v>
      </c>
      <c r="J73" s="35">
        <f t="shared" si="28"/>
        <v>0</v>
      </c>
      <c r="K73" s="35">
        <f t="shared" si="28"/>
        <v>0</v>
      </c>
      <c r="L73" s="35">
        <f t="shared" si="28"/>
        <v>0</v>
      </c>
      <c r="M73" s="35">
        <f t="shared" si="28"/>
        <v>0</v>
      </c>
      <c r="N73" s="35">
        <f t="shared" si="28"/>
        <v>0</v>
      </c>
      <c r="O73" s="35">
        <f t="shared" si="28"/>
        <v>0</v>
      </c>
      <c r="P73" s="35">
        <f t="shared" si="28"/>
        <v>0</v>
      </c>
      <c r="Q73" s="35">
        <f t="shared" si="28"/>
        <v>0</v>
      </c>
      <c r="R73" s="35">
        <f t="shared" si="28"/>
        <v>0</v>
      </c>
      <c r="S73" s="35">
        <f t="shared" si="28"/>
        <v>0</v>
      </c>
      <c r="T73" s="35">
        <f t="shared" si="28"/>
        <v>0</v>
      </c>
      <c r="U73" s="35">
        <f t="shared" si="28"/>
        <v>0</v>
      </c>
      <c r="V73" s="35">
        <f t="shared" si="28"/>
        <v>0</v>
      </c>
      <c r="W73" s="35">
        <f t="shared" si="28"/>
        <v>0</v>
      </c>
      <c r="X73" s="35">
        <f t="shared" si="28"/>
        <v>2000</v>
      </c>
      <c r="Y73" s="35">
        <f t="shared" si="28"/>
        <v>0</v>
      </c>
      <c r="Z73" s="35">
        <f t="shared" si="28"/>
        <v>0</v>
      </c>
      <c r="AA73" s="35">
        <f t="shared" si="28"/>
        <v>0</v>
      </c>
      <c r="AB73" s="35">
        <f t="shared" si="28"/>
        <v>0</v>
      </c>
      <c r="AC73" s="35">
        <f t="shared" si="28"/>
        <v>0</v>
      </c>
      <c r="AD73" s="35">
        <f t="shared" si="28"/>
        <v>0</v>
      </c>
      <c r="AE73" s="35">
        <f t="shared" si="28"/>
        <v>0</v>
      </c>
      <c r="AF73" s="27"/>
    </row>
    <row r="74" spans="1:32" s="6" customFormat="1" ht="16.5">
      <c r="A74" s="28" t="s">
        <v>17</v>
      </c>
      <c r="B74" s="37">
        <f aca="true" t="shared" si="29" ref="B74:E77">B69</f>
        <v>0</v>
      </c>
      <c r="C74" s="37">
        <f t="shared" si="29"/>
        <v>0</v>
      </c>
      <c r="D74" s="37">
        <f t="shared" si="29"/>
        <v>0</v>
      </c>
      <c r="E74" s="37">
        <f t="shared" si="29"/>
        <v>0</v>
      </c>
      <c r="F74" s="34"/>
      <c r="G74" s="34"/>
      <c r="H74" s="37">
        <f aca="true" t="shared" si="30" ref="H74:AE77">H69</f>
        <v>0</v>
      </c>
      <c r="I74" s="37">
        <f t="shared" si="30"/>
        <v>0</v>
      </c>
      <c r="J74" s="37">
        <f t="shared" si="30"/>
        <v>0</v>
      </c>
      <c r="K74" s="37">
        <f t="shared" si="30"/>
        <v>0</v>
      </c>
      <c r="L74" s="37">
        <f t="shared" si="30"/>
        <v>0</v>
      </c>
      <c r="M74" s="37">
        <f t="shared" si="30"/>
        <v>0</v>
      </c>
      <c r="N74" s="37">
        <f t="shared" si="30"/>
        <v>0</v>
      </c>
      <c r="O74" s="37">
        <f t="shared" si="30"/>
        <v>0</v>
      </c>
      <c r="P74" s="37">
        <f t="shared" si="30"/>
        <v>0</v>
      </c>
      <c r="Q74" s="37">
        <f t="shared" si="30"/>
        <v>0</v>
      </c>
      <c r="R74" s="37">
        <f t="shared" si="30"/>
        <v>0</v>
      </c>
      <c r="S74" s="37">
        <f t="shared" si="30"/>
        <v>0</v>
      </c>
      <c r="T74" s="37">
        <f t="shared" si="30"/>
        <v>0</v>
      </c>
      <c r="U74" s="37">
        <f t="shared" si="30"/>
        <v>0</v>
      </c>
      <c r="V74" s="37">
        <f t="shared" si="30"/>
        <v>0</v>
      </c>
      <c r="W74" s="37">
        <f t="shared" si="30"/>
        <v>0</v>
      </c>
      <c r="X74" s="37">
        <f t="shared" si="30"/>
        <v>0</v>
      </c>
      <c r="Y74" s="37">
        <f t="shared" si="30"/>
        <v>0</v>
      </c>
      <c r="Z74" s="37">
        <f t="shared" si="30"/>
        <v>0</v>
      </c>
      <c r="AA74" s="37">
        <f t="shared" si="30"/>
        <v>0</v>
      </c>
      <c r="AB74" s="37">
        <f t="shared" si="30"/>
        <v>0</v>
      </c>
      <c r="AC74" s="37">
        <f t="shared" si="30"/>
        <v>0</v>
      </c>
      <c r="AD74" s="37">
        <f t="shared" si="30"/>
        <v>0</v>
      </c>
      <c r="AE74" s="37">
        <f t="shared" si="30"/>
        <v>0</v>
      </c>
      <c r="AF74" s="27"/>
    </row>
    <row r="75" spans="1:32" s="6" customFormat="1" ht="16.5">
      <c r="A75" s="28" t="s">
        <v>15</v>
      </c>
      <c r="B75" s="37">
        <f t="shared" si="29"/>
        <v>0</v>
      </c>
      <c r="C75" s="37">
        <f t="shared" si="29"/>
        <v>0</v>
      </c>
      <c r="D75" s="37">
        <f t="shared" si="29"/>
        <v>0</v>
      </c>
      <c r="E75" s="37">
        <f t="shared" si="29"/>
        <v>0</v>
      </c>
      <c r="F75" s="34"/>
      <c r="G75" s="34"/>
      <c r="H75" s="37">
        <f t="shared" si="30"/>
        <v>0</v>
      </c>
      <c r="I75" s="37">
        <f t="shared" si="30"/>
        <v>0</v>
      </c>
      <c r="J75" s="37">
        <f t="shared" si="30"/>
        <v>0</v>
      </c>
      <c r="K75" s="37">
        <f t="shared" si="30"/>
        <v>0</v>
      </c>
      <c r="L75" s="37">
        <f t="shared" si="30"/>
        <v>0</v>
      </c>
      <c r="M75" s="37">
        <f t="shared" si="30"/>
        <v>0</v>
      </c>
      <c r="N75" s="37">
        <f t="shared" si="30"/>
        <v>0</v>
      </c>
      <c r="O75" s="37">
        <f t="shared" si="30"/>
        <v>0</v>
      </c>
      <c r="P75" s="37">
        <f t="shared" si="30"/>
        <v>0</v>
      </c>
      <c r="Q75" s="37">
        <f t="shared" si="30"/>
        <v>0</v>
      </c>
      <c r="R75" s="37">
        <f t="shared" si="30"/>
        <v>0</v>
      </c>
      <c r="S75" s="37">
        <f t="shared" si="30"/>
        <v>0</v>
      </c>
      <c r="T75" s="37">
        <f t="shared" si="30"/>
        <v>0</v>
      </c>
      <c r="U75" s="37">
        <f t="shared" si="30"/>
        <v>0</v>
      </c>
      <c r="V75" s="37">
        <f t="shared" si="30"/>
        <v>0</v>
      </c>
      <c r="W75" s="37">
        <f t="shared" si="30"/>
        <v>0</v>
      </c>
      <c r="X75" s="37">
        <f t="shared" si="30"/>
        <v>0</v>
      </c>
      <c r="Y75" s="37">
        <f t="shared" si="30"/>
        <v>0</v>
      </c>
      <c r="Z75" s="37">
        <f t="shared" si="30"/>
        <v>0</v>
      </c>
      <c r="AA75" s="37">
        <f t="shared" si="30"/>
        <v>0</v>
      </c>
      <c r="AB75" s="37">
        <f t="shared" si="30"/>
        <v>0</v>
      </c>
      <c r="AC75" s="37">
        <f t="shared" si="30"/>
        <v>0</v>
      </c>
      <c r="AD75" s="37">
        <f t="shared" si="30"/>
        <v>0</v>
      </c>
      <c r="AE75" s="37">
        <f t="shared" si="30"/>
        <v>0</v>
      </c>
      <c r="AF75" s="27"/>
    </row>
    <row r="76" spans="1:32" s="6" customFormat="1" ht="16.5">
      <c r="A76" s="28" t="s">
        <v>16</v>
      </c>
      <c r="B76" s="37">
        <f t="shared" si="29"/>
        <v>2000</v>
      </c>
      <c r="C76" s="37">
        <f t="shared" si="29"/>
        <v>0</v>
      </c>
      <c r="D76" s="37">
        <f t="shared" si="29"/>
        <v>0</v>
      </c>
      <c r="E76" s="37">
        <f t="shared" si="29"/>
        <v>0</v>
      </c>
      <c r="F76" s="34">
        <f t="shared" si="1"/>
        <v>0</v>
      </c>
      <c r="G76" s="34" t="e">
        <f t="shared" si="2"/>
        <v>#DIV/0!</v>
      </c>
      <c r="H76" s="37">
        <f t="shared" si="30"/>
        <v>0</v>
      </c>
      <c r="I76" s="37">
        <f t="shared" si="30"/>
        <v>0</v>
      </c>
      <c r="J76" s="37">
        <f t="shared" si="30"/>
        <v>0</v>
      </c>
      <c r="K76" s="37">
        <f t="shared" si="30"/>
        <v>0</v>
      </c>
      <c r="L76" s="37">
        <f t="shared" si="30"/>
        <v>0</v>
      </c>
      <c r="M76" s="37">
        <f t="shared" si="30"/>
        <v>0</v>
      </c>
      <c r="N76" s="37">
        <f t="shared" si="30"/>
        <v>0</v>
      </c>
      <c r="O76" s="37">
        <f t="shared" si="30"/>
        <v>0</v>
      </c>
      <c r="P76" s="37">
        <f t="shared" si="30"/>
        <v>0</v>
      </c>
      <c r="Q76" s="37">
        <f t="shared" si="30"/>
        <v>0</v>
      </c>
      <c r="R76" s="37">
        <f t="shared" si="30"/>
        <v>0</v>
      </c>
      <c r="S76" s="37">
        <f t="shared" si="30"/>
        <v>0</v>
      </c>
      <c r="T76" s="37">
        <f t="shared" si="30"/>
        <v>0</v>
      </c>
      <c r="U76" s="37">
        <f t="shared" si="30"/>
        <v>0</v>
      </c>
      <c r="V76" s="37">
        <f t="shared" si="30"/>
        <v>0</v>
      </c>
      <c r="W76" s="37">
        <f t="shared" si="30"/>
        <v>0</v>
      </c>
      <c r="X76" s="37">
        <f t="shared" si="30"/>
        <v>2000</v>
      </c>
      <c r="Y76" s="37">
        <f t="shared" si="30"/>
        <v>0</v>
      </c>
      <c r="Z76" s="37">
        <f t="shared" si="30"/>
        <v>0</v>
      </c>
      <c r="AA76" s="37">
        <f t="shared" si="30"/>
        <v>0</v>
      </c>
      <c r="AB76" s="37">
        <f t="shared" si="30"/>
        <v>0</v>
      </c>
      <c r="AC76" s="37">
        <f t="shared" si="30"/>
        <v>0</v>
      </c>
      <c r="AD76" s="37">
        <f t="shared" si="30"/>
        <v>0</v>
      </c>
      <c r="AE76" s="37">
        <f t="shared" si="30"/>
        <v>0</v>
      </c>
      <c r="AF76" s="27"/>
    </row>
    <row r="77" spans="1:32" s="6" customFormat="1" ht="16.5">
      <c r="A77" s="28" t="s">
        <v>18</v>
      </c>
      <c r="B77" s="42">
        <f t="shared" si="29"/>
        <v>0</v>
      </c>
      <c r="C77" s="42">
        <f t="shared" si="29"/>
        <v>0</v>
      </c>
      <c r="D77" s="42">
        <f t="shared" si="29"/>
        <v>0</v>
      </c>
      <c r="E77" s="42">
        <f t="shared" si="29"/>
        <v>0</v>
      </c>
      <c r="F77" s="34"/>
      <c r="G77" s="34"/>
      <c r="H77" s="42">
        <f t="shared" si="30"/>
        <v>0</v>
      </c>
      <c r="I77" s="42">
        <f t="shared" si="30"/>
        <v>0</v>
      </c>
      <c r="J77" s="42">
        <f t="shared" si="30"/>
        <v>0</v>
      </c>
      <c r="K77" s="42">
        <f t="shared" si="30"/>
        <v>0</v>
      </c>
      <c r="L77" s="42">
        <f t="shared" si="30"/>
        <v>0</v>
      </c>
      <c r="M77" s="42">
        <f t="shared" si="30"/>
        <v>0</v>
      </c>
      <c r="N77" s="42">
        <f t="shared" si="30"/>
        <v>0</v>
      </c>
      <c r="O77" s="42">
        <f t="shared" si="30"/>
        <v>0</v>
      </c>
      <c r="P77" s="42">
        <f t="shared" si="30"/>
        <v>0</v>
      </c>
      <c r="Q77" s="42">
        <f t="shared" si="30"/>
        <v>0</v>
      </c>
      <c r="R77" s="42">
        <f t="shared" si="30"/>
        <v>0</v>
      </c>
      <c r="S77" s="42">
        <f t="shared" si="30"/>
        <v>0</v>
      </c>
      <c r="T77" s="42">
        <f t="shared" si="30"/>
        <v>0</v>
      </c>
      <c r="U77" s="42">
        <f t="shared" si="30"/>
        <v>0</v>
      </c>
      <c r="V77" s="42">
        <f t="shared" si="30"/>
        <v>0</v>
      </c>
      <c r="W77" s="42">
        <f t="shared" si="30"/>
        <v>0</v>
      </c>
      <c r="X77" s="42">
        <f t="shared" si="30"/>
        <v>0</v>
      </c>
      <c r="Y77" s="42">
        <f t="shared" si="30"/>
        <v>0</v>
      </c>
      <c r="Z77" s="42">
        <f t="shared" si="30"/>
        <v>0</v>
      </c>
      <c r="AA77" s="42">
        <f t="shared" si="30"/>
        <v>0</v>
      </c>
      <c r="AB77" s="42">
        <f t="shared" si="30"/>
        <v>0</v>
      </c>
      <c r="AC77" s="42">
        <f t="shared" si="30"/>
        <v>0</v>
      </c>
      <c r="AD77" s="42">
        <f t="shared" si="30"/>
        <v>0</v>
      </c>
      <c r="AE77" s="42">
        <f t="shared" si="30"/>
        <v>0</v>
      </c>
      <c r="AF77" s="27"/>
    </row>
    <row r="78" spans="1:32" s="6" customFormat="1" ht="114" customHeight="1">
      <c r="A78" s="31" t="s">
        <v>52</v>
      </c>
      <c r="B78" s="35">
        <f>B79</f>
        <v>29492.203</v>
      </c>
      <c r="C78" s="35">
        <f>C79</f>
        <v>7237.355</v>
      </c>
      <c r="D78" s="35">
        <f>D79</f>
        <v>7159.9400000000005</v>
      </c>
      <c r="E78" s="35">
        <f>E79</f>
        <v>7159.9400000000005</v>
      </c>
      <c r="F78" s="34">
        <f aca="true" t="shared" si="31" ref="F78:F146">E78/B78%</f>
        <v>24.277399691030205</v>
      </c>
      <c r="G78" s="34">
        <f aca="true" t="shared" si="32" ref="G78:G146">E78/C78%</f>
        <v>98.93034126417733</v>
      </c>
      <c r="H78" s="35">
        <f aca="true" t="shared" si="33" ref="H78:AE78">H79</f>
        <v>4750.28</v>
      </c>
      <c r="I78" s="35">
        <f t="shared" si="33"/>
        <v>4014.4</v>
      </c>
      <c r="J78" s="35">
        <f t="shared" si="33"/>
        <v>2487.075</v>
      </c>
      <c r="K78" s="35">
        <f t="shared" si="33"/>
        <v>3145.54</v>
      </c>
      <c r="L78" s="35">
        <f t="shared" si="33"/>
        <v>1021.575</v>
      </c>
      <c r="M78" s="35">
        <f t="shared" si="33"/>
        <v>0</v>
      </c>
      <c r="N78" s="35">
        <f t="shared" si="33"/>
        <v>3002.12</v>
      </c>
      <c r="O78" s="35">
        <f t="shared" si="33"/>
        <v>0</v>
      </c>
      <c r="P78" s="35">
        <f t="shared" si="33"/>
        <v>2507.88</v>
      </c>
      <c r="Q78" s="35">
        <f t="shared" si="33"/>
        <v>0</v>
      </c>
      <c r="R78" s="35">
        <f t="shared" si="33"/>
        <v>1840.68</v>
      </c>
      <c r="S78" s="35">
        <f t="shared" si="33"/>
        <v>0</v>
      </c>
      <c r="T78" s="35">
        <f t="shared" si="33"/>
        <v>3436.72</v>
      </c>
      <c r="U78" s="35">
        <f t="shared" si="33"/>
        <v>0</v>
      </c>
      <c r="V78" s="35">
        <f t="shared" si="33"/>
        <v>2472.08</v>
      </c>
      <c r="W78" s="35">
        <f t="shared" si="33"/>
        <v>0</v>
      </c>
      <c r="X78" s="35">
        <f t="shared" si="33"/>
        <v>1376.69</v>
      </c>
      <c r="Y78" s="35">
        <f t="shared" si="33"/>
        <v>0</v>
      </c>
      <c r="Z78" s="35">
        <f t="shared" si="33"/>
        <v>2536.2</v>
      </c>
      <c r="AA78" s="35">
        <f t="shared" si="33"/>
        <v>0</v>
      </c>
      <c r="AB78" s="35">
        <f t="shared" si="33"/>
        <v>1254.07</v>
      </c>
      <c r="AC78" s="35">
        <f t="shared" si="33"/>
        <v>0</v>
      </c>
      <c r="AD78" s="35">
        <f t="shared" si="33"/>
        <v>2806.833</v>
      </c>
      <c r="AE78" s="35">
        <f t="shared" si="33"/>
        <v>0</v>
      </c>
      <c r="AF78" s="54" t="s">
        <v>100</v>
      </c>
    </row>
    <row r="79" spans="1:32" s="6" customFormat="1" ht="51" customHeight="1">
      <c r="A79" s="31" t="s">
        <v>38</v>
      </c>
      <c r="B79" s="35">
        <f>SUM(B80:B83)</f>
        <v>29492.203</v>
      </c>
      <c r="C79" s="35">
        <f>SUM(C80:C83)</f>
        <v>7237.355</v>
      </c>
      <c r="D79" s="35">
        <f>SUM(D80:D83)</f>
        <v>7159.9400000000005</v>
      </c>
      <c r="E79" s="35">
        <f>SUM(E80:E83)</f>
        <v>7159.9400000000005</v>
      </c>
      <c r="F79" s="34">
        <f t="shared" si="31"/>
        <v>24.277399691030205</v>
      </c>
      <c r="G79" s="34">
        <f t="shared" si="32"/>
        <v>98.93034126417733</v>
      </c>
      <c r="H79" s="35">
        <f aca="true" t="shared" si="34" ref="H79:AE79">SUM(H80:H83)</f>
        <v>4750.28</v>
      </c>
      <c r="I79" s="35">
        <f t="shared" si="34"/>
        <v>4014.4</v>
      </c>
      <c r="J79" s="35">
        <f t="shared" si="34"/>
        <v>2487.075</v>
      </c>
      <c r="K79" s="35">
        <f t="shared" si="34"/>
        <v>3145.54</v>
      </c>
      <c r="L79" s="35">
        <f t="shared" si="34"/>
        <v>1021.575</v>
      </c>
      <c r="M79" s="35">
        <f t="shared" si="34"/>
        <v>0</v>
      </c>
      <c r="N79" s="35">
        <f t="shared" si="34"/>
        <v>3002.12</v>
      </c>
      <c r="O79" s="35">
        <f t="shared" si="34"/>
        <v>0</v>
      </c>
      <c r="P79" s="35">
        <f t="shared" si="34"/>
        <v>2507.88</v>
      </c>
      <c r="Q79" s="35">
        <f t="shared" si="34"/>
        <v>0</v>
      </c>
      <c r="R79" s="35">
        <f t="shared" si="34"/>
        <v>1840.68</v>
      </c>
      <c r="S79" s="35">
        <f t="shared" si="34"/>
        <v>0</v>
      </c>
      <c r="T79" s="35">
        <f t="shared" si="34"/>
        <v>3436.72</v>
      </c>
      <c r="U79" s="35">
        <f t="shared" si="34"/>
        <v>0</v>
      </c>
      <c r="V79" s="35">
        <f t="shared" si="34"/>
        <v>2472.08</v>
      </c>
      <c r="W79" s="35">
        <f t="shared" si="34"/>
        <v>0</v>
      </c>
      <c r="X79" s="35">
        <f t="shared" si="34"/>
        <v>1376.69</v>
      </c>
      <c r="Y79" s="35">
        <f t="shared" si="34"/>
        <v>0</v>
      </c>
      <c r="Z79" s="35">
        <f t="shared" si="34"/>
        <v>2536.2</v>
      </c>
      <c r="AA79" s="35">
        <f t="shared" si="34"/>
        <v>0</v>
      </c>
      <c r="AB79" s="35">
        <f t="shared" si="34"/>
        <v>1254.07</v>
      </c>
      <c r="AC79" s="35">
        <f t="shared" si="34"/>
        <v>0</v>
      </c>
      <c r="AD79" s="35">
        <f t="shared" si="34"/>
        <v>2806.833</v>
      </c>
      <c r="AE79" s="35">
        <f t="shared" si="34"/>
        <v>0</v>
      </c>
      <c r="AF79" s="55"/>
    </row>
    <row r="80" spans="1:32" s="6" customFormat="1" ht="38.25" customHeight="1">
      <c r="A80" s="28" t="s">
        <v>17</v>
      </c>
      <c r="B80" s="37">
        <f>H80+J80+L80+N80+P80+R80+T80+V80+X80+Z80+AB80+AD80</f>
        <v>0</v>
      </c>
      <c r="C80" s="37">
        <f>H80+J80</f>
        <v>0</v>
      </c>
      <c r="D80" s="37">
        <f>E80</f>
        <v>0</v>
      </c>
      <c r="E80" s="37">
        <f>I80+K80+M80+O80+Q80+S80+U80+W80+Y80+AA80+AC80+AE80</f>
        <v>0</v>
      </c>
      <c r="F80" s="34"/>
      <c r="G80" s="34"/>
      <c r="H80" s="35"/>
      <c r="I80" s="35"/>
      <c r="J80" s="35"/>
      <c r="K80" s="35"/>
      <c r="L80" s="35"/>
      <c r="M80" s="35"/>
      <c r="N80" s="35"/>
      <c r="O80" s="35"/>
      <c r="P80" s="35"/>
      <c r="Q80" s="35"/>
      <c r="R80" s="35"/>
      <c r="S80" s="35"/>
      <c r="T80" s="35"/>
      <c r="U80" s="35"/>
      <c r="V80" s="35"/>
      <c r="W80" s="35"/>
      <c r="X80" s="35"/>
      <c r="Y80" s="35"/>
      <c r="Z80" s="35"/>
      <c r="AA80" s="35"/>
      <c r="AB80" s="35"/>
      <c r="AC80" s="35"/>
      <c r="AD80" s="35"/>
      <c r="AE80" s="26"/>
      <c r="AF80" s="55"/>
    </row>
    <row r="81" spans="1:32" s="6" customFormat="1" ht="51" customHeight="1">
      <c r="A81" s="28" t="s">
        <v>15</v>
      </c>
      <c r="B81" s="37">
        <f>H81+J81+L81+N81+P81+R81+T81+V81+X81+Z81+AB81+AD81</f>
        <v>0</v>
      </c>
      <c r="C81" s="37">
        <f>H81+J81</f>
        <v>0</v>
      </c>
      <c r="D81" s="37">
        <f>E81</f>
        <v>0</v>
      </c>
      <c r="E81" s="37">
        <f>I81+K81+M81+O81+Q81+S81+U81+W81+Y81+AA81+AC81+AE81</f>
        <v>0</v>
      </c>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55"/>
    </row>
    <row r="82" spans="1:32" s="6" customFormat="1" ht="44.25" customHeight="1">
      <c r="A82" s="28" t="s">
        <v>16</v>
      </c>
      <c r="B82" s="37">
        <f>H82+J82+L82+N82+P82+R82+T82+V82+X82+Z82+AB82+AD82</f>
        <v>29492.203</v>
      </c>
      <c r="C82" s="37">
        <f>H82+J82</f>
        <v>7237.355</v>
      </c>
      <c r="D82" s="37">
        <f>E82</f>
        <v>7159.9400000000005</v>
      </c>
      <c r="E82" s="37">
        <f>I82+K82+M82+O82+Q82+S82+U82+W82+Y82+AA82+AC82+AE82</f>
        <v>7159.9400000000005</v>
      </c>
      <c r="F82" s="34">
        <f t="shared" si="31"/>
        <v>24.277399691030205</v>
      </c>
      <c r="G82" s="34">
        <f t="shared" si="32"/>
        <v>98.93034126417733</v>
      </c>
      <c r="H82" s="37">
        <v>4750.28</v>
      </c>
      <c r="I82" s="37">
        <v>4014.4</v>
      </c>
      <c r="J82" s="37">
        <v>2487.075</v>
      </c>
      <c r="K82" s="37">
        <v>3145.54</v>
      </c>
      <c r="L82" s="37">
        <v>1021.575</v>
      </c>
      <c r="M82" s="37"/>
      <c r="N82" s="37">
        <v>3002.12</v>
      </c>
      <c r="O82" s="37"/>
      <c r="P82" s="37">
        <v>2507.88</v>
      </c>
      <c r="Q82" s="37"/>
      <c r="R82" s="37">
        <v>1840.68</v>
      </c>
      <c r="S82" s="37"/>
      <c r="T82" s="37">
        <v>3436.72</v>
      </c>
      <c r="U82" s="37"/>
      <c r="V82" s="37">
        <v>2472.08</v>
      </c>
      <c r="W82" s="37"/>
      <c r="X82" s="37">
        <v>1376.69</v>
      </c>
      <c r="Y82" s="37"/>
      <c r="Z82" s="37">
        <v>2536.2</v>
      </c>
      <c r="AA82" s="37"/>
      <c r="AB82" s="37">
        <v>1254.07</v>
      </c>
      <c r="AC82" s="37"/>
      <c r="AD82" s="37">
        <v>2806.833</v>
      </c>
      <c r="AE82" s="26"/>
      <c r="AF82" s="55"/>
    </row>
    <row r="83" spans="1:32" s="6" customFormat="1" ht="41.25" customHeight="1">
      <c r="A83" s="28" t="s">
        <v>18</v>
      </c>
      <c r="B83" s="37">
        <f>H83+J83+L83+N83+P83+R83+T83+V83+X83+Z83+AB83+AD83</f>
        <v>0</v>
      </c>
      <c r="C83" s="37">
        <f>H83+J83</f>
        <v>0</v>
      </c>
      <c r="D83" s="37">
        <f>E83</f>
        <v>0</v>
      </c>
      <c r="E83" s="37">
        <f>I83+K83+M83+O83+Q83+S83+U83+W83+Y83+AA83+AC83+AE83</f>
        <v>0</v>
      </c>
      <c r="F83" s="34"/>
      <c r="G83" s="34"/>
      <c r="H83" s="35"/>
      <c r="I83" s="35"/>
      <c r="J83" s="35"/>
      <c r="K83" s="35"/>
      <c r="L83" s="35"/>
      <c r="M83" s="35"/>
      <c r="N83" s="35"/>
      <c r="O83" s="35"/>
      <c r="P83" s="35"/>
      <c r="Q83" s="35"/>
      <c r="R83" s="35"/>
      <c r="S83" s="35"/>
      <c r="T83" s="35"/>
      <c r="U83" s="35"/>
      <c r="V83" s="35"/>
      <c r="W83" s="35"/>
      <c r="X83" s="35"/>
      <c r="Y83" s="35"/>
      <c r="Z83" s="35"/>
      <c r="AA83" s="35"/>
      <c r="AB83" s="35"/>
      <c r="AC83" s="35"/>
      <c r="AD83" s="35"/>
      <c r="AE83" s="26"/>
      <c r="AF83" s="56"/>
    </row>
    <row r="84" spans="1:32" s="6" customFormat="1" ht="89.25" customHeight="1">
      <c r="A84" s="31" t="s">
        <v>53</v>
      </c>
      <c r="B84" s="37">
        <f>B85+B91+B97+B103+B109+B115+B121</f>
        <v>17464.646999999997</v>
      </c>
      <c r="C84" s="37">
        <f>C85+C91+C97+C103+C109+C115+C121</f>
        <v>0</v>
      </c>
      <c r="D84" s="37">
        <f>D85+D91+D97+D103+D109+D115+D121</f>
        <v>0</v>
      </c>
      <c r="E84" s="37">
        <f>E85+E91+E97+E103+E109+E115+E121</f>
        <v>0</v>
      </c>
      <c r="F84" s="34">
        <f t="shared" si="31"/>
        <v>0</v>
      </c>
      <c r="G84" s="34" t="e">
        <f t="shared" si="32"/>
        <v>#DIV/0!</v>
      </c>
      <c r="H84" s="37">
        <f aca="true" t="shared" si="35" ref="H84:AE84">H85+H91+H97+H103+H109+H115+H121</f>
        <v>0</v>
      </c>
      <c r="I84" s="37">
        <f t="shared" si="35"/>
        <v>0</v>
      </c>
      <c r="J84" s="37">
        <f t="shared" si="35"/>
        <v>0</v>
      </c>
      <c r="K84" s="37">
        <f t="shared" si="35"/>
        <v>0</v>
      </c>
      <c r="L84" s="37">
        <f t="shared" si="35"/>
        <v>0</v>
      </c>
      <c r="M84" s="37">
        <f t="shared" si="35"/>
        <v>0</v>
      </c>
      <c r="N84" s="37">
        <f t="shared" si="35"/>
        <v>0</v>
      </c>
      <c r="O84" s="37">
        <f t="shared" si="35"/>
        <v>0</v>
      </c>
      <c r="P84" s="37">
        <f t="shared" si="35"/>
        <v>458.8</v>
      </c>
      <c r="Q84" s="37">
        <f t="shared" si="35"/>
        <v>0</v>
      </c>
      <c r="R84" s="37">
        <f t="shared" si="35"/>
        <v>170.2</v>
      </c>
      <c r="S84" s="37">
        <f t="shared" si="35"/>
        <v>0</v>
      </c>
      <c r="T84" s="37">
        <f t="shared" si="35"/>
        <v>35</v>
      </c>
      <c r="U84" s="37">
        <f t="shared" si="35"/>
        <v>0</v>
      </c>
      <c r="V84" s="37">
        <f t="shared" si="35"/>
        <v>393.8</v>
      </c>
      <c r="W84" s="37">
        <f t="shared" si="35"/>
        <v>0</v>
      </c>
      <c r="X84" s="37">
        <f t="shared" si="35"/>
        <v>9862.6</v>
      </c>
      <c r="Y84" s="37">
        <f t="shared" si="35"/>
        <v>0</v>
      </c>
      <c r="Z84" s="37">
        <f t="shared" si="35"/>
        <v>6544.246999999999</v>
      </c>
      <c r="AA84" s="37">
        <f t="shared" si="35"/>
        <v>0</v>
      </c>
      <c r="AB84" s="37">
        <f t="shared" si="35"/>
        <v>0</v>
      </c>
      <c r="AC84" s="37">
        <f t="shared" si="35"/>
        <v>0</v>
      </c>
      <c r="AD84" s="37">
        <f t="shared" si="35"/>
        <v>0</v>
      </c>
      <c r="AE84" s="37">
        <f t="shared" si="35"/>
        <v>0</v>
      </c>
      <c r="AF84" s="27"/>
    </row>
    <row r="85" spans="1:32" s="6" customFormat="1" ht="67.5" customHeight="1">
      <c r="A85" s="32" t="s">
        <v>31</v>
      </c>
      <c r="B85" s="35">
        <f>B86</f>
        <v>992.2</v>
      </c>
      <c r="C85" s="35">
        <f>C86</f>
        <v>0</v>
      </c>
      <c r="D85" s="35">
        <f>D86</f>
        <v>0</v>
      </c>
      <c r="E85" s="35">
        <f>E86</f>
        <v>0</v>
      </c>
      <c r="F85" s="34">
        <f t="shared" si="31"/>
        <v>0</v>
      </c>
      <c r="G85" s="34" t="e">
        <f t="shared" si="32"/>
        <v>#DIV/0!</v>
      </c>
      <c r="H85" s="35">
        <f aca="true" t="shared" si="36" ref="H85:AE85">H86</f>
        <v>0</v>
      </c>
      <c r="I85" s="35">
        <f t="shared" si="36"/>
        <v>0</v>
      </c>
      <c r="J85" s="35">
        <f t="shared" si="36"/>
        <v>0</v>
      </c>
      <c r="K85" s="35">
        <f t="shared" si="36"/>
        <v>0</v>
      </c>
      <c r="L85" s="35">
        <f t="shared" si="36"/>
        <v>0</v>
      </c>
      <c r="M85" s="35">
        <f t="shared" si="36"/>
        <v>0</v>
      </c>
      <c r="N85" s="35">
        <f t="shared" si="36"/>
        <v>0</v>
      </c>
      <c r="O85" s="35">
        <f t="shared" si="36"/>
        <v>0</v>
      </c>
      <c r="P85" s="35">
        <f t="shared" si="36"/>
        <v>0</v>
      </c>
      <c r="Q85" s="35">
        <f t="shared" si="36"/>
        <v>0</v>
      </c>
      <c r="R85" s="35">
        <f t="shared" si="36"/>
        <v>0</v>
      </c>
      <c r="S85" s="35">
        <f t="shared" si="36"/>
        <v>0</v>
      </c>
      <c r="T85" s="35">
        <f t="shared" si="36"/>
        <v>0</v>
      </c>
      <c r="U85" s="35">
        <f t="shared" si="36"/>
        <v>0</v>
      </c>
      <c r="V85" s="35">
        <f t="shared" si="36"/>
        <v>0</v>
      </c>
      <c r="W85" s="35">
        <f t="shared" si="36"/>
        <v>0</v>
      </c>
      <c r="X85" s="35">
        <f t="shared" si="36"/>
        <v>992.2</v>
      </c>
      <c r="Y85" s="35">
        <f t="shared" si="36"/>
        <v>0</v>
      </c>
      <c r="Z85" s="35">
        <f t="shared" si="36"/>
        <v>0</v>
      </c>
      <c r="AA85" s="35">
        <f t="shared" si="36"/>
        <v>0</v>
      </c>
      <c r="AB85" s="35">
        <f t="shared" si="36"/>
        <v>0</v>
      </c>
      <c r="AC85" s="35">
        <f t="shared" si="36"/>
        <v>0</v>
      </c>
      <c r="AD85" s="35">
        <f t="shared" si="36"/>
        <v>0</v>
      </c>
      <c r="AE85" s="35">
        <f t="shared" si="36"/>
        <v>0</v>
      </c>
      <c r="AF85" s="54" t="s">
        <v>77</v>
      </c>
    </row>
    <row r="86" spans="1:32" s="6" customFormat="1" ht="16.5">
      <c r="A86" s="24" t="s">
        <v>19</v>
      </c>
      <c r="B86" s="35">
        <f>SUM(B87:B90)</f>
        <v>992.2</v>
      </c>
      <c r="C86" s="35">
        <f>SUM(C87:C90)</f>
        <v>0</v>
      </c>
      <c r="D86" s="35">
        <f>SUM(D87:D90)</f>
        <v>0</v>
      </c>
      <c r="E86" s="35">
        <f>SUM(E87:E90)</f>
        <v>0</v>
      </c>
      <c r="F86" s="34">
        <f t="shared" si="31"/>
        <v>0</v>
      </c>
      <c r="G86" s="34" t="e">
        <f t="shared" si="32"/>
        <v>#DIV/0!</v>
      </c>
      <c r="H86" s="35">
        <f aca="true" t="shared" si="37" ref="H86:AE86">SUM(H87:H90)</f>
        <v>0</v>
      </c>
      <c r="I86" s="35">
        <f t="shared" si="37"/>
        <v>0</v>
      </c>
      <c r="J86" s="35">
        <f t="shared" si="37"/>
        <v>0</v>
      </c>
      <c r="K86" s="35">
        <f t="shared" si="37"/>
        <v>0</v>
      </c>
      <c r="L86" s="35">
        <f t="shared" si="37"/>
        <v>0</v>
      </c>
      <c r="M86" s="35">
        <f t="shared" si="37"/>
        <v>0</v>
      </c>
      <c r="N86" s="35">
        <f t="shared" si="37"/>
        <v>0</v>
      </c>
      <c r="O86" s="35">
        <f t="shared" si="37"/>
        <v>0</v>
      </c>
      <c r="P86" s="35">
        <f t="shared" si="37"/>
        <v>0</v>
      </c>
      <c r="Q86" s="35">
        <f t="shared" si="37"/>
        <v>0</v>
      </c>
      <c r="R86" s="35">
        <f t="shared" si="37"/>
        <v>0</v>
      </c>
      <c r="S86" s="35">
        <f t="shared" si="37"/>
        <v>0</v>
      </c>
      <c r="T86" s="35">
        <f t="shared" si="37"/>
        <v>0</v>
      </c>
      <c r="U86" s="35">
        <f t="shared" si="37"/>
        <v>0</v>
      </c>
      <c r="V86" s="35">
        <f t="shared" si="37"/>
        <v>0</v>
      </c>
      <c r="W86" s="35">
        <f t="shared" si="37"/>
        <v>0</v>
      </c>
      <c r="X86" s="35">
        <f t="shared" si="37"/>
        <v>992.2</v>
      </c>
      <c r="Y86" s="35">
        <f t="shared" si="37"/>
        <v>0</v>
      </c>
      <c r="Z86" s="35">
        <f t="shared" si="37"/>
        <v>0</v>
      </c>
      <c r="AA86" s="35">
        <f t="shared" si="37"/>
        <v>0</v>
      </c>
      <c r="AB86" s="35">
        <f t="shared" si="37"/>
        <v>0</v>
      </c>
      <c r="AC86" s="35">
        <f t="shared" si="37"/>
        <v>0</v>
      </c>
      <c r="AD86" s="35">
        <f t="shared" si="37"/>
        <v>0</v>
      </c>
      <c r="AE86" s="35">
        <f t="shared" si="37"/>
        <v>0</v>
      </c>
      <c r="AF86" s="55"/>
    </row>
    <row r="87" spans="1:32" s="6" customFormat="1" ht="16.5">
      <c r="A87" s="28" t="s">
        <v>17</v>
      </c>
      <c r="B87" s="37">
        <f>H87+J87+L87+N87+P87+R87+T87+V87+X87+Z87+AB87+AD87</f>
        <v>0</v>
      </c>
      <c r="C87" s="37">
        <f>H87+J87</f>
        <v>0</v>
      </c>
      <c r="D87" s="37">
        <f>E87</f>
        <v>0</v>
      </c>
      <c r="E87" s="37">
        <f>I87+K87+M87+O87+Q87+S87+U87+W87+Y87+AA87+AC87+AE87</f>
        <v>0</v>
      </c>
      <c r="F87" s="34"/>
      <c r="G87" s="34"/>
      <c r="H87" s="35"/>
      <c r="I87" s="35"/>
      <c r="J87" s="35"/>
      <c r="K87" s="35"/>
      <c r="L87" s="35"/>
      <c r="M87" s="35"/>
      <c r="N87" s="35"/>
      <c r="O87" s="35"/>
      <c r="P87" s="35"/>
      <c r="Q87" s="35"/>
      <c r="R87" s="35"/>
      <c r="S87" s="35"/>
      <c r="T87" s="35"/>
      <c r="U87" s="35"/>
      <c r="V87" s="35"/>
      <c r="W87" s="35"/>
      <c r="X87" s="35"/>
      <c r="Y87" s="35"/>
      <c r="Z87" s="35"/>
      <c r="AA87" s="35"/>
      <c r="AB87" s="35"/>
      <c r="AC87" s="35"/>
      <c r="AD87" s="35"/>
      <c r="AE87" s="26"/>
      <c r="AF87" s="55"/>
    </row>
    <row r="88" spans="1:32" s="6" customFormat="1" ht="16.5">
      <c r="A88" s="28" t="s">
        <v>15</v>
      </c>
      <c r="B88" s="37">
        <f>H88+J88+L88+N88+P88+R88+T88+V88+X88+Z88+AB88+AD88</f>
        <v>992.2</v>
      </c>
      <c r="C88" s="37">
        <f>H88+J88</f>
        <v>0</v>
      </c>
      <c r="D88" s="37">
        <f>E88</f>
        <v>0</v>
      </c>
      <c r="E88" s="37">
        <f>I88+K88+M88+O88+Q88+S88+U88+W88+Y88+AA88+AC88+AE88</f>
        <v>0</v>
      </c>
      <c r="F88" s="34">
        <f t="shared" si="31"/>
        <v>0</v>
      </c>
      <c r="G88" s="34" t="e">
        <f t="shared" si="32"/>
        <v>#DIV/0!</v>
      </c>
      <c r="H88" s="35"/>
      <c r="I88" s="35"/>
      <c r="J88" s="35"/>
      <c r="K88" s="35"/>
      <c r="L88" s="35"/>
      <c r="M88" s="35"/>
      <c r="N88" s="35"/>
      <c r="O88" s="35"/>
      <c r="P88" s="35"/>
      <c r="Q88" s="35"/>
      <c r="R88" s="35"/>
      <c r="S88" s="35"/>
      <c r="T88" s="35"/>
      <c r="U88" s="35"/>
      <c r="V88" s="35"/>
      <c r="W88" s="35"/>
      <c r="X88" s="37">
        <v>992.2</v>
      </c>
      <c r="Y88" s="37"/>
      <c r="Z88" s="35"/>
      <c r="AA88" s="35"/>
      <c r="AB88" s="35"/>
      <c r="AC88" s="35"/>
      <c r="AD88" s="35"/>
      <c r="AE88" s="26"/>
      <c r="AF88" s="55"/>
    </row>
    <row r="89" spans="1:32" s="6" customFormat="1" ht="16.5">
      <c r="A89" s="28" t="s">
        <v>16</v>
      </c>
      <c r="B89" s="37">
        <f>H89+J89+L89+N89+P89+R89+T89+V89+X89+Z89+AB89+AD89</f>
        <v>0</v>
      </c>
      <c r="C89" s="37">
        <f>H89+J89</f>
        <v>0</v>
      </c>
      <c r="D89" s="37">
        <f>E89</f>
        <v>0</v>
      </c>
      <c r="E89" s="37">
        <f>I89+K89+M89+O89+Q89+S89+U89+W89+Y89+AA89+AC89+AE89</f>
        <v>0</v>
      </c>
      <c r="F89" s="34" t="e">
        <f t="shared" si="31"/>
        <v>#DIV/0!</v>
      </c>
      <c r="G89" s="34" t="e">
        <f t="shared" si="32"/>
        <v>#DIV/0!</v>
      </c>
      <c r="H89" s="37"/>
      <c r="I89" s="37"/>
      <c r="J89" s="37"/>
      <c r="K89" s="37"/>
      <c r="L89" s="37"/>
      <c r="M89" s="37"/>
      <c r="N89" s="37"/>
      <c r="O89" s="37"/>
      <c r="P89" s="37"/>
      <c r="Q89" s="37"/>
      <c r="R89" s="37"/>
      <c r="S89" s="37"/>
      <c r="T89" s="37"/>
      <c r="U89" s="37"/>
      <c r="V89" s="37"/>
      <c r="W89" s="37"/>
      <c r="X89" s="37"/>
      <c r="Y89" s="37"/>
      <c r="Z89" s="37"/>
      <c r="AA89" s="37"/>
      <c r="AB89" s="37"/>
      <c r="AC89" s="37"/>
      <c r="AD89" s="37"/>
      <c r="AE89" s="26"/>
      <c r="AF89" s="55"/>
    </row>
    <row r="90" spans="1:32" s="6" customFormat="1" ht="16.5">
      <c r="A90" s="28" t="s">
        <v>18</v>
      </c>
      <c r="B90" s="37">
        <f>H90+J90+L90+N90+P90+R90+T90+V90+X90+Z90+AB90+AD90</f>
        <v>0</v>
      </c>
      <c r="C90" s="37">
        <f>H90+J90</f>
        <v>0</v>
      </c>
      <c r="D90" s="37">
        <f>E90</f>
        <v>0</v>
      </c>
      <c r="E90" s="37">
        <f>I90+K90+M90+O90+Q90+S90+U90+W90+Y90+AA90+AC90+AE90</f>
        <v>0</v>
      </c>
      <c r="F90" s="34"/>
      <c r="G90" s="34"/>
      <c r="H90" s="35"/>
      <c r="I90" s="35"/>
      <c r="J90" s="35"/>
      <c r="K90" s="35"/>
      <c r="L90" s="35"/>
      <c r="M90" s="35"/>
      <c r="N90" s="35"/>
      <c r="O90" s="35"/>
      <c r="P90" s="35"/>
      <c r="Q90" s="35"/>
      <c r="R90" s="35"/>
      <c r="S90" s="35"/>
      <c r="T90" s="35"/>
      <c r="U90" s="35"/>
      <c r="V90" s="35"/>
      <c r="W90" s="35"/>
      <c r="X90" s="35"/>
      <c r="Y90" s="35"/>
      <c r="Z90" s="35"/>
      <c r="AA90" s="35"/>
      <c r="AB90" s="35"/>
      <c r="AC90" s="35"/>
      <c r="AD90" s="35"/>
      <c r="AE90" s="26"/>
      <c r="AF90" s="56"/>
    </row>
    <row r="91" spans="1:32" s="6" customFormat="1" ht="84" customHeight="1">
      <c r="A91" s="32" t="s">
        <v>32</v>
      </c>
      <c r="B91" s="35">
        <f>B92</f>
        <v>100</v>
      </c>
      <c r="C91" s="35">
        <f>C92</f>
        <v>0</v>
      </c>
      <c r="D91" s="35">
        <f>D92</f>
        <v>0</v>
      </c>
      <c r="E91" s="35">
        <f>E92</f>
        <v>0</v>
      </c>
      <c r="F91" s="34">
        <f t="shared" si="31"/>
        <v>0</v>
      </c>
      <c r="G91" s="34" t="e">
        <f t="shared" si="32"/>
        <v>#DIV/0!</v>
      </c>
      <c r="H91" s="35">
        <f aca="true" t="shared" si="38" ref="H91:AE91">H92</f>
        <v>0</v>
      </c>
      <c r="I91" s="35">
        <f t="shared" si="38"/>
        <v>0</v>
      </c>
      <c r="J91" s="35">
        <f t="shared" si="38"/>
        <v>0</v>
      </c>
      <c r="K91" s="35">
        <f t="shared" si="38"/>
        <v>0</v>
      </c>
      <c r="L91" s="35">
        <f t="shared" si="38"/>
        <v>0</v>
      </c>
      <c r="M91" s="35">
        <f t="shared" si="38"/>
        <v>0</v>
      </c>
      <c r="N91" s="35">
        <f t="shared" si="38"/>
        <v>0</v>
      </c>
      <c r="O91" s="35">
        <f t="shared" si="38"/>
        <v>0</v>
      </c>
      <c r="P91" s="35">
        <f t="shared" si="38"/>
        <v>0</v>
      </c>
      <c r="Q91" s="35">
        <f t="shared" si="38"/>
        <v>0</v>
      </c>
      <c r="R91" s="35">
        <f t="shared" si="38"/>
        <v>0</v>
      </c>
      <c r="S91" s="35">
        <f t="shared" si="38"/>
        <v>0</v>
      </c>
      <c r="T91" s="35">
        <f t="shared" si="38"/>
        <v>35</v>
      </c>
      <c r="U91" s="35">
        <f t="shared" si="38"/>
        <v>0</v>
      </c>
      <c r="V91" s="35">
        <f t="shared" si="38"/>
        <v>35</v>
      </c>
      <c r="W91" s="35">
        <f t="shared" si="38"/>
        <v>0</v>
      </c>
      <c r="X91" s="35">
        <f t="shared" si="38"/>
        <v>30</v>
      </c>
      <c r="Y91" s="35">
        <f t="shared" si="38"/>
        <v>0</v>
      </c>
      <c r="Z91" s="35">
        <f t="shared" si="38"/>
        <v>0</v>
      </c>
      <c r="AA91" s="35">
        <f t="shared" si="38"/>
        <v>0</v>
      </c>
      <c r="AB91" s="35">
        <f t="shared" si="38"/>
        <v>0</v>
      </c>
      <c r="AC91" s="35">
        <f t="shared" si="38"/>
        <v>0</v>
      </c>
      <c r="AD91" s="35">
        <f t="shared" si="38"/>
        <v>0</v>
      </c>
      <c r="AE91" s="35">
        <f t="shared" si="38"/>
        <v>0</v>
      </c>
      <c r="AF91" s="54" t="s">
        <v>78</v>
      </c>
    </row>
    <row r="92" spans="1:32" s="6" customFormat="1" ht="16.5">
      <c r="A92" s="24" t="s">
        <v>19</v>
      </c>
      <c r="B92" s="35">
        <f>SUM(B93:B96)</f>
        <v>100</v>
      </c>
      <c r="C92" s="35">
        <f>SUM(C93:C96)</f>
        <v>0</v>
      </c>
      <c r="D92" s="35">
        <f>SUM(D93:D96)</f>
        <v>0</v>
      </c>
      <c r="E92" s="35">
        <f>SUM(E93:E96)</f>
        <v>0</v>
      </c>
      <c r="F92" s="34">
        <f t="shared" si="31"/>
        <v>0</v>
      </c>
      <c r="G92" s="34" t="e">
        <f t="shared" si="32"/>
        <v>#DIV/0!</v>
      </c>
      <c r="H92" s="35">
        <f aca="true" t="shared" si="39" ref="H92:AE92">SUM(H93:H96)</f>
        <v>0</v>
      </c>
      <c r="I92" s="35">
        <f t="shared" si="39"/>
        <v>0</v>
      </c>
      <c r="J92" s="35">
        <f t="shared" si="39"/>
        <v>0</v>
      </c>
      <c r="K92" s="35">
        <f t="shared" si="39"/>
        <v>0</v>
      </c>
      <c r="L92" s="35">
        <f t="shared" si="39"/>
        <v>0</v>
      </c>
      <c r="M92" s="35">
        <f t="shared" si="39"/>
        <v>0</v>
      </c>
      <c r="N92" s="35">
        <f t="shared" si="39"/>
        <v>0</v>
      </c>
      <c r="O92" s="35">
        <f t="shared" si="39"/>
        <v>0</v>
      </c>
      <c r="P92" s="35">
        <f t="shared" si="39"/>
        <v>0</v>
      </c>
      <c r="Q92" s="35">
        <f t="shared" si="39"/>
        <v>0</v>
      </c>
      <c r="R92" s="35">
        <f t="shared" si="39"/>
        <v>0</v>
      </c>
      <c r="S92" s="35">
        <f t="shared" si="39"/>
        <v>0</v>
      </c>
      <c r="T92" s="35">
        <f t="shared" si="39"/>
        <v>35</v>
      </c>
      <c r="U92" s="35">
        <f t="shared" si="39"/>
        <v>0</v>
      </c>
      <c r="V92" s="35">
        <f t="shared" si="39"/>
        <v>35</v>
      </c>
      <c r="W92" s="35">
        <f t="shared" si="39"/>
        <v>0</v>
      </c>
      <c r="X92" s="35">
        <f t="shared" si="39"/>
        <v>30</v>
      </c>
      <c r="Y92" s="35">
        <f t="shared" si="39"/>
        <v>0</v>
      </c>
      <c r="Z92" s="35">
        <f t="shared" si="39"/>
        <v>0</v>
      </c>
      <c r="AA92" s="35">
        <f t="shared" si="39"/>
        <v>0</v>
      </c>
      <c r="AB92" s="35">
        <f t="shared" si="39"/>
        <v>0</v>
      </c>
      <c r="AC92" s="35">
        <f t="shared" si="39"/>
        <v>0</v>
      </c>
      <c r="AD92" s="35">
        <f t="shared" si="39"/>
        <v>0</v>
      </c>
      <c r="AE92" s="35">
        <f t="shared" si="39"/>
        <v>0</v>
      </c>
      <c r="AF92" s="55"/>
    </row>
    <row r="93" spans="1:32" s="6" customFormat="1" ht="16.5">
      <c r="A93" s="28" t="s">
        <v>17</v>
      </c>
      <c r="B93" s="37">
        <f>H93+J93+L93+N93+P93+R93+T93+V93+X93+Z93+AB93+AD93</f>
        <v>0</v>
      </c>
      <c r="C93" s="37">
        <f>H93+J93</f>
        <v>0</v>
      </c>
      <c r="D93" s="37">
        <f>E93</f>
        <v>0</v>
      </c>
      <c r="E93" s="37">
        <f>I93+K93+M93+O93+Q93+S93+U93+W93+Y93+AA93+AC93+AE93</f>
        <v>0</v>
      </c>
      <c r="F93" s="34"/>
      <c r="G93" s="34"/>
      <c r="H93" s="35"/>
      <c r="I93" s="35"/>
      <c r="J93" s="35"/>
      <c r="K93" s="35"/>
      <c r="L93" s="35"/>
      <c r="M93" s="35"/>
      <c r="N93" s="35"/>
      <c r="O93" s="35"/>
      <c r="P93" s="35"/>
      <c r="Q93" s="35"/>
      <c r="R93" s="35"/>
      <c r="S93" s="35"/>
      <c r="T93" s="35"/>
      <c r="U93" s="35"/>
      <c r="V93" s="35"/>
      <c r="W93" s="35"/>
      <c r="X93" s="35"/>
      <c r="Y93" s="35"/>
      <c r="Z93" s="35"/>
      <c r="AA93" s="35"/>
      <c r="AB93" s="35"/>
      <c r="AC93" s="35"/>
      <c r="AD93" s="35"/>
      <c r="AE93" s="26"/>
      <c r="AF93" s="55"/>
    </row>
    <row r="94" spans="1:32" s="6" customFormat="1" ht="16.5">
      <c r="A94" s="28" t="s">
        <v>15</v>
      </c>
      <c r="B94" s="37">
        <f>H94+J94+L94+N94+P94+R94+T94+V94+X94+Z94+AB94+AD94</f>
        <v>0</v>
      </c>
      <c r="C94" s="37">
        <f>H94+J94</f>
        <v>0</v>
      </c>
      <c r="D94" s="37">
        <f>E94</f>
        <v>0</v>
      </c>
      <c r="E94" s="37">
        <f>I94+K94+M94+O94+Q94+S94+U94+W94+Y94+AA94+AC94+AE94</f>
        <v>0</v>
      </c>
      <c r="F94" s="34"/>
      <c r="G94" s="34"/>
      <c r="H94" s="35"/>
      <c r="I94" s="35"/>
      <c r="J94" s="35"/>
      <c r="K94" s="35"/>
      <c r="L94" s="35"/>
      <c r="M94" s="35"/>
      <c r="N94" s="35"/>
      <c r="O94" s="35"/>
      <c r="P94" s="35"/>
      <c r="Q94" s="35"/>
      <c r="R94" s="35"/>
      <c r="S94" s="35"/>
      <c r="T94" s="35"/>
      <c r="U94" s="35"/>
      <c r="V94" s="35"/>
      <c r="W94" s="35"/>
      <c r="X94" s="35"/>
      <c r="Y94" s="35"/>
      <c r="Z94" s="35"/>
      <c r="AA94" s="35"/>
      <c r="AB94" s="35"/>
      <c r="AC94" s="35"/>
      <c r="AD94" s="35"/>
      <c r="AE94" s="26"/>
      <c r="AF94" s="55"/>
    </row>
    <row r="95" spans="1:32" s="6" customFormat="1" ht="16.5">
      <c r="A95" s="28" t="s">
        <v>16</v>
      </c>
      <c r="B95" s="37">
        <f>H95+J95+L95+N95+P95+R95+T95+V95+X95+Z95+AB95+AD95</f>
        <v>100</v>
      </c>
      <c r="C95" s="37">
        <f>H95+J95</f>
        <v>0</v>
      </c>
      <c r="D95" s="37">
        <f>E95</f>
        <v>0</v>
      </c>
      <c r="E95" s="37">
        <f>I95+K95+M95+O95+Q95+S95+U95+W95+Y95+AA95+AC95+AE95</f>
        <v>0</v>
      </c>
      <c r="F95" s="34">
        <f t="shared" si="31"/>
        <v>0</v>
      </c>
      <c r="G95" s="34" t="e">
        <f t="shared" si="32"/>
        <v>#DIV/0!</v>
      </c>
      <c r="H95" s="35"/>
      <c r="I95" s="35"/>
      <c r="J95" s="35"/>
      <c r="K95" s="35"/>
      <c r="L95" s="35"/>
      <c r="M95" s="35"/>
      <c r="N95" s="35"/>
      <c r="O95" s="35"/>
      <c r="P95" s="35"/>
      <c r="Q95" s="35"/>
      <c r="R95" s="35"/>
      <c r="S95" s="35"/>
      <c r="T95" s="37">
        <v>35</v>
      </c>
      <c r="U95" s="37"/>
      <c r="V95" s="37">
        <v>35</v>
      </c>
      <c r="W95" s="37"/>
      <c r="X95" s="37">
        <v>30</v>
      </c>
      <c r="Y95" s="37"/>
      <c r="Z95" s="37">
        <v>0</v>
      </c>
      <c r="AA95" s="37"/>
      <c r="AB95" s="35"/>
      <c r="AC95" s="35"/>
      <c r="AD95" s="35"/>
      <c r="AE95" s="26"/>
      <c r="AF95" s="55"/>
    </row>
    <row r="96" spans="1:32" s="6" customFormat="1" ht="16.5">
      <c r="A96" s="28" t="s">
        <v>18</v>
      </c>
      <c r="B96" s="37">
        <f>H96+J96+L96+N96+P96+R96+T96+V96+X96+Z96+AB96+AD96</f>
        <v>0</v>
      </c>
      <c r="C96" s="37">
        <f>H96+J96</f>
        <v>0</v>
      </c>
      <c r="D96" s="37">
        <f>E96</f>
        <v>0</v>
      </c>
      <c r="E96" s="37">
        <f>I96+K96+M96+O96+Q96+S96+U96+W96+Y96+AA96+AC96+AE96</f>
        <v>0</v>
      </c>
      <c r="F96" s="34"/>
      <c r="G96" s="34"/>
      <c r="H96" s="35"/>
      <c r="I96" s="35"/>
      <c r="J96" s="35"/>
      <c r="K96" s="35"/>
      <c r="L96" s="35"/>
      <c r="M96" s="35"/>
      <c r="N96" s="35"/>
      <c r="O96" s="35"/>
      <c r="P96" s="35"/>
      <c r="Q96" s="35"/>
      <c r="R96" s="35"/>
      <c r="S96" s="35"/>
      <c r="T96" s="35"/>
      <c r="U96" s="35"/>
      <c r="V96" s="35"/>
      <c r="W96" s="35"/>
      <c r="X96" s="35"/>
      <c r="Y96" s="35"/>
      <c r="Z96" s="35"/>
      <c r="AA96" s="35"/>
      <c r="AB96" s="35"/>
      <c r="AC96" s="35"/>
      <c r="AD96" s="35"/>
      <c r="AE96" s="26"/>
      <c r="AF96" s="56"/>
    </row>
    <row r="97" spans="1:32" s="6" customFormat="1" ht="102" customHeight="1">
      <c r="A97" s="32" t="s">
        <v>40</v>
      </c>
      <c r="B97" s="35">
        <f>B98</f>
        <v>15332.099999999999</v>
      </c>
      <c r="C97" s="35">
        <f>C98</f>
        <v>0</v>
      </c>
      <c r="D97" s="35">
        <f>D98</f>
        <v>0</v>
      </c>
      <c r="E97" s="35">
        <f>E98</f>
        <v>0</v>
      </c>
      <c r="F97" s="34">
        <f t="shared" si="31"/>
        <v>0</v>
      </c>
      <c r="G97" s="34" t="e">
        <f t="shared" si="32"/>
        <v>#DIV/0!</v>
      </c>
      <c r="H97" s="35">
        <f aca="true" t="shared" si="40" ref="H97:AE97">H98</f>
        <v>0</v>
      </c>
      <c r="I97" s="35">
        <f t="shared" si="40"/>
        <v>0</v>
      </c>
      <c r="J97" s="35">
        <f t="shared" si="40"/>
        <v>0</v>
      </c>
      <c r="K97" s="35">
        <f t="shared" si="40"/>
        <v>0</v>
      </c>
      <c r="L97" s="35">
        <f t="shared" si="40"/>
        <v>0</v>
      </c>
      <c r="M97" s="35">
        <f t="shared" si="40"/>
        <v>0</v>
      </c>
      <c r="N97" s="35">
        <f t="shared" si="40"/>
        <v>0</v>
      </c>
      <c r="O97" s="35">
        <f t="shared" si="40"/>
        <v>0</v>
      </c>
      <c r="P97" s="35">
        <f t="shared" si="40"/>
        <v>0</v>
      </c>
      <c r="Q97" s="35">
        <f t="shared" si="40"/>
        <v>0</v>
      </c>
      <c r="R97" s="35">
        <f t="shared" si="40"/>
        <v>0</v>
      </c>
      <c r="S97" s="35">
        <f t="shared" si="40"/>
        <v>0</v>
      </c>
      <c r="T97" s="35">
        <f t="shared" si="40"/>
        <v>0</v>
      </c>
      <c r="U97" s="35">
        <f t="shared" si="40"/>
        <v>0</v>
      </c>
      <c r="V97" s="35">
        <f t="shared" si="40"/>
        <v>0</v>
      </c>
      <c r="W97" s="35">
        <f t="shared" si="40"/>
        <v>0</v>
      </c>
      <c r="X97" s="35">
        <f t="shared" si="40"/>
        <v>8840.4</v>
      </c>
      <c r="Y97" s="35">
        <f t="shared" si="40"/>
        <v>0</v>
      </c>
      <c r="Z97" s="35">
        <f t="shared" si="40"/>
        <v>6491.7</v>
      </c>
      <c r="AA97" s="35">
        <f t="shared" si="40"/>
        <v>0</v>
      </c>
      <c r="AB97" s="35">
        <f t="shared" si="40"/>
        <v>0</v>
      </c>
      <c r="AC97" s="35">
        <f t="shared" si="40"/>
        <v>0</v>
      </c>
      <c r="AD97" s="35">
        <f t="shared" si="40"/>
        <v>0</v>
      </c>
      <c r="AE97" s="35">
        <f t="shared" si="40"/>
        <v>0</v>
      </c>
      <c r="AF97" s="54" t="s">
        <v>101</v>
      </c>
    </row>
    <row r="98" spans="1:32" s="6" customFormat="1" ht="16.5">
      <c r="A98" s="24" t="s">
        <v>19</v>
      </c>
      <c r="B98" s="35">
        <f>SUM(B99:B102)</f>
        <v>15332.099999999999</v>
      </c>
      <c r="C98" s="35">
        <f>SUM(C99:C102)</f>
        <v>0</v>
      </c>
      <c r="D98" s="35">
        <f>SUM(D99:D102)</f>
        <v>0</v>
      </c>
      <c r="E98" s="35">
        <f>SUM(E99:E102)</f>
        <v>0</v>
      </c>
      <c r="F98" s="34">
        <f t="shared" si="31"/>
        <v>0</v>
      </c>
      <c r="G98" s="34" t="e">
        <f t="shared" si="32"/>
        <v>#DIV/0!</v>
      </c>
      <c r="H98" s="35">
        <f aca="true" t="shared" si="41" ref="H98:AE98">SUM(H99:H102)</f>
        <v>0</v>
      </c>
      <c r="I98" s="35">
        <f t="shared" si="41"/>
        <v>0</v>
      </c>
      <c r="J98" s="35">
        <f t="shared" si="41"/>
        <v>0</v>
      </c>
      <c r="K98" s="35">
        <f t="shared" si="41"/>
        <v>0</v>
      </c>
      <c r="L98" s="35">
        <f t="shared" si="41"/>
        <v>0</v>
      </c>
      <c r="M98" s="35">
        <f t="shared" si="41"/>
        <v>0</v>
      </c>
      <c r="N98" s="35">
        <f t="shared" si="41"/>
        <v>0</v>
      </c>
      <c r="O98" s="35">
        <f t="shared" si="41"/>
        <v>0</v>
      </c>
      <c r="P98" s="35">
        <f t="shared" si="41"/>
        <v>0</v>
      </c>
      <c r="Q98" s="35">
        <f t="shared" si="41"/>
        <v>0</v>
      </c>
      <c r="R98" s="35">
        <f t="shared" si="41"/>
        <v>0</v>
      </c>
      <c r="S98" s="35">
        <f t="shared" si="41"/>
        <v>0</v>
      </c>
      <c r="T98" s="35">
        <f t="shared" si="41"/>
        <v>0</v>
      </c>
      <c r="U98" s="35">
        <f t="shared" si="41"/>
        <v>0</v>
      </c>
      <c r="V98" s="35">
        <f t="shared" si="41"/>
        <v>0</v>
      </c>
      <c r="W98" s="35">
        <f t="shared" si="41"/>
        <v>0</v>
      </c>
      <c r="X98" s="35">
        <f t="shared" si="41"/>
        <v>8840.4</v>
      </c>
      <c r="Y98" s="35">
        <f t="shared" si="41"/>
        <v>0</v>
      </c>
      <c r="Z98" s="35">
        <f t="shared" si="41"/>
        <v>6491.7</v>
      </c>
      <c r="AA98" s="35">
        <f t="shared" si="41"/>
        <v>0</v>
      </c>
      <c r="AB98" s="35">
        <f t="shared" si="41"/>
        <v>0</v>
      </c>
      <c r="AC98" s="35">
        <f t="shared" si="41"/>
        <v>0</v>
      </c>
      <c r="AD98" s="35">
        <f t="shared" si="41"/>
        <v>0</v>
      </c>
      <c r="AE98" s="35">
        <f t="shared" si="41"/>
        <v>0</v>
      </c>
      <c r="AF98" s="55"/>
    </row>
    <row r="99" spans="1:32" s="6" customFormat="1" ht="16.5">
      <c r="A99" s="28" t="s">
        <v>17</v>
      </c>
      <c r="B99" s="37">
        <f>H99+J99+L99+N99+P99+R99+T99+V99+X99+Z99+AB99+AD99</f>
        <v>0</v>
      </c>
      <c r="C99" s="37">
        <f>H99+J99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55"/>
    </row>
    <row r="100" spans="1:32" s="6" customFormat="1" ht="16.5">
      <c r="A100" s="28" t="s">
        <v>15</v>
      </c>
      <c r="B100" s="37">
        <f>H100+J100+L100+N100+P100+R100+T100+V100+X100+Z100+AB100+AD100</f>
        <v>0</v>
      </c>
      <c r="C100" s="37">
        <f>H100+J100</f>
        <v>0</v>
      </c>
      <c r="D100" s="37">
        <f>E100</f>
        <v>0</v>
      </c>
      <c r="E100" s="37">
        <f>I100+K100+M100+O100+Q100+S100+U100+W100+Y100+AA100+AC100+AE100</f>
        <v>0</v>
      </c>
      <c r="F100" s="34"/>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26"/>
      <c r="AF100" s="55"/>
    </row>
    <row r="101" spans="1:32" s="6" customFormat="1" ht="16.5">
      <c r="A101" s="28" t="s">
        <v>16</v>
      </c>
      <c r="B101" s="37">
        <f>H101+J101+L101+N101+P101+R101+T101+V101+X101+Z101+AB101+AD101</f>
        <v>15332.099999999999</v>
      </c>
      <c r="C101" s="37">
        <f>H101+J101</f>
        <v>0</v>
      </c>
      <c r="D101" s="37">
        <f>E101</f>
        <v>0</v>
      </c>
      <c r="E101" s="37">
        <f>I101+K101+M101+O101+Q101+S101+U101+W101+Y101+AA101+AC101+AE101</f>
        <v>0</v>
      </c>
      <c r="F101" s="34">
        <f t="shared" si="31"/>
        <v>0</v>
      </c>
      <c r="G101" s="34" t="e">
        <f t="shared" si="32"/>
        <v>#DIV/0!</v>
      </c>
      <c r="H101" s="35"/>
      <c r="I101" s="35"/>
      <c r="J101" s="35"/>
      <c r="K101" s="35"/>
      <c r="L101" s="35"/>
      <c r="M101" s="35"/>
      <c r="N101" s="35"/>
      <c r="O101" s="35"/>
      <c r="P101" s="37"/>
      <c r="Q101" s="37"/>
      <c r="R101" s="37"/>
      <c r="S101" s="37"/>
      <c r="T101" s="35"/>
      <c r="U101" s="35"/>
      <c r="V101" s="37"/>
      <c r="W101" s="37"/>
      <c r="X101" s="37">
        <v>8840.4</v>
      </c>
      <c r="Y101" s="35"/>
      <c r="Z101" s="37">
        <v>6491.7</v>
      </c>
      <c r="AA101" s="35"/>
      <c r="AB101" s="35"/>
      <c r="AC101" s="35"/>
      <c r="AD101" s="35"/>
      <c r="AE101" s="26"/>
      <c r="AF101" s="55"/>
    </row>
    <row r="102" spans="1:32" s="6" customFormat="1" ht="16.5">
      <c r="A102" s="28" t="s">
        <v>18</v>
      </c>
      <c r="B102" s="37">
        <f>H102+J102+L102+N102+P102+R102+T102+V102+X102+Z102+AB102+AD102</f>
        <v>0</v>
      </c>
      <c r="C102" s="37">
        <f>H102+J102</f>
        <v>0</v>
      </c>
      <c r="D102" s="37">
        <f>E102</f>
        <v>0</v>
      </c>
      <c r="E102" s="37">
        <f>I102+K102+M102+O102+Q102+S102+U102+W102+Y102+AA102+AC102+AE102</f>
        <v>0</v>
      </c>
      <c r="F102" s="34"/>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26"/>
      <c r="AF102" s="56"/>
    </row>
    <row r="103" spans="1:32" s="6" customFormat="1" ht="49.5" customHeight="1">
      <c r="A103" s="32" t="s">
        <v>33</v>
      </c>
      <c r="B103" s="35">
        <f>B104</f>
        <v>717.6</v>
      </c>
      <c r="C103" s="35">
        <f>C104</f>
        <v>0</v>
      </c>
      <c r="D103" s="35">
        <f>D104</f>
        <v>0</v>
      </c>
      <c r="E103" s="35">
        <f>E104</f>
        <v>0</v>
      </c>
      <c r="F103" s="34">
        <f t="shared" si="31"/>
        <v>0</v>
      </c>
      <c r="G103" s="34" t="e">
        <f t="shared" si="32"/>
        <v>#DIV/0!</v>
      </c>
      <c r="H103" s="35">
        <f aca="true" t="shared" si="42" ref="H103:AE103">H104</f>
        <v>0</v>
      </c>
      <c r="I103" s="35">
        <f t="shared" si="42"/>
        <v>0</v>
      </c>
      <c r="J103" s="35">
        <f t="shared" si="42"/>
        <v>0</v>
      </c>
      <c r="K103" s="35">
        <f t="shared" si="42"/>
        <v>0</v>
      </c>
      <c r="L103" s="35">
        <f t="shared" si="42"/>
        <v>0</v>
      </c>
      <c r="M103" s="35">
        <f t="shared" si="42"/>
        <v>0</v>
      </c>
      <c r="N103" s="35">
        <f t="shared" si="42"/>
        <v>0</v>
      </c>
      <c r="O103" s="35">
        <f t="shared" si="42"/>
        <v>0</v>
      </c>
      <c r="P103" s="35">
        <f t="shared" si="42"/>
        <v>358.8</v>
      </c>
      <c r="Q103" s="35">
        <f t="shared" si="42"/>
        <v>0</v>
      </c>
      <c r="R103" s="35">
        <f t="shared" si="42"/>
        <v>0</v>
      </c>
      <c r="S103" s="35">
        <f t="shared" si="42"/>
        <v>0</v>
      </c>
      <c r="T103" s="35">
        <f t="shared" si="42"/>
        <v>0</v>
      </c>
      <c r="U103" s="35">
        <f t="shared" si="42"/>
        <v>0</v>
      </c>
      <c r="V103" s="35">
        <f t="shared" si="42"/>
        <v>358.8</v>
      </c>
      <c r="W103" s="35">
        <f t="shared" si="42"/>
        <v>0</v>
      </c>
      <c r="X103" s="35">
        <f t="shared" si="42"/>
        <v>0</v>
      </c>
      <c r="Y103" s="35">
        <f t="shared" si="42"/>
        <v>0</v>
      </c>
      <c r="Z103" s="35">
        <f t="shared" si="42"/>
        <v>0</v>
      </c>
      <c r="AA103" s="35">
        <f t="shared" si="42"/>
        <v>0</v>
      </c>
      <c r="AB103" s="35">
        <f t="shared" si="42"/>
        <v>0</v>
      </c>
      <c r="AC103" s="35">
        <f t="shared" si="42"/>
        <v>0</v>
      </c>
      <c r="AD103" s="35">
        <f t="shared" si="42"/>
        <v>0</v>
      </c>
      <c r="AE103" s="35">
        <f t="shared" si="42"/>
        <v>0</v>
      </c>
      <c r="AF103" s="54" t="s">
        <v>80</v>
      </c>
    </row>
    <row r="104" spans="1:32" s="6" customFormat="1" ht="18" customHeight="1">
      <c r="A104" s="24" t="s">
        <v>19</v>
      </c>
      <c r="B104" s="35">
        <f>SUM(B105:B108)</f>
        <v>717.6</v>
      </c>
      <c r="C104" s="35">
        <f>SUM(C105:C108)</f>
        <v>0</v>
      </c>
      <c r="D104" s="35">
        <f>SUM(D105:D108)</f>
        <v>0</v>
      </c>
      <c r="E104" s="35">
        <f>SUM(E105:E108)</f>
        <v>0</v>
      </c>
      <c r="F104" s="34">
        <f t="shared" si="31"/>
        <v>0</v>
      </c>
      <c r="G104" s="34" t="e">
        <f t="shared" si="32"/>
        <v>#DIV/0!</v>
      </c>
      <c r="H104" s="35">
        <f aca="true" t="shared" si="43" ref="H104:AE104">SUM(H105:H108)</f>
        <v>0</v>
      </c>
      <c r="I104" s="35">
        <f t="shared" si="43"/>
        <v>0</v>
      </c>
      <c r="J104" s="35">
        <f t="shared" si="43"/>
        <v>0</v>
      </c>
      <c r="K104" s="35">
        <f t="shared" si="43"/>
        <v>0</v>
      </c>
      <c r="L104" s="35">
        <f t="shared" si="43"/>
        <v>0</v>
      </c>
      <c r="M104" s="35">
        <f t="shared" si="43"/>
        <v>0</v>
      </c>
      <c r="N104" s="35">
        <f t="shared" si="43"/>
        <v>0</v>
      </c>
      <c r="O104" s="35">
        <f t="shared" si="43"/>
        <v>0</v>
      </c>
      <c r="P104" s="35">
        <f t="shared" si="43"/>
        <v>358.8</v>
      </c>
      <c r="Q104" s="35">
        <f t="shared" si="43"/>
        <v>0</v>
      </c>
      <c r="R104" s="35">
        <f t="shared" si="43"/>
        <v>0</v>
      </c>
      <c r="S104" s="35">
        <f t="shared" si="43"/>
        <v>0</v>
      </c>
      <c r="T104" s="35">
        <f t="shared" si="43"/>
        <v>0</v>
      </c>
      <c r="U104" s="35">
        <f t="shared" si="43"/>
        <v>0</v>
      </c>
      <c r="V104" s="35">
        <f t="shared" si="43"/>
        <v>358.8</v>
      </c>
      <c r="W104" s="35">
        <f t="shared" si="43"/>
        <v>0</v>
      </c>
      <c r="X104" s="35">
        <f t="shared" si="43"/>
        <v>0</v>
      </c>
      <c r="Y104" s="35">
        <f t="shared" si="43"/>
        <v>0</v>
      </c>
      <c r="Z104" s="35">
        <f t="shared" si="43"/>
        <v>0</v>
      </c>
      <c r="AA104" s="35">
        <f t="shared" si="43"/>
        <v>0</v>
      </c>
      <c r="AB104" s="35">
        <f t="shared" si="43"/>
        <v>0</v>
      </c>
      <c r="AC104" s="35">
        <f t="shared" si="43"/>
        <v>0</v>
      </c>
      <c r="AD104" s="35">
        <f t="shared" si="43"/>
        <v>0</v>
      </c>
      <c r="AE104" s="35">
        <f t="shared" si="43"/>
        <v>0</v>
      </c>
      <c r="AF104" s="55"/>
    </row>
    <row r="105" spans="1:32" s="6" customFormat="1" ht="16.5">
      <c r="A105" s="28" t="s">
        <v>17</v>
      </c>
      <c r="B105" s="37">
        <f>H105+J105+L105+N105+P105+R105+T105+V105+X105+Z105+AB105+AD105</f>
        <v>0</v>
      </c>
      <c r="C105" s="37">
        <f>H105+J105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55"/>
    </row>
    <row r="106" spans="1:32" s="6" customFormat="1" ht="16.5">
      <c r="A106" s="28" t="s">
        <v>15</v>
      </c>
      <c r="B106" s="37">
        <f>H106+J106+L106+N106+P106+R106+T106+V106+X106+Z106+AB106+AD106</f>
        <v>0</v>
      </c>
      <c r="C106" s="37">
        <f>H106+J106</f>
        <v>0</v>
      </c>
      <c r="D106" s="37">
        <f>E106</f>
        <v>0</v>
      </c>
      <c r="E106" s="37">
        <f>I106+K106+M106+O106+Q106+S106+U106+W106+Y106+AA106+AC106+AE106</f>
        <v>0</v>
      </c>
      <c r="F106" s="34"/>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26"/>
      <c r="AF106" s="55"/>
    </row>
    <row r="107" spans="1:32" s="6" customFormat="1" ht="16.5">
      <c r="A107" s="28" t="s">
        <v>16</v>
      </c>
      <c r="B107" s="37">
        <f>H107+J107+L107+N107+P107+R107+T107+V107+X107+Z107+AB107+AD107</f>
        <v>717.6</v>
      </c>
      <c r="C107" s="37">
        <f>H107+J107</f>
        <v>0</v>
      </c>
      <c r="D107" s="37">
        <f>E107</f>
        <v>0</v>
      </c>
      <c r="E107" s="37">
        <f>I107+K107+M107+O107+Q107+S107+U107+W107+Y107+AA107+AC107+AE107</f>
        <v>0</v>
      </c>
      <c r="F107" s="34">
        <f t="shared" si="31"/>
        <v>0</v>
      </c>
      <c r="G107" s="34" t="e">
        <f t="shared" si="32"/>
        <v>#DIV/0!</v>
      </c>
      <c r="H107" s="35"/>
      <c r="I107" s="35"/>
      <c r="J107" s="35"/>
      <c r="K107" s="35"/>
      <c r="L107" s="35"/>
      <c r="M107" s="35"/>
      <c r="N107" s="37"/>
      <c r="O107" s="37"/>
      <c r="P107" s="37">
        <v>358.8</v>
      </c>
      <c r="Q107" s="35"/>
      <c r="R107" s="37"/>
      <c r="S107" s="37"/>
      <c r="T107" s="35"/>
      <c r="U107" s="35"/>
      <c r="V107" s="37">
        <v>358.8</v>
      </c>
      <c r="W107" s="37"/>
      <c r="X107" s="37"/>
      <c r="Y107" s="37"/>
      <c r="Z107" s="35"/>
      <c r="AA107" s="35"/>
      <c r="AB107" s="35"/>
      <c r="AC107" s="35"/>
      <c r="AD107" s="35"/>
      <c r="AE107" s="26"/>
      <c r="AF107" s="55"/>
    </row>
    <row r="108" spans="1:32" s="6" customFormat="1" ht="16.5">
      <c r="A108" s="28" t="s">
        <v>18</v>
      </c>
      <c r="B108" s="37">
        <f>H108+J108+L108+N108+P108+R108+T108+V108+X108+Z108+AB108+AD108</f>
        <v>0</v>
      </c>
      <c r="C108" s="37">
        <f>H108+J108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56"/>
    </row>
    <row r="109" spans="1:32" s="6" customFormat="1" ht="46.5" customHeight="1">
      <c r="A109" s="32" t="s">
        <v>42</v>
      </c>
      <c r="B109" s="35">
        <f>B110</f>
        <v>170.2</v>
      </c>
      <c r="C109" s="35">
        <f>C110</f>
        <v>0</v>
      </c>
      <c r="D109" s="35">
        <f>D110</f>
        <v>0</v>
      </c>
      <c r="E109" s="35">
        <f>E110</f>
        <v>0</v>
      </c>
      <c r="F109" s="34">
        <f t="shared" si="31"/>
        <v>0</v>
      </c>
      <c r="G109" s="34" t="e">
        <f t="shared" si="32"/>
        <v>#DIV/0!</v>
      </c>
      <c r="H109" s="35">
        <f aca="true" t="shared" si="44" ref="H109:AE109">H110</f>
        <v>0</v>
      </c>
      <c r="I109" s="35">
        <f t="shared" si="44"/>
        <v>0</v>
      </c>
      <c r="J109" s="35">
        <f t="shared" si="44"/>
        <v>0</v>
      </c>
      <c r="K109" s="35">
        <f t="shared" si="44"/>
        <v>0</v>
      </c>
      <c r="L109" s="35">
        <f t="shared" si="44"/>
        <v>0</v>
      </c>
      <c r="M109" s="35">
        <f t="shared" si="44"/>
        <v>0</v>
      </c>
      <c r="N109" s="35">
        <f t="shared" si="44"/>
        <v>0</v>
      </c>
      <c r="O109" s="35">
        <f t="shared" si="44"/>
        <v>0</v>
      </c>
      <c r="P109" s="35">
        <f t="shared" si="44"/>
        <v>0</v>
      </c>
      <c r="Q109" s="35">
        <f t="shared" si="44"/>
        <v>0</v>
      </c>
      <c r="R109" s="35">
        <f t="shared" si="44"/>
        <v>170.2</v>
      </c>
      <c r="S109" s="35">
        <f t="shared" si="44"/>
        <v>0</v>
      </c>
      <c r="T109" s="35">
        <f t="shared" si="44"/>
        <v>0</v>
      </c>
      <c r="U109" s="35">
        <f t="shared" si="44"/>
        <v>0</v>
      </c>
      <c r="V109" s="35">
        <f t="shared" si="44"/>
        <v>0</v>
      </c>
      <c r="W109" s="35">
        <f t="shared" si="44"/>
        <v>0</v>
      </c>
      <c r="X109" s="35">
        <f t="shared" si="44"/>
        <v>0</v>
      </c>
      <c r="Y109" s="35">
        <f t="shared" si="44"/>
        <v>0</v>
      </c>
      <c r="Z109" s="35">
        <f t="shared" si="44"/>
        <v>0</v>
      </c>
      <c r="AA109" s="35">
        <f t="shared" si="44"/>
        <v>0</v>
      </c>
      <c r="AB109" s="35">
        <f t="shared" si="44"/>
        <v>0</v>
      </c>
      <c r="AC109" s="35">
        <f t="shared" si="44"/>
        <v>0</v>
      </c>
      <c r="AD109" s="35">
        <f t="shared" si="44"/>
        <v>0</v>
      </c>
      <c r="AE109" s="35">
        <f t="shared" si="44"/>
        <v>0</v>
      </c>
      <c r="AF109" s="54" t="s">
        <v>81</v>
      </c>
    </row>
    <row r="110" spans="1:32" s="6" customFormat="1" ht="16.5">
      <c r="A110" s="24" t="s">
        <v>19</v>
      </c>
      <c r="B110" s="35">
        <f>SUM(B111:B114)</f>
        <v>170.2</v>
      </c>
      <c r="C110" s="35">
        <f>SUM(C111:C114)</f>
        <v>0</v>
      </c>
      <c r="D110" s="35">
        <f>SUM(D111:D114)</f>
        <v>0</v>
      </c>
      <c r="E110" s="35">
        <f>SUM(E111:E114)</f>
        <v>0</v>
      </c>
      <c r="F110" s="34">
        <f t="shared" si="31"/>
        <v>0</v>
      </c>
      <c r="G110" s="34" t="e">
        <f t="shared" si="32"/>
        <v>#DIV/0!</v>
      </c>
      <c r="H110" s="35">
        <f aca="true" t="shared" si="45" ref="H110:AE110">SUM(H111:H114)</f>
        <v>0</v>
      </c>
      <c r="I110" s="35">
        <f t="shared" si="45"/>
        <v>0</v>
      </c>
      <c r="J110" s="35">
        <f t="shared" si="45"/>
        <v>0</v>
      </c>
      <c r="K110" s="35">
        <f t="shared" si="45"/>
        <v>0</v>
      </c>
      <c r="L110" s="35">
        <f t="shared" si="45"/>
        <v>0</v>
      </c>
      <c r="M110" s="35">
        <f t="shared" si="45"/>
        <v>0</v>
      </c>
      <c r="N110" s="35">
        <f t="shared" si="45"/>
        <v>0</v>
      </c>
      <c r="O110" s="35">
        <f t="shared" si="45"/>
        <v>0</v>
      </c>
      <c r="P110" s="35">
        <f t="shared" si="45"/>
        <v>0</v>
      </c>
      <c r="Q110" s="35">
        <f t="shared" si="45"/>
        <v>0</v>
      </c>
      <c r="R110" s="35">
        <f t="shared" si="45"/>
        <v>170.2</v>
      </c>
      <c r="S110" s="35">
        <f t="shared" si="45"/>
        <v>0</v>
      </c>
      <c r="T110" s="35">
        <f t="shared" si="45"/>
        <v>0</v>
      </c>
      <c r="U110" s="35">
        <f t="shared" si="45"/>
        <v>0</v>
      </c>
      <c r="V110" s="35">
        <f t="shared" si="45"/>
        <v>0</v>
      </c>
      <c r="W110" s="35">
        <f t="shared" si="45"/>
        <v>0</v>
      </c>
      <c r="X110" s="35">
        <f t="shared" si="45"/>
        <v>0</v>
      </c>
      <c r="Y110" s="35">
        <f t="shared" si="45"/>
        <v>0</v>
      </c>
      <c r="Z110" s="35">
        <f t="shared" si="45"/>
        <v>0</v>
      </c>
      <c r="AA110" s="35">
        <f t="shared" si="45"/>
        <v>0</v>
      </c>
      <c r="AB110" s="35">
        <f t="shared" si="45"/>
        <v>0</v>
      </c>
      <c r="AC110" s="35">
        <f t="shared" si="45"/>
        <v>0</v>
      </c>
      <c r="AD110" s="35">
        <f t="shared" si="45"/>
        <v>0</v>
      </c>
      <c r="AE110" s="35">
        <f t="shared" si="45"/>
        <v>0</v>
      </c>
      <c r="AF110" s="55"/>
    </row>
    <row r="111" spans="1:32" s="6" customFormat="1" ht="16.5">
      <c r="A111" s="28" t="s">
        <v>17</v>
      </c>
      <c r="B111" s="37">
        <f>H111+J111+L111+N111+P111+R111+T111+V111+X111+Z111+AB111+AD111</f>
        <v>0</v>
      </c>
      <c r="C111" s="37">
        <f>H111+J111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55"/>
    </row>
    <row r="112" spans="1:32" s="6" customFormat="1" ht="16.5">
      <c r="A112" s="28" t="s">
        <v>15</v>
      </c>
      <c r="B112" s="37">
        <f>H112+J112+L112+N112+P112+R112+T112+V112+X112+Z112+AB112+AD112</f>
        <v>0</v>
      </c>
      <c r="C112" s="37">
        <f>H112+J112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55"/>
    </row>
    <row r="113" spans="1:32" s="6" customFormat="1" ht="16.5">
      <c r="A113" s="28" t="s">
        <v>16</v>
      </c>
      <c r="B113" s="37">
        <f>H113+J113+L113+N113+P113+R113+T113+V113+X113+Z113+AB113+AD113</f>
        <v>170.2</v>
      </c>
      <c r="C113" s="37">
        <f>H113+J113</f>
        <v>0</v>
      </c>
      <c r="D113" s="37">
        <f>E113</f>
        <v>0</v>
      </c>
      <c r="E113" s="37">
        <f>I113+K113+M113+O113+Q113+S113+U113+W113+Y113+AA113+AC113+AE113</f>
        <v>0</v>
      </c>
      <c r="F113" s="34">
        <f t="shared" si="31"/>
        <v>0</v>
      </c>
      <c r="G113" s="34" t="e">
        <f t="shared" si="32"/>
        <v>#DIV/0!</v>
      </c>
      <c r="H113" s="35"/>
      <c r="I113" s="35"/>
      <c r="J113" s="35"/>
      <c r="K113" s="35"/>
      <c r="L113" s="35"/>
      <c r="M113" s="35"/>
      <c r="N113" s="37"/>
      <c r="O113" s="37"/>
      <c r="P113" s="37"/>
      <c r="Q113" s="37"/>
      <c r="R113" s="37">
        <v>170.2</v>
      </c>
      <c r="S113" s="37"/>
      <c r="T113" s="35"/>
      <c r="U113" s="35"/>
      <c r="V113" s="37"/>
      <c r="W113" s="37"/>
      <c r="X113" s="37"/>
      <c r="Y113" s="37"/>
      <c r="Z113" s="35"/>
      <c r="AA113" s="35"/>
      <c r="AB113" s="35"/>
      <c r="AC113" s="35"/>
      <c r="AD113" s="35"/>
      <c r="AE113" s="26"/>
      <c r="AF113" s="55"/>
    </row>
    <row r="114" spans="1:32" s="6" customFormat="1" ht="16.5">
      <c r="A114" s="28" t="s">
        <v>18</v>
      </c>
      <c r="B114" s="37">
        <f>H114+J114+L114+N114+P114+R114+T114+V114+X114+Z114+AB114+AD114</f>
        <v>0</v>
      </c>
      <c r="C114" s="37">
        <f>H114+J114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56"/>
    </row>
    <row r="115" spans="1:32" s="6" customFormat="1" ht="65.25" customHeight="1">
      <c r="A115" s="32" t="s">
        <v>41</v>
      </c>
      <c r="B115" s="35">
        <f>B116</f>
        <v>100</v>
      </c>
      <c r="C115" s="35">
        <f>C116</f>
        <v>0</v>
      </c>
      <c r="D115" s="35">
        <f>D116</f>
        <v>0</v>
      </c>
      <c r="E115" s="35">
        <f>E116</f>
        <v>0</v>
      </c>
      <c r="F115" s="34">
        <f t="shared" si="31"/>
        <v>0</v>
      </c>
      <c r="G115" s="34" t="e">
        <f t="shared" si="32"/>
        <v>#DIV/0!</v>
      </c>
      <c r="H115" s="35">
        <f aca="true" t="shared" si="46" ref="H115:AE115">H116</f>
        <v>0</v>
      </c>
      <c r="I115" s="35">
        <f t="shared" si="46"/>
        <v>0</v>
      </c>
      <c r="J115" s="35">
        <f t="shared" si="46"/>
        <v>0</v>
      </c>
      <c r="K115" s="35">
        <f t="shared" si="46"/>
        <v>0</v>
      </c>
      <c r="L115" s="35">
        <f t="shared" si="46"/>
        <v>0</v>
      </c>
      <c r="M115" s="35">
        <f t="shared" si="46"/>
        <v>0</v>
      </c>
      <c r="N115" s="35">
        <f t="shared" si="46"/>
        <v>0</v>
      </c>
      <c r="O115" s="35">
        <f t="shared" si="46"/>
        <v>0</v>
      </c>
      <c r="P115" s="35">
        <f t="shared" si="46"/>
        <v>100</v>
      </c>
      <c r="Q115" s="35">
        <f t="shared" si="46"/>
        <v>0</v>
      </c>
      <c r="R115" s="35">
        <f t="shared" si="46"/>
        <v>0</v>
      </c>
      <c r="S115" s="35">
        <f t="shared" si="46"/>
        <v>0</v>
      </c>
      <c r="T115" s="35">
        <f t="shared" si="46"/>
        <v>0</v>
      </c>
      <c r="U115" s="35">
        <f t="shared" si="46"/>
        <v>0</v>
      </c>
      <c r="V115" s="35">
        <f t="shared" si="46"/>
        <v>0</v>
      </c>
      <c r="W115" s="35">
        <f t="shared" si="46"/>
        <v>0</v>
      </c>
      <c r="X115" s="35">
        <f t="shared" si="46"/>
        <v>0</v>
      </c>
      <c r="Y115" s="35">
        <f t="shared" si="46"/>
        <v>0</v>
      </c>
      <c r="Z115" s="35">
        <f t="shared" si="46"/>
        <v>0</v>
      </c>
      <c r="AA115" s="35">
        <f t="shared" si="46"/>
        <v>0</v>
      </c>
      <c r="AB115" s="35">
        <f t="shared" si="46"/>
        <v>0</v>
      </c>
      <c r="AC115" s="35">
        <f t="shared" si="46"/>
        <v>0</v>
      </c>
      <c r="AD115" s="35">
        <f t="shared" si="46"/>
        <v>0</v>
      </c>
      <c r="AE115" s="35">
        <f t="shared" si="46"/>
        <v>0</v>
      </c>
      <c r="AF115" s="54" t="s">
        <v>81</v>
      </c>
    </row>
    <row r="116" spans="1:32" s="6" customFormat="1" ht="21.75" customHeight="1">
      <c r="A116" s="24" t="s">
        <v>19</v>
      </c>
      <c r="B116" s="35">
        <f>SUM(B117:B120)</f>
        <v>100</v>
      </c>
      <c r="C116" s="35">
        <f>SUM(C117:C120)</f>
        <v>0</v>
      </c>
      <c r="D116" s="35">
        <f>SUM(D117:D120)</f>
        <v>0</v>
      </c>
      <c r="E116" s="35">
        <f>SUM(E117:E120)</f>
        <v>0</v>
      </c>
      <c r="F116" s="34">
        <f t="shared" si="31"/>
        <v>0</v>
      </c>
      <c r="G116" s="34" t="e">
        <f t="shared" si="32"/>
        <v>#DIV/0!</v>
      </c>
      <c r="H116" s="35">
        <f aca="true" t="shared" si="47" ref="H116:AE116">SUM(H117:H120)</f>
        <v>0</v>
      </c>
      <c r="I116" s="35">
        <f t="shared" si="47"/>
        <v>0</v>
      </c>
      <c r="J116" s="35">
        <f t="shared" si="47"/>
        <v>0</v>
      </c>
      <c r="K116" s="35">
        <f t="shared" si="47"/>
        <v>0</v>
      </c>
      <c r="L116" s="35">
        <f t="shared" si="47"/>
        <v>0</v>
      </c>
      <c r="M116" s="35">
        <f t="shared" si="47"/>
        <v>0</v>
      </c>
      <c r="N116" s="35">
        <f t="shared" si="47"/>
        <v>0</v>
      </c>
      <c r="O116" s="35">
        <f t="shared" si="47"/>
        <v>0</v>
      </c>
      <c r="P116" s="35">
        <f t="shared" si="47"/>
        <v>100</v>
      </c>
      <c r="Q116" s="35">
        <f t="shared" si="47"/>
        <v>0</v>
      </c>
      <c r="R116" s="35">
        <f t="shared" si="47"/>
        <v>0</v>
      </c>
      <c r="S116" s="35">
        <f t="shared" si="47"/>
        <v>0</v>
      </c>
      <c r="T116" s="35">
        <f t="shared" si="47"/>
        <v>0</v>
      </c>
      <c r="U116" s="35">
        <f t="shared" si="47"/>
        <v>0</v>
      </c>
      <c r="V116" s="35">
        <f t="shared" si="47"/>
        <v>0</v>
      </c>
      <c r="W116" s="35">
        <f t="shared" si="47"/>
        <v>0</v>
      </c>
      <c r="X116" s="35">
        <f t="shared" si="47"/>
        <v>0</v>
      </c>
      <c r="Y116" s="35">
        <f t="shared" si="47"/>
        <v>0</v>
      </c>
      <c r="Z116" s="35">
        <f t="shared" si="47"/>
        <v>0</v>
      </c>
      <c r="AA116" s="35">
        <f t="shared" si="47"/>
        <v>0</v>
      </c>
      <c r="AB116" s="35">
        <f t="shared" si="47"/>
        <v>0</v>
      </c>
      <c r="AC116" s="35">
        <f t="shared" si="47"/>
        <v>0</v>
      </c>
      <c r="AD116" s="35">
        <f t="shared" si="47"/>
        <v>0</v>
      </c>
      <c r="AE116" s="35">
        <f t="shared" si="47"/>
        <v>0</v>
      </c>
      <c r="AF116" s="55"/>
    </row>
    <row r="117" spans="1:32" s="6" customFormat="1" ht="16.5">
      <c r="A117" s="28" t="s">
        <v>17</v>
      </c>
      <c r="B117" s="37">
        <f>H117+J117+L117+N117+P117+R117+T117+V117+X117+Z117+AB117+AD117</f>
        <v>0</v>
      </c>
      <c r="C117" s="37">
        <f>H117+J117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55"/>
    </row>
    <row r="118" spans="1:32" s="6" customFormat="1" ht="16.5">
      <c r="A118" s="28" t="s">
        <v>15</v>
      </c>
      <c r="B118" s="37">
        <f>H118+J118+L118+N118+P118+R118+T118+V118+X118+Z118+AB118+AD118</f>
        <v>0</v>
      </c>
      <c r="C118" s="37">
        <f>H118+J118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55"/>
    </row>
    <row r="119" spans="1:32" s="6" customFormat="1" ht="16.5">
      <c r="A119" s="28" t="s">
        <v>16</v>
      </c>
      <c r="B119" s="37">
        <f>H119+J119+L119+N119+P119+R119+T119+V119+X119+Z119+AB119+AD119</f>
        <v>100</v>
      </c>
      <c r="C119" s="37">
        <f>H119+J119</f>
        <v>0</v>
      </c>
      <c r="D119" s="37">
        <f>E119</f>
        <v>0</v>
      </c>
      <c r="E119" s="37">
        <f>I119+K119+M119+O119+Q119+S119+U119+W119+Y119+AA119+AC119+AE119</f>
        <v>0</v>
      </c>
      <c r="F119" s="34">
        <f t="shared" si="31"/>
        <v>0</v>
      </c>
      <c r="G119" s="34" t="e">
        <f t="shared" si="32"/>
        <v>#DIV/0!</v>
      </c>
      <c r="H119" s="35"/>
      <c r="I119" s="35"/>
      <c r="J119" s="35"/>
      <c r="K119" s="35"/>
      <c r="L119" s="35"/>
      <c r="M119" s="35"/>
      <c r="N119" s="37"/>
      <c r="O119" s="37"/>
      <c r="P119" s="37">
        <v>100</v>
      </c>
      <c r="Q119" s="37"/>
      <c r="R119" s="37"/>
      <c r="S119" s="37"/>
      <c r="T119" s="35"/>
      <c r="U119" s="35"/>
      <c r="V119" s="37"/>
      <c r="W119" s="37"/>
      <c r="X119" s="37"/>
      <c r="Y119" s="37"/>
      <c r="Z119" s="35"/>
      <c r="AA119" s="35"/>
      <c r="AB119" s="35"/>
      <c r="AC119" s="35"/>
      <c r="AD119" s="35"/>
      <c r="AE119" s="26"/>
      <c r="AF119" s="55"/>
    </row>
    <row r="120" spans="1:32" s="6" customFormat="1" ht="16.5">
      <c r="A120" s="28" t="s">
        <v>18</v>
      </c>
      <c r="B120" s="37">
        <f>H120+J120+L120+N120+P120+R120+T120+V120+X120+Z120+AB120+AD120</f>
        <v>0</v>
      </c>
      <c r="C120" s="37">
        <f>H120+J120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56"/>
    </row>
    <row r="121" spans="1:32" s="6" customFormat="1" ht="62.25" customHeight="1">
      <c r="A121" s="32" t="s">
        <v>93</v>
      </c>
      <c r="B121" s="35">
        <f>B122</f>
        <v>52.547</v>
      </c>
      <c r="C121" s="35">
        <f>C122</f>
        <v>0</v>
      </c>
      <c r="D121" s="35">
        <f>D122</f>
        <v>0</v>
      </c>
      <c r="E121" s="35">
        <f>E122</f>
        <v>0</v>
      </c>
      <c r="F121" s="34">
        <f>E121/B121%</f>
        <v>0</v>
      </c>
      <c r="G121" s="34" t="e">
        <f>E121/C121%</f>
        <v>#DIV/0!</v>
      </c>
      <c r="H121" s="35">
        <f aca="true" t="shared" si="48" ref="H121:AE121">H122</f>
        <v>0</v>
      </c>
      <c r="I121" s="35">
        <f t="shared" si="48"/>
        <v>0</v>
      </c>
      <c r="J121" s="35">
        <f t="shared" si="48"/>
        <v>0</v>
      </c>
      <c r="K121" s="35">
        <f t="shared" si="48"/>
        <v>0</v>
      </c>
      <c r="L121" s="35">
        <f t="shared" si="48"/>
        <v>0</v>
      </c>
      <c r="M121" s="35">
        <f t="shared" si="48"/>
        <v>0</v>
      </c>
      <c r="N121" s="35">
        <f t="shared" si="48"/>
        <v>0</v>
      </c>
      <c r="O121" s="35">
        <f t="shared" si="48"/>
        <v>0</v>
      </c>
      <c r="P121" s="35">
        <f t="shared" si="48"/>
        <v>0</v>
      </c>
      <c r="Q121" s="35">
        <f t="shared" si="48"/>
        <v>0</v>
      </c>
      <c r="R121" s="35">
        <f t="shared" si="48"/>
        <v>0</v>
      </c>
      <c r="S121" s="35">
        <f t="shared" si="48"/>
        <v>0</v>
      </c>
      <c r="T121" s="35">
        <f t="shared" si="48"/>
        <v>0</v>
      </c>
      <c r="U121" s="35">
        <f t="shared" si="48"/>
        <v>0</v>
      </c>
      <c r="V121" s="35">
        <f t="shared" si="48"/>
        <v>0</v>
      </c>
      <c r="W121" s="35">
        <f t="shared" si="48"/>
        <v>0</v>
      </c>
      <c r="X121" s="35">
        <f t="shared" si="48"/>
        <v>0</v>
      </c>
      <c r="Y121" s="35">
        <f t="shared" si="48"/>
        <v>0</v>
      </c>
      <c r="Z121" s="35">
        <f t="shared" si="48"/>
        <v>52.547</v>
      </c>
      <c r="AA121" s="35">
        <f t="shared" si="48"/>
        <v>0</v>
      </c>
      <c r="AB121" s="35">
        <f t="shared" si="48"/>
        <v>0</v>
      </c>
      <c r="AC121" s="35">
        <f t="shared" si="48"/>
        <v>0</v>
      </c>
      <c r="AD121" s="35">
        <f t="shared" si="48"/>
        <v>0</v>
      </c>
      <c r="AE121" s="35">
        <f t="shared" si="48"/>
        <v>0</v>
      </c>
      <c r="AF121" s="54" t="s">
        <v>102</v>
      </c>
    </row>
    <row r="122" spans="1:32" s="6" customFormat="1" ht="24.75" customHeight="1">
      <c r="A122" s="24" t="s">
        <v>19</v>
      </c>
      <c r="B122" s="35">
        <f>SUM(B123:B126)</f>
        <v>52.547</v>
      </c>
      <c r="C122" s="35">
        <f>SUM(C123:C126)</f>
        <v>0</v>
      </c>
      <c r="D122" s="35">
        <f>SUM(D123:D126)</f>
        <v>0</v>
      </c>
      <c r="E122" s="35">
        <f>SUM(E123:E126)</f>
        <v>0</v>
      </c>
      <c r="F122" s="34">
        <f>E122/B122%</f>
        <v>0</v>
      </c>
      <c r="G122" s="34" t="e">
        <f>E122/C122%</f>
        <v>#DIV/0!</v>
      </c>
      <c r="H122" s="35">
        <f aca="true" t="shared" si="49" ref="H122:AE122">SUM(H123:H126)</f>
        <v>0</v>
      </c>
      <c r="I122" s="35">
        <f t="shared" si="49"/>
        <v>0</v>
      </c>
      <c r="J122" s="35">
        <f t="shared" si="49"/>
        <v>0</v>
      </c>
      <c r="K122" s="35">
        <f t="shared" si="49"/>
        <v>0</v>
      </c>
      <c r="L122" s="35">
        <f t="shared" si="49"/>
        <v>0</v>
      </c>
      <c r="M122" s="35">
        <f t="shared" si="49"/>
        <v>0</v>
      </c>
      <c r="N122" s="35">
        <f t="shared" si="49"/>
        <v>0</v>
      </c>
      <c r="O122" s="35">
        <f t="shared" si="49"/>
        <v>0</v>
      </c>
      <c r="P122" s="35">
        <f t="shared" si="49"/>
        <v>0</v>
      </c>
      <c r="Q122" s="35">
        <f t="shared" si="49"/>
        <v>0</v>
      </c>
      <c r="R122" s="35">
        <f t="shared" si="49"/>
        <v>0</v>
      </c>
      <c r="S122" s="35">
        <f t="shared" si="49"/>
        <v>0</v>
      </c>
      <c r="T122" s="35">
        <f t="shared" si="49"/>
        <v>0</v>
      </c>
      <c r="U122" s="35">
        <f t="shared" si="49"/>
        <v>0</v>
      </c>
      <c r="V122" s="35">
        <f t="shared" si="49"/>
        <v>0</v>
      </c>
      <c r="W122" s="35">
        <f t="shared" si="49"/>
        <v>0</v>
      </c>
      <c r="X122" s="35">
        <f t="shared" si="49"/>
        <v>0</v>
      </c>
      <c r="Y122" s="35">
        <f t="shared" si="49"/>
        <v>0</v>
      </c>
      <c r="Z122" s="35">
        <f t="shared" si="49"/>
        <v>52.547</v>
      </c>
      <c r="AA122" s="35">
        <f t="shared" si="49"/>
        <v>0</v>
      </c>
      <c r="AB122" s="35">
        <f t="shared" si="49"/>
        <v>0</v>
      </c>
      <c r="AC122" s="35">
        <f t="shared" si="49"/>
        <v>0</v>
      </c>
      <c r="AD122" s="35">
        <f t="shared" si="49"/>
        <v>0</v>
      </c>
      <c r="AE122" s="35">
        <f t="shared" si="49"/>
        <v>0</v>
      </c>
      <c r="AF122" s="55"/>
    </row>
    <row r="123" spans="1:32" s="6" customFormat="1" ht="19.5" customHeight="1">
      <c r="A123" s="28" t="s">
        <v>17</v>
      </c>
      <c r="B123" s="37">
        <f>H123+J123+L123+N123+P123+R123+T123+V123+X123+Z123+AB123+AD123</f>
        <v>0</v>
      </c>
      <c r="C123" s="37">
        <f>H123+J123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55"/>
    </row>
    <row r="124" spans="1:32" s="6" customFormat="1" ht="23.25" customHeight="1">
      <c r="A124" s="28" t="s">
        <v>15</v>
      </c>
      <c r="B124" s="37">
        <f>H124+J124+L124+N124+P124+R124+T124+V124+X124+Z124+AB124+AD124</f>
        <v>0</v>
      </c>
      <c r="C124" s="37">
        <f>H124+J124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55"/>
    </row>
    <row r="125" spans="1:32" s="6" customFormat="1" ht="17.25" customHeight="1">
      <c r="A125" s="28" t="s">
        <v>16</v>
      </c>
      <c r="B125" s="37">
        <f>H125+J125+L125+N125+P125+R125+T125+V125+X125+Z125+AB125+AD125</f>
        <v>52.547</v>
      </c>
      <c r="C125" s="37">
        <f>H125+J125</f>
        <v>0</v>
      </c>
      <c r="D125" s="37">
        <f>E125</f>
        <v>0</v>
      </c>
      <c r="E125" s="37">
        <f>I125+K125+M125+O125+Q125+S125+U125+W125+Y125+AA125+AC125+AE125</f>
        <v>0</v>
      </c>
      <c r="F125" s="34">
        <f>E125/B125%</f>
        <v>0</v>
      </c>
      <c r="G125" s="34" t="e">
        <f>E125/C125%</f>
        <v>#DIV/0!</v>
      </c>
      <c r="H125" s="35"/>
      <c r="I125" s="35"/>
      <c r="J125" s="35"/>
      <c r="K125" s="35"/>
      <c r="L125" s="35"/>
      <c r="M125" s="35"/>
      <c r="N125" s="37"/>
      <c r="O125" s="37"/>
      <c r="P125" s="37"/>
      <c r="Q125" s="37"/>
      <c r="R125" s="37"/>
      <c r="S125" s="37"/>
      <c r="T125" s="35"/>
      <c r="U125" s="35"/>
      <c r="V125" s="37"/>
      <c r="W125" s="37"/>
      <c r="X125" s="37"/>
      <c r="Y125" s="37"/>
      <c r="Z125" s="37">
        <v>52.547</v>
      </c>
      <c r="AA125" s="35"/>
      <c r="AB125" s="35"/>
      <c r="AC125" s="35"/>
      <c r="AD125" s="35"/>
      <c r="AE125" s="26"/>
      <c r="AF125" s="55"/>
    </row>
    <row r="126" spans="1:32" s="6" customFormat="1" ht="18" customHeight="1">
      <c r="A126" s="28" t="s">
        <v>18</v>
      </c>
      <c r="B126" s="37">
        <f>H126+J126+L126+N126+P126+R126+T126+V126+X126+Z126+AB126+AD126</f>
        <v>0</v>
      </c>
      <c r="C126" s="37">
        <f>H126+J126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56"/>
    </row>
    <row r="127" spans="1:32" s="6" customFormat="1" ht="21" customHeight="1">
      <c r="A127" s="24" t="s">
        <v>34</v>
      </c>
      <c r="B127" s="35">
        <f>SUM(B128:B131)</f>
        <v>17464.647</v>
      </c>
      <c r="C127" s="35">
        <f>SUM(C128:C131)</f>
        <v>0</v>
      </c>
      <c r="D127" s="35">
        <f>SUM(D128:D131)</f>
        <v>0</v>
      </c>
      <c r="E127" s="35">
        <f>SUM(E128:E131)</f>
        <v>0</v>
      </c>
      <c r="F127" s="34">
        <f t="shared" si="31"/>
        <v>0</v>
      </c>
      <c r="G127" s="34" t="e">
        <f t="shared" si="32"/>
        <v>#DIV/0!</v>
      </c>
      <c r="H127" s="35">
        <f aca="true" t="shared" si="50" ref="H127:AE127">SUM(H128:H131)</f>
        <v>0</v>
      </c>
      <c r="I127" s="35">
        <f t="shared" si="50"/>
        <v>0</v>
      </c>
      <c r="J127" s="35">
        <f t="shared" si="50"/>
        <v>0</v>
      </c>
      <c r="K127" s="35">
        <f t="shared" si="50"/>
        <v>0</v>
      </c>
      <c r="L127" s="35">
        <f t="shared" si="50"/>
        <v>0</v>
      </c>
      <c r="M127" s="35">
        <f t="shared" si="50"/>
        <v>0</v>
      </c>
      <c r="N127" s="35">
        <f t="shared" si="50"/>
        <v>0</v>
      </c>
      <c r="O127" s="35">
        <f t="shared" si="50"/>
        <v>0</v>
      </c>
      <c r="P127" s="35">
        <f t="shared" si="50"/>
        <v>458.8</v>
      </c>
      <c r="Q127" s="35">
        <f t="shared" si="50"/>
        <v>0</v>
      </c>
      <c r="R127" s="35">
        <f t="shared" si="50"/>
        <v>170.2</v>
      </c>
      <c r="S127" s="35">
        <f t="shared" si="50"/>
        <v>0</v>
      </c>
      <c r="T127" s="35">
        <f t="shared" si="50"/>
        <v>35</v>
      </c>
      <c r="U127" s="35">
        <f t="shared" si="50"/>
        <v>0</v>
      </c>
      <c r="V127" s="35">
        <f t="shared" si="50"/>
        <v>393.8</v>
      </c>
      <c r="W127" s="35">
        <f t="shared" si="50"/>
        <v>0</v>
      </c>
      <c r="X127" s="35">
        <f t="shared" si="50"/>
        <v>9862.6</v>
      </c>
      <c r="Y127" s="35">
        <f t="shared" si="50"/>
        <v>0</v>
      </c>
      <c r="Z127" s="35">
        <f t="shared" si="50"/>
        <v>6544.246999999999</v>
      </c>
      <c r="AA127" s="35">
        <f t="shared" si="50"/>
        <v>0</v>
      </c>
      <c r="AB127" s="35">
        <f t="shared" si="50"/>
        <v>0</v>
      </c>
      <c r="AC127" s="35">
        <f t="shared" si="50"/>
        <v>0</v>
      </c>
      <c r="AD127" s="35">
        <f t="shared" si="50"/>
        <v>0</v>
      </c>
      <c r="AE127" s="35">
        <f t="shared" si="50"/>
        <v>0</v>
      </c>
      <c r="AF127" s="27"/>
    </row>
    <row r="128" spans="1:32" s="6" customFormat="1" ht="16.5">
      <c r="A128" s="28" t="s">
        <v>17</v>
      </c>
      <c r="B128" s="37">
        <f aca="true" t="shared" si="51" ref="B128:E131">B87+B93+B99+B105+B111+B117+B123</f>
        <v>0</v>
      </c>
      <c r="C128" s="37">
        <f t="shared" si="51"/>
        <v>0</v>
      </c>
      <c r="D128" s="37">
        <f t="shared" si="51"/>
        <v>0</v>
      </c>
      <c r="E128" s="37">
        <f t="shared" si="51"/>
        <v>0</v>
      </c>
      <c r="F128" s="34"/>
      <c r="G128" s="34"/>
      <c r="H128" s="37">
        <f aca="true" t="shared" si="52" ref="H128:I131">H87+H93+H99+H105+H111+H117</f>
        <v>0</v>
      </c>
      <c r="I128" s="37">
        <f t="shared" si="52"/>
        <v>0</v>
      </c>
      <c r="J128" s="37">
        <f aca="true" t="shared" si="53" ref="J128:AE128">J87+J93+J99+J105+J111+J117+J123</f>
        <v>0</v>
      </c>
      <c r="K128" s="37">
        <f t="shared" si="53"/>
        <v>0</v>
      </c>
      <c r="L128" s="37">
        <f t="shared" si="53"/>
        <v>0</v>
      </c>
      <c r="M128" s="37">
        <f t="shared" si="53"/>
        <v>0</v>
      </c>
      <c r="N128" s="37">
        <f t="shared" si="53"/>
        <v>0</v>
      </c>
      <c r="O128" s="37">
        <f t="shared" si="53"/>
        <v>0</v>
      </c>
      <c r="P128" s="37">
        <f t="shared" si="53"/>
        <v>0</v>
      </c>
      <c r="Q128" s="37">
        <f t="shared" si="53"/>
        <v>0</v>
      </c>
      <c r="R128" s="37">
        <f t="shared" si="53"/>
        <v>0</v>
      </c>
      <c r="S128" s="37">
        <f t="shared" si="53"/>
        <v>0</v>
      </c>
      <c r="T128" s="37">
        <f t="shared" si="53"/>
        <v>0</v>
      </c>
      <c r="U128" s="37">
        <f t="shared" si="53"/>
        <v>0</v>
      </c>
      <c r="V128" s="37">
        <f t="shared" si="53"/>
        <v>0</v>
      </c>
      <c r="W128" s="37">
        <f t="shared" si="53"/>
        <v>0</v>
      </c>
      <c r="X128" s="37">
        <f t="shared" si="53"/>
        <v>0</v>
      </c>
      <c r="Y128" s="37">
        <f t="shared" si="53"/>
        <v>0</v>
      </c>
      <c r="Z128" s="37">
        <f t="shared" si="53"/>
        <v>0</v>
      </c>
      <c r="AA128" s="37">
        <f t="shared" si="53"/>
        <v>0</v>
      </c>
      <c r="AB128" s="37">
        <f t="shared" si="53"/>
        <v>0</v>
      </c>
      <c r="AC128" s="37">
        <f t="shared" si="53"/>
        <v>0</v>
      </c>
      <c r="AD128" s="37">
        <f t="shared" si="53"/>
        <v>0</v>
      </c>
      <c r="AE128" s="37">
        <f t="shared" si="53"/>
        <v>0</v>
      </c>
      <c r="AF128" s="27"/>
    </row>
    <row r="129" spans="1:32" s="6" customFormat="1" ht="16.5">
      <c r="A129" s="28" t="s">
        <v>15</v>
      </c>
      <c r="B129" s="37">
        <f t="shared" si="51"/>
        <v>992.2</v>
      </c>
      <c r="C129" s="37">
        <f t="shared" si="51"/>
        <v>0</v>
      </c>
      <c r="D129" s="37">
        <f t="shared" si="51"/>
        <v>0</v>
      </c>
      <c r="E129" s="37">
        <f t="shared" si="51"/>
        <v>0</v>
      </c>
      <c r="F129" s="34">
        <f t="shared" si="31"/>
        <v>0</v>
      </c>
      <c r="G129" s="34" t="e">
        <f t="shared" si="32"/>
        <v>#DIV/0!</v>
      </c>
      <c r="H129" s="37">
        <f t="shared" si="52"/>
        <v>0</v>
      </c>
      <c r="I129" s="37">
        <f t="shared" si="52"/>
        <v>0</v>
      </c>
      <c r="J129" s="37">
        <f aca="true" t="shared" si="54" ref="J129:AE129">J88+J94+J100+J106+J112+J118+J124</f>
        <v>0</v>
      </c>
      <c r="K129" s="37">
        <f t="shared" si="54"/>
        <v>0</v>
      </c>
      <c r="L129" s="37">
        <f t="shared" si="54"/>
        <v>0</v>
      </c>
      <c r="M129" s="37">
        <f t="shared" si="54"/>
        <v>0</v>
      </c>
      <c r="N129" s="37">
        <f t="shared" si="54"/>
        <v>0</v>
      </c>
      <c r="O129" s="37">
        <f t="shared" si="54"/>
        <v>0</v>
      </c>
      <c r="P129" s="37">
        <f t="shared" si="54"/>
        <v>0</v>
      </c>
      <c r="Q129" s="37">
        <f t="shared" si="54"/>
        <v>0</v>
      </c>
      <c r="R129" s="37">
        <f t="shared" si="54"/>
        <v>0</v>
      </c>
      <c r="S129" s="37">
        <f t="shared" si="54"/>
        <v>0</v>
      </c>
      <c r="T129" s="37">
        <f t="shared" si="54"/>
        <v>0</v>
      </c>
      <c r="U129" s="37">
        <f t="shared" si="54"/>
        <v>0</v>
      </c>
      <c r="V129" s="37">
        <f t="shared" si="54"/>
        <v>0</v>
      </c>
      <c r="W129" s="37">
        <f t="shared" si="54"/>
        <v>0</v>
      </c>
      <c r="X129" s="37">
        <f t="shared" si="54"/>
        <v>992.2</v>
      </c>
      <c r="Y129" s="37">
        <f t="shared" si="54"/>
        <v>0</v>
      </c>
      <c r="Z129" s="37">
        <f t="shared" si="54"/>
        <v>0</v>
      </c>
      <c r="AA129" s="37">
        <f t="shared" si="54"/>
        <v>0</v>
      </c>
      <c r="AB129" s="37">
        <f t="shared" si="54"/>
        <v>0</v>
      </c>
      <c r="AC129" s="37">
        <f t="shared" si="54"/>
        <v>0</v>
      </c>
      <c r="AD129" s="37">
        <f t="shared" si="54"/>
        <v>0</v>
      </c>
      <c r="AE129" s="37">
        <f t="shared" si="54"/>
        <v>0</v>
      </c>
      <c r="AF129" s="27"/>
    </row>
    <row r="130" spans="1:32" s="6" customFormat="1" ht="16.5">
      <c r="A130" s="28" t="s">
        <v>16</v>
      </c>
      <c r="B130" s="37">
        <f t="shared" si="51"/>
        <v>16472.447</v>
      </c>
      <c r="C130" s="37">
        <f t="shared" si="51"/>
        <v>0</v>
      </c>
      <c r="D130" s="37">
        <f t="shared" si="51"/>
        <v>0</v>
      </c>
      <c r="E130" s="37">
        <f t="shared" si="51"/>
        <v>0</v>
      </c>
      <c r="F130" s="34">
        <f t="shared" si="31"/>
        <v>0</v>
      </c>
      <c r="G130" s="34" t="e">
        <f t="shared" si="32"/>
        <v>#DIV/0!</v>
      </c>
      <c r="H130" s="37">
        <f t="shared" si="52"/>
        <v>0</v>
      </c>
      <c r="I130" s="37">
        <f t="shared" si="52"/>
        <v>0</v>
      </c>
      <c r="J130" s="37">
        <f aca="true" t="shared" si="55" ref="J130:AE130">J89+J95+J101+J107+J113+J119+J125</f>
        <v>0</v>
      </c>
      <c r="K130" s="37">
        <f t="shared" si="55"/>
        <v>0</v>
      </c>
      <c r="L130" s="37">
        <f t="shared" si="55"/>
        <v>0</v>
      </c>
      <c r="M130" s="37">
        <f t="shared" si="55"/>
        <v>0</v>
      </c>
      <c r="N130" s="37">
        <f t="shared" si="55"/>
        <v>0</v>
      </c>
      <c r="O130" s="37">
        <f t="shared" si="55"/>
        <v>0</v>
      </c>
      <c r="P130" s="37">
        <f t="shared" si="55"/>
        <v>458.8</v>
      </c>
      <c r="Q130" s="37">
        <f t="shared" si="55"/>
        <v>0</v>
      </c>
      <c r="R130" s="37">
        <f t="shared" si="55"/>
        <v>170.2</v>
      </c>
      <c r="S130" s="37">
        <f t="shared" si="55"/>
        <v>0</v>
      </c>
      <c r="T130" s="37">
        <f t="shared" si="55"/>
        <v>35</v>
      </c>
      <c r="U130" s="37">
        <f t="shared" si="55"/>
        <v>0</v>
      </c>
      <c r="V130" s="37">
        <f t="shared" si="55"/>
        <v>393.8</v>
      </c>
      <c r="W130" s="37">
        <f t="shared" si="55"/>
        <v>0</v>
      </c>
      <c r="X130" s="37">
        <f t="shared" si="55"/>
        <v>8870.4</v>
      </c>
      <c r="Y130" s="37">
        <f t="shared" si="55"/>
        <v>0</v>
      </c>
      <c r="Z130" s="37">
        <f t="shared" si="55"/>
        <v>6544.246999999999</v>
      </c>
      <c r="AA130" s="37">
        <f t="shared" si="55"/>
        <v>0</v>
      </c>
      <c r="AB130" s="37">
        <f t="shared" si="55"/>
        <v>0</v>
      </c>
      <c r="AC130" s="37">
        <f t="shared" si="55"/>
        <v>0</v>
      </c>
      <c r="AD130" s="37">
        <f t="shared" si="55"/>
        <v>0</v>
      </c>
      <c r="AE130" s="37">
        <f t="shared" si="55"/>
        <v>0</v>
      </c>
      <c r="AF130" s="27"/>
    </row>
    <row r="131" spans="1:32" s="6" customFormat="1" ht="16.5">
      <c r="A131" s="28" t="s">
        <v>18</v>
      </c>
      <c r="B131" s="37">
        <f t="shared" si="51"/>
        <v>0</v>
      </c>
      <c r="C131" s="37">
        <f t="shared" si="51"/>
        <v>0</v>
      </c>
      <c r="D131" s="37">
        <f t="shared" si="51"/>
        <v>0</v>
      </c>
      <c r="E131" s="37">
        <f t="shared" si="51"/>
        <v>0</v>
      </c>
      <c r="F131" s="34"/>
      <c r="G131" s="34"/>
      <c r="H131" s="37">
        <f t="shared" si="52"/>
        <v>0</v>
      </c>
      <c r="I131" s="37">
        <f t="shared" si="52"/>
        <v>0</v>
      </c>
      <c r="J131" s="37">
        <f aca="true" t="shared" si="56" ref="J131:AE131">J90+J96+J102+J108+J114+J120+J126</f>
        <v>0</v>
      </c>
      <c r="K131" s="37">
        <f t="shared" si="56"/>
        <v>0</v>
      </c>
      <c r="L131" s="37">
        <f t="shared" si="56"/>
        <v>0</v>
      </c>
      <c r="M131" s="37">
        <f t="shared" si="56"/>
        <v>0</v>
      </c>
      <c r="N131" s="37">
        <f t="shared" si="56"/>
        <v>0</v>
      </c>
      <c r="O131" s="37">
        <f t="shared" si="56"/>
        <v>0</v>
      </c>
      <c r="P131" s="37">
        <f t="shared" si="56"/>
        <v>0</v>
      </c>
      <c r="Q131" s="37">
        <f t="shared" si="56"/>
        <v>0</v>
      </c>
      <c r="R131" s="37">
        <f t="shared" si="56"/>
        <v>0</v>
      </c>
      <c r="S131" s="37">
        <f t="shared" si="56"/>
        <v>0</v>
      </c>
      <c r="T131" s="37">
        <f t="shared" si="56"/>
        <v>0</v>
      </c>
      <c r="U131" s="37">
        <f t="shared" si="56"/>
        <v>0</v>
      </c>
      <c r="V131" s="37">
        <f t="shared" si="56"/>
        <v>0</v>
      </c>
      <c r="W131" s="37">
        <f t="shared" si="56"/>
        <v>0</v>
      </c>
      <c r="X131" s="37">
        <f t="shared" si="56"/>
        <v>0</v>
      </c>
      <c r="Y131" s="37">
        <f t="shared" si="56"/>
        <v>0</v>
      </c>
      <c r="Z131" s="37">
        <f t="shared" si="56"/>
        <v>0</v>
      </c>
      <c r="AA131" s="37">
        <f t="shared" si="56"/>
        <v>0</v>
      </c>
      <c r="AB131" s="37">
        <f t="shared" si="56"/>
        <v>0</v>
      </c>
      <c r="AC131" s="37">
        <f t="shared" si="56"/>
        <v>0</v>
      </c>
      <c r="AD131" s="37">
        <f t="shared" si="56"/>
        <v>0</v>
      </c>
      <c r="AE131" s="37">
        <f t="shared" si="56"/>
        <v>0</v>
      </c>
      <c r="AF131" s="27"/>
    </row>
    <row r="132" spans="1:32" s="6" customFormat="1" ht="57" customHeight="1">
      <c r="A132" s="24" t="s">
        <v>54</v>
      </c>
      <c r="B132" s="37">
        <f>B133+B139+B145</f>
        <v>12588.5</v>
      </c>
      <c r="C132" s="37">
        <f>C133+C139+C145</f>
        <v>0</v>
      </c>
      <c r="D132" s="37">
        <f>D133+D139+D145</f>
        <v>0</v>
      </c>
      <c r="E132" s="37">
        <f>E133+E139+E145</f>
        <v>0</v>
      </c>
      <c r="F132" s="34">
        <f t="shared" si="31"/>
        <v>0</v>
      </c>
      <c r="G132" s="34" t="e">
        <f t="shared" si="32"/>
        <v>#DIV/0!</v>
      </c>
      <c r="H132" s="37">
        <f aca="true" t="shared" si="57" ref="H132:AE132">H133+H139+H145</f>
        <v>0</v>
      </c>
      <c r="I132" s="37">
        <f t="shared" si="57"/>
        <v>0</v>
      </c>
      <c r="J132" s="37">
        <f t="shared" si="57"/>
        <v>0</v>
      </c>
      <c r="K132" s="37">
        <f t="shared" si="57"/>
        <v>0</v>
      </c>
      <c r="L132" s="37">
        <f t="shared" si="57"/>
        <v>0</v>
      </c>
      <c r="M132" s="37">
        <f t="shared" si="57"/>
        <v>0</v>
      </c>
      <c r="N132" s="37">
        <f t="shared" si="57"/>
        <v>0</v>
      </c>
      <c r="O132" s="37">
        <f t="shared" si="57"/>
        <v>0</v>
      </c>
      <c r="P132" s="37">
        <f t="shared" si="57"/>
        <v>0</v>
      </c>
      <c r="Q132" s="37">
        <f t="shared" si="57"/>
        <v>0</v>
      </c>
      <c r="R132" s="37">
        <f t="shared" si="57"/>
        <v>0</v>
      </c>
      <c r="S132" s="37">
        <f t="shared" si="57"/>
        <v>0</v>
      </c>
      <c r="T132" s="37">
        <f t="shared" si="57"/>
        <v>0</v>
      </c>
      <c r="U132" s="37">
        <f t="shared" si="57"/>
        <v>0</v>
      </c>
      <c r="V132" s="37">
        <f t="shared" si="57"/>
        <v>687.1</v>
      </c>
      <c r="W132" s="37">
        <f t="shared" si="57"/>
        <v>0</v>
      </c>
      <c r="X132" s="37">
        <f t="shared" si="57"/>
        <v>8717.5</v>
      </c>
      <c r="Y132" s="37">
        <f t="shared" si="57"/>
        <v>0</v>
      </c>
      <c r="Z132" s="37">
        <f t="shared" si="57"/>
        <v>3183.9</v>
      </c>
      <c r="AA132" s="37">
        <f t="shared" si="57"/>
        <v>0</v>
      </c>
      <c r="AB132" s="37">
        <f t="shared" si="57"/>
        <v>0</v>
      </c>
      <c r="AC132" s="37">
        <f t="shared" si="57"/>
        <v>0</v>
      </c>
      <c r="AD132" s="37">
        <f t="shared" si="57"/>
        <v>0</v>
      </c>
      <c r="AE132" s="37">
        <f t="shared" si="57"/>
        <v>0</v>
      </c>
      <c r="AF132" s="27"/>
    </row>
    <row r="133" spans="1:32" s="6" customFormat="1" ht="45" customHeight="1">
      <c r="A133" s="32" t="s">
        <v>44</v>
      </c>
      <c r="B133" s="35">
        <f>B134</f>
        <v>8015</v>
      </c>
      <c r="C133" s="35">
        <f>C134</f>
        <v>0</v>
      </c>
      <c r="D133" s="35">
        <f>D134</f>
        <v>0</v>
      </c>
      <c r="E133" s="35">
        <f>E134</f>
        <v>0</v>
      </c>
      <c r="F133" s="34">
        <f t="shared" si="31"/>
        <v>0</v>
      </c>
      <c r="G133" s="34" t="e">
        <f t="shared" si="32"/>
        <v>#DIV/0!</v>
      </c>
      <c r="H133" s="35">
        <f aca="true" t="shared" si="58" ref="H133:AE133">H134</f>
        <v>0</v>
      </c>
      <c r="I133" s="35">
        <f t="shared" si="58"/>
        <v>0</v>
      </c>
      <c r="J133" s="35">
        <f t="shared" si="58"/>
        <v>0</v>
      </c>
      <c r="K133" s="35">
        <f t="shared" si="58"/>
        <v>0</v>
      </c>
      <c r="L133" s="35">
        <f t="shared" si="58"/>
        <v>0</v>
      </c>
      <c r="M133" s="35">
        <f t="shared" si="58"/>
        <v>0</v>
      </c>
      <c r="N133" s="35">
        <f t="shared" si="58"/>
        <v>0</v>
      </c>
      <c r="O133" s="35">
        <f t="shared" si="58"/>
        <v>0</v>
      </c>
      <c r="P133" s="35">
        <f t="shared" si="58"/>
        <v>0</v>
      </c>
      <c r="Q133" s="35">
        <f t="shared" si="58"/>
        <v>0</v>
      </c>
      <c r="R133" s="35">
        <f t="shared" si="58"/>
        <v>0</v>
      </c>
      <c r="S133" s="35">
        <f t="shared" si="58"/>
        <v>0</v>
      </c>
      <c r="T133" s="35">
        <f t="shared" si="58"/>
        <v>0</v>
      </c>
      <c r="U133" s="35">
        <f t="shared" si="58"/>
        <v>0</v>
      </c>
      <c r="V133" s="35">
        <f t="shared" si="58"/>
        <v>0</v>
      </c>
      <c r="W133" s="35">
        <f t="shared" si="58"/>
        <v>0</v>
      </c>
      <c r="X133" s="35">
        <f t="shared" si="58"/>
        <v>4831.1</v>
      </c>
      <c r="Y133" s="35">
        <f t="shared" si="58"/>
        <v>0</v>
      </c>
      <c r="Z133" s="35">
        <f t="shared" si="58"/>
        <v>3183.9</v>
      </c>
      <c r="AA133" s="35">
        <f t="shared" si="58"/>
        <v>0</v>
      </c>
      <c r="AB133" s="35">
        <f t="shared" si="58"/>
        <v>0</v>
      </c>
      <c r="AC133" s="35">
        <f t="shared" si="58"/>
        <v>0</v>
      </c>
      <c r="AD133" s="35">
        <f t="shared" si="58"/>
        <v>0</v>
      </c>
      <c r="AE133" s="35">
        <f t="shared" si="58"/>
        <v>0</v>
      </c>
      <c r="AF133" s="54" t="s">
        <v>103</v>
      </c>
    </row>
    <row r="134" spans="1:32" s="6" customFormat="1" ht="27" customHeight="1">
      <c r="A134" s="24" t="s">
        <v>19</v>
      </c>
      <c r="B134" s="35">
        <f>SUM(B135:B138)</f>
        <v>8015</v>
      </c>
      <c r="C134" s="35">
        <f>SUM(C135:C138)</f>
        <v>0</v>
      </c>
      <c r="D134" s="35">
        <f>SUM(D135:D138)</f>
        <v>0</v>
      </c>
      <c r="E134" s="35">
        <f>SUM(E135:E138)</f>
        <v>0</v>
      </c>
      <c r="F134" s="34">
        <f t="shared" si="31"/>
        <v>0</v>
      </c>
      <c r="G134" s="34" t="e">
        <f t="shared" si="32"/>
        <v>#DIV/0!</v>
      </c>
      <c r="H134" s="35">
        <f aca="true" t="shared" si="59" ref="H134:AE134">SUM(H135:H138)</f>
        <v>0</v>
      </c>
      <c r="I134" s="35">
        <f t="shared" si="59"/>
        <v>0</v>
      </c>
      <c r="J134" s="35">
        <f t="shared" si="59"/>
        <v>0</v>
      </c>
      <c r="K134" s="35">
        <f t="shared" si="59"/>
        <v>0</v>
      </c>
      <c r="L134" s="35">
        <f t="shared" si="59"/>
        <v>0</v>
      </c>
      <c r="M134" s="35">
        <f t="shared" si="59"/>
        <v>0</v>
      </c>
      <c r="N134" s="35">
        <f t="shared" si="59"/>
        <v>0</v>
      </c>
      <c r="O134" s="35">
        <f t="shared" si="59"/>
        <v>0</v>
      </c>
      <c r="P134" s="35">
        <f t="shared" si="59"/>
        <v>0</v>
      </c>
      <c r="Q134" s="35">
        <f t="shared" si="59"/>
        <v>0</v>
      </c>
      <c r="R134" s="35">
        <f t="shared" si="59"/>
        <v>0</v>
      </c>
      <c r="S134" s="35">
        <f t="shared" si="59"/>
        <v>0</v>
      </c>
      <c r="T134" s="35">
        <f t="shared" si="59"/>
        <v>0</v>
      </c>
      <c r="U134" s="35">
        <f t="shared" si="59"/>
        <v>0</v>
      </c>
      <c r="V134" s="35">
        <f t="shared" si="59"/>
        <v>0</v>
      </c>
      <c r="W134" s="35">
        <f t="shared" si="59"/>
        <v>0</v>
      </c>
      <c r="X134" s="35">
        <f t="shared" si="59"/>
        <v>4831.1</v>
      </c>
      <c r="Y134" s="35">
        <f t="shared" si="59"/>
        <v>0</v>
      </c>
      <c r="Z134" s="35">
        <f t="shared" si="59"/>
        <v>3183.9</v>
      </c>
      <c r="AA134" s="35">
        <f t="shared" si="59"/>
        <v>0</v>
      </c>
      <c r="AB134" s="35">
        <f t="shared" si="59"/>
        <v>0</v>
      </c>
      <c r="AC134" s="35">
        <f t="shared" si="59"/>
        <v>0</v>
      </c>
      <c r="AD134" s="35">
        <f t="shared" si="59"/>
        <v>0</v>
      </c>
      <c r="AE134" s="35">
        <f t="shared" si="59"/>
        <v>0</v>
      </c>
      <c r="AF134" s="55"/>
    </row>
    <row r="135" spans="1:32" s="6" customFormat="1" ht="27.75" customHeight="1">
      <c r="A135" s="28" t="s">
        <v>17</v>
      </c>
      <c r="B135" s="37">
        <f>H135+J135+L135+N135+P135+R135+T135+V135+X135+Z135+AB135+AD135</f>
        <v>0</v>
      </c>
      <c r="C135" s="37">
        <f>H135+J135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55"/>
    </row>
    <row r="136" spans="1:32" s="6" customFormat="1" ht="26.25" customHeight="1">
      <c r="A136" s="28" t="s">
        <v>15</v>
      </c>
      <c r="B136" s="37">
        <f>H136+J136+L136+N136+P136+R136+T136+V136+X136+Z136+AB136+AD136</f>
        <v>0</v>
      </c>
      <c r="C136" s="37">
        <f>H136+J136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7"/>
      <c r="W136" s="37"/>
      <c r="X136" s="37"/>
      <c r="Y136" s="37"/>
      <c r="Z136" s="35"/>
      <c r="AA136" s="35"/>
      <c r="AB136" s="35"/>
      <c r="AC136" s="35"/>
      <c r="AD136" s="35"/>
      <c r="AE136" s="26"/>
      <c r="AF136" s="55"/>
    </row>
    <row r="137" spans="1:32" s="6" customFormat="1" ht="27" customHeight="1">
      <c r="A137" s="28" t="s">
        <v>16</v>
      </c>
      <c r="B137" s="37">
        <f>H137+J137+L137+N137+P137+R137+T137+V137+X137+Z137+AB137+AD137</f>
        <v>8015</v>
      </c>
      <c r="C137" s="37">
        <f>H137+J137</f>
        <v>0</v>
      </c>
      <c r="D137" s="37">
        <f>E137</f>
        <v>0</v>
      </c>
      <c r="E137" s="37">
        <f>I137+K137+M137+O137+Q137+S137+U137+W137+Y137+AA137+AC137+AE137</f>
        <v>0</v>
      </c>
      <c r="F137" s="34">
        <f t="shared" si="31"/>
        <v>0</v>
      </c>
      <c r="G137" s="34" t="e">
        <f t="shared" si="32"/>
        <v>#DIV/0!</v>
      </c>
      <c r="H137" s="35"/>
      <c r="I137" s="35"/>
      <c r="J137" s="35"/>
      <c r="K137" s="35"/>
      <c r="L137" s="35"/>
      <c r="M137" s="35"/>
      <c r="N137" s="35"/>
      <c r="O137" s="35"/>
      <c r="P137" s="35"/>
      <c r="Q137" s="35"/>
      <c r="R137" s="35"/>
      <c r="S137" s="35"/>
      <c r="T137" s="35"/>
      <c r="U137" s="35"/>
      <c r="V137" s="37"/>
      <c r="W137" s="37"/>
      <c r="X137" s="37">
        <v>4831.1</v>
      </c>
      <c r="Y137" s="37"/>
      <c r="Z137" s="37">
        <v>3183.9</v>
      </c>
      <c r="AA137" s="35"/>
      <c r="AB137" s="35"/>
      <c r="AC137" s="35"/>
      <c r="AD137" s="35"/>
      <c r="AE137" s="26"/>
      <c r="AF137" s="55"/>
    </row>
    <row r="138" spans="1:32" s="6" customFormat="1" ht="18" customHeight="1">
      <c r="A138" s="28" t="s">
        <v>18</v>
      </c>
      <c r="B138" s="37">
        <f>H138+J138+L138+N138+P138+R138+T138+V138+X138+Z138+AB138+AD138</f>
        <v>0</v>
      </c>
      <c r="C138" s="37">
        <f>H138+J138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56"/>
    </row>
    <row r="139" spans="1:32" s="6" customFormat="1" ht="82.5" customHeight="1">
      <c r="A139" s="32" t="s">
        <v>45</v>
      </c>
      <c r="B139" s="35">
        <f>B140</f>
        <v>3886.4</v>
      </c>
      <c r="C139" s="35">
        <f>C140</f>
        <v>0</v>
      </c>
      <c r="D139" s="35">
        <f>D140</f>
        <v>0</v>
      </c>
      <c r="E139" s="35">
        <f>E140</f>
        <v>0</v>
      </c>
      <c r="F139" s="34">
        <f t="shared" si="31"/>
        <v>0</v>
      </c>
      <c r="G139" s="34" t="e">
        <f t="shared" si="32"/>
        <v>#DIV/0!</v>
      </c>
      <c r="H139" s="35">
        <f aca="true" t="shared" si="60" ref="H139:AE139">H140</f>
        <v>0</v>
      </c>
      <c r="I139" s="35">
        <f t="shared" si="60"/>
        <v>0</v>
      </c>
      <c r="J139" s="35">
        <f t="shared" si="60"/>
        <v>0</v>
      </c>
      <c r="K139" s="35">
        <f t="shared" si="60"/>
        <v>0</v>
      </c>
      <c r="L139" s="35">
        <f t="shared" si="60"/>
        <v>0</v>
      </c>
      <c r="M139" s="35">
        <f t="shared" si="60"/>
        <v>0</v>
      </c>
      <c r="N139" s="35">
        <f t="shared" si="60"/>
        <v>0</v>
      </c>
      <c r="O139" s="35">
        <f t="shared" si="60"/>
        <v>0</v>
      </c>
      <c r="P139" s="35">
        <f t="shared" si="60"/>
        <v>0</v>
      </c>
      <c r="Q139" s="35">
        <f t="shared" si="60"/>
        <v>0</v>
      </c>
      <c r="R139" s="35">
        <f t="shared" si="60"/>
        <v>0</v>
      </c>
      <c r="S139" s="35">
        <f t="shared" si="60"/>
        <v>0</v>
      </c>
      <c r="T139" s="35">
        <f t="shared" si="60"/>
        <v>0</v>
      </c>
      <c r="U139" s="35">
        <f t="shared" si="60"/>
        <v>0</v>
      </c>
      <c r="V139" s="35">
        <f t="shared" si="60"/>
        <v>0</v>
      </c>
      <c r="W139" s="35">
        <f t="shared" si="60"/>
        <v>0</v>
      </c>
      <c r="X139" s="35">
        <f t="shared" si="60"/>
        <v>3886.4</v>
      </c>
      <c r="Y139" s="35">
        <f t="shared" si="60"/>
        <v>0</v>
      </c>
      <c r="Z139" s="35">
        <f t="shared" si="60"/>
        <v>0</v>
      </c>
      <c r="AA139" s="35">
        <f t="shared" si="60"/>
        <v>0</v>
      </c>
      <c r="AB139" s="35">
        <f t="shared" si="60"/>
        <v>0</v>
      </c>
      <c r="AC139" s="35">
        <f t="shared" si="60"/>
        <v>0</v>
      </c>
      <c r="AD139" s="35">
        <f t="shared" si="60"/>
        <v>0</v>
      </c>
      <c r="AE139" s="35">
        <f t="shared" si="60"/>
        <v>0</v>
      </c>
      <c r="AF139" s="54" t="s">
        <v>104</v>
      </c>
    </row>
    <row r="140" spans="1:32" s="6" customFormat="1" ht="24" customHeight="1">
      <c r="A140" s="24" t="s">
        <v>19</v>
      </c>
      <c r="B140" s="35">
        <f>SUM(B141:B144)</f>
        <v>3886.4</v>
      </c>
      <c r="C140" s="35">
        <f>SUM(C141:C144)</f>
        <v>0</v>
      </c>
      <c r="D140" s="35">
        <f>SUM(D141:D144)</f>
        <v>0</v>
      </c>
      <c r="E140" s="35">
        <f>SUM(E141:E144)</f>
        <v>0</v>
      </c>
      <c r="F140" s="34">
        <f t="shared" si="31"/>
        <v>0</v>
      </c>
      <c r="G140" s="34" t="e">
        <f t="shared" si="32"/>
        <v>#DIV/0!</v>
      </c>
      <c r="H140" s="35">
        <f aca="true" t="shared" si="61" ref="H140:AE140">SUM(H141:H144)</f>
        <v>0</v>
      </c>
      <c r="I140" s="35">
        <f t="shared" si="61"/>
        <v>0</v>
      </c>
      <c r="J140" s="35">
        <f t="shared" si="61"/>
        <v>0</v>
      </c>
      <c r="K140" s="35">
        <f t="shared" si="61"/>
        <v>0</v>
      </c>
      <c r="L140" s="35">
        <f t="shared" si="61"/>
        <v>0</v>
      </c>
      <c r="M140" s="35">
        <f t="shared" si="61"/>
        <v>0</v>
      </c>
      <c r="N140" s="35">
        <f t="shared" si="61"/>
        <v>0</v>
      </c>
      <c r="O140" s="35">
        <f t="shared" si="61"/>
        <v>0</v>
      </c>
      <c r="P140" s="35">
        <f t="shared" si="61"/>
        <v>0</v>
      </c>
      <c r="Q140" s="35">
        <f t="shared" si="61"/>
        <v>0</v>
      </c>
      <c r="R140" s="35">
        <f t="shared" si="61"/>
        <v>0</v>
      </c>
      <c r="S140" s="35">
        <f t="shared" si="61"/>
        <v>0</v>
      </c>
      <c r="T140" s="35">
        <f t="shared" si="61"/>
        <v>0</v>
      </c>
      <c r="U140" s="35">
        <f t="shared" si="61"/>
        <v>0</v>
      </c>
      <c r="V140" s="35">
        <f t="shared" si="61"/>
        <v>0</v>
      </c>
      <c r="W140" s="35">
        <f t="shared" si="61"/>
        <v>0</v>
      </c>
      <c r="X140" s="35">
        <f t="shared" si="61"/>
        <v>3886.4</v>
      </c>
      <c r="Y140" s="35">
        <f t="shared" si="61"/>
        <v>0</v>
      </c>
      <c r="Z140" s="35">
        <f t="shared" si="61"/>
        <v>0</v>
      </c>
      <c r="AA140" s="35">
        <f t="shared" si="61"/>
        <v>0</v>
      </c>
      <c r="AB140" s="35">
        <f t="shared" si="61"/>
        <v>0</v>
      </c>
      <c r="AC140" s="35">
        <f t="shared" si="61"/>
        <v>0</v>
      </c>
      <c r="AD140" s="35">
        <f t="shared" si="61"/>
        <v>0</v>
      </c>
      <c r="AE140" s="35">
        <f t="shared" si="61"/>
        <v>0</v>
      </c>
      <c r="AF140" s="55"/>
    </row>
    <row r="141" spans="1:32" s="6" customFormat="1" ht="16.5">
      <c r="A141" s="28" t="s">
        <v>17</v>
      </c>
      <c r="B141" s="37">
        <f>H141+J141+L141+N141+P141+R141+T141+V141+X141+Z141+AB141+AD141</f>
        <v>0</v>
      </c>
      <c r="C141" s="37">
        <f>H141+J141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55"/>
    </row>
    <row r="142" spans="1:32" s="6" customFormat="1" ht="16.5">
      <c r="A142" s="28" t="s">
        <v>15</v>
      </c>
      <c r="B142" s="37">
        <f>H142+J142+L142+N142+P142+R142+T142+V142+X142+Z142+AB142+AD142</f>
        <v>0</v>
      </c>
      <c r="C142" s="37">
        <f>H142+J142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7"/>
      <c r="W142" s="37"/>
      <c r="X142" s="37"/>
      <c r="Y142" s="37"/>
      <c r="Z142" s="35"/>
      <c r="AA142" s="35"/>
      <c r="AB142" s="35"/>
      <c r="AC142" s="35"/>
      <c r="AD142" s="35"/>
      <c r="AE142" s="26"/>
      <c r="AF142" s="55"/>
    </row>
    <row r="143" spans="1:32" s="6" customFormat="1" ht="16.5">
      <c r="A143" s="28" t="s">
        <v>16</v>
      </c>
      <c r="B143" s="37">
        <f>H143+J143+L143+N143+P143+R143+T143+V143+X143+Z143+AB143+AD143</f>
        <v>3886.4</v>
      </c>
      <c r="C143" s="37">
        <f>H143+J143</f>
        <v>0</v>
      </c>
      <c r="D143" s="37">
        <f>E143</f>
        <v>0</v>
      </c>
      <c r="E143" s="37">
        <f>I143+K143+M143+O143+Q143+S143+U143+W143+Y143+AA143+AC143+AE143</f>
        <v>0</v>
      </c>
      <c r="F143" s="34">
        <f t="shared" si="31"/>
        <v>0</v>
      </c>
      <c r="G143" s="34" t="e">
        <f t="shared" si="32"/>
        <v>#DIV/0!</v>
      </c>
      <c r="H143" s="35"/>
      <c r="I143" s="35"/>
      <c r="J143" s="35"/>
      <c r="K143" s="35"/>
      <c r="L143" s="35"/>
      <c r="M143" s="35"/>
      <c r="N143" s="35"/>
      <c r="O143" s="35"/>
      <c r="P143" s="35"/>
      <c r="Q143" s="35"/>
      <c r="R143" s="35"/>
      <c r="S143" s="35"/>
      <c r="T143" s="35"/>
      <c r="U143" s="35"/>
      <c r="V143" s="37"/>
      <c r="W143" s="37"/>
      <c r="X143" s="37">
        <v>3886.4</v>
      </c>
      <c r="Y143" s="37"/>
      <c r="Z143" s="35"/>
      <c r="AA143" s="35"/>
      <c r="AB143" s="35"/>
      <c r="AC143" s="35"/>
      <c r="AD143" s="35"/>
      <c r="AE143" s="26"/>
      <c r="AF143" s="55"/>
    </row>
    <row r="144" spans="1:32" s="6" customFormat="1" ht="16.5">
      <c r="A144" s="28" t="s">
        <v>18</v>
      </c>
      <c r="B144" s="37">
        <f>H144+J144+L144+N144+P144+R144+T144+V144+X144+Z144+AB144+AD144</f>
        <v>0</v>
      </c>
      <c r="C144" s="37">
        <f>H144+J144</f>
        <v>0</v>
      </c>
      <c r="D144" s="37">
        <f>E144</f>
        <v>0</v>
      </c>
      <c r="E144" s="37">
        <f>I144+K144+M144+O144+Q144+S144+U144+W144+Y144+AA144+AC144+AE144</f>
        <v>0</v>
      </c>
      <c r="F144" s="34"/>
      <c r="G144" s="34"/>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26"/>
      <c r="AF144" s="56"/>
    </row>
    <row r="145" spans="1:32" s="6" customFormat="1" ht="55.5" customHeight="1">
      <c r="A145" s="32" t="s">
        <v>43</v>
      </c>
      <c r="B145" s="35">
        <f>B146</f>
        <v>687.1</v>
      </c>
      <c r="C145" s="35"/>
      <c r="D145" s="35"/>
      <c r="E145" s="35"/>
      <c r="F145" s="34">
        <f t="shared" si="31"/>
        <v>0</v>
      </c>
      <c r="G145" s="34" t="e">
        <f t="shared" si="32"/>
        <v>#DIV/0!</v>
      </c>
      <c r="H145" s="35"/>
      <c r="I145" s="35"/>
      <c r="J145" s="35"/>
      <c r="K145" s="35"/>
      <c r="L145" s="35"/>
      <c r="M145" s="35"/>
      <c r="N145" s="35"/>
      <c r="O145" s="35"/>
      <c r="P145" s="35"/>
      <c r="Q145" s="35"/>
      <c r="R145" s="35"/>
      <c r="S145" s="35"/>
      <c r="T145" s="35"/>
      <c r="U145" s="35"/>
      <c r="V145" s="35">
        <f>V146</f>
        <v>687.1</v>
      </c>
      <c r="W145" s="35"/>
      <c r="X145" s="35"/>
      <c r="Y145" s="35"/>
      <c r="Z145" s="35"/>
      <c r="AA145" s="35"/>
      <c r="AB145" s="35"/>
      <c r="AC145" s="35"/>
      <c r="AD145" s="35"/>
      <c r="AE145" s="26"/>
      <c r="AF145" s="54" t="s">
        <v>84</v>
      </c>
    </row>
    <row r="146" spans="1:32" s="6" customFormat="1" ht="21.75" customHeight="1">
      <c r="A146" s="24" t="s">
        <v>19</v>
      </c>
      <c r="B146" s="35">
        <f>SUM(B147:B150)</f>
        <v>687.1</v>
      </c>
      <c r="C146" s="35"/>
      <c r="D146" s="35"/>
      <c r="E146" s="35"/>
      <c r="F146" s="34">
        <f t="shared" si="31"/>
        <v>0</v>
      </c>
      <c r="G146" s="34" t="e">
        <f t="shared" si="32"/>
        <v>#DIV/0!</v>
      </c>
      <c r="H146" s="35">
        <f aca="true" t="shared" si="62" ref="H146:AD146">SUM(H147:H150)</f>
        <v>0</v>
      </c>
      <c r="I146" s="35"/>
      <c r="J146" s="35">
        <f t="shared" si="62"/>
        <v>0</v>
      </c>
      <c r="K146" s="35"/>
      <c r="L146" s="35">
        <f t="shared" si="62"/>
        <v>0</v>
      </c>
      <c r="M146" s="35"/>
      <c r="N146" s="35">
        <f t="shared" si="62"/>
        <v>0</v>
      </c>
      <c r="O146" s="35"/>
      <c r="P146" s="35">
        <f t="shared" si="62"/>
        <v>0</v>
      </c>
      <c r="Q146" s="35"/>
      <c r="R146" s="35">
        <f t="shared" si="62"/>
        <v>0</v>
      </c>
      <c r="S146" s="35"/>
      <c r="T146" s="35">
        <f t="shared" si="62"/>
        <v>0</v>
      </c>
      <c r="U146" s="35"/>
      <c r="V146" s="35">
        <f t="shared" si="62"/>
        <v>687.1</v>
      </c>
      <c r="W146" s="35"/>
      <c r="X146" s="35">
        <f t="shared" si="62"/>
        <v>0</v>
      </c>
      <c r="Y146" s="35"/>
      <c r="Z146" s="35">
        <f t="shared" si="62"/>
        <v>0</v>
      </c>
      <c r="AA146" s="35"/>
      <c r="AB146" s="35">
        <f t="shared" si="62"/>
        <v>0</v>
      </c>
      <c r="AC146" s="35"/>
      <c r="AD146" s="35">
        <f t="shared" si="62"/>
        <v>0</v>
      </c>
      <c r="AE146" s="26"/>
      <c r="AF146" s="55"/>
    </row>
    <row r="147" spans="1:32" s="6" customFormat="1" ht="16.5">
      <c r="A147" s="28" t="s">
        <v>17</v>
      </c>
      <c r="B147" s="37">
        <f>H147+J147+L147+N147+P147+R147+T147+V147+X147+Z147+AB147+AD147</f>
        <v>0</v>
      </c>
      <c r="C147" s="37">
        <f>H147+J147</f>
        <v>0</v>
      </c>
      <c r="D147" s="37">
        <f>E147</f>
        <v>0</v>
      </c>
      <c r="E147" s="37">
        <f>I147+K147+M147+O147+Q147+S147+U147+W147+Y147+AA147+AC147+AE147</f>
        <v>0</v>
      </c>
      <c r="F147" s="34"/>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26"/>
      <c r="AF147" s="55"/>
    </row>
    <row r="148" spans="1:32" s="6" customFormat="1" ht="16.5">
      <c r="A148" s="28" t="s">
        <v>15</v>
      </c>
      <c r="B148" s="37">
        <f>H148+J148+L148+N148+P148+R148+T148+V148+X148+Z148+AB148+AD148</f>
        <v>0</v>
      </c>
      <c r="C148" s="37">
        <f>H148+J148</f>
        <v>0</v>
      </c>
      <c r="D148" s="37">
        <f>E148</f>
        <v>0</v>
      </c>
      <c r="E148" s="37">
        <f>I148+K148+M148+O148+Q148+S148+U148+W148+Y148+AA148+AC148+AE148</f>
        <v>0</v>
      </c>
      <c r="F148" s="34"/>
      <c r="G148" s="34"/>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26"/>
      <c r="AF148" s="55"/>
    </row>
    <row r="149" spans="1:32" s="6" customFormat="1" ht="16.5">
      <c r="A149" s="28" t="s">
        <v>16</v>
      </c>
      <c r="B149" s="37">
        <f>H149+J149+L149+N149+P149+R149+T149+V149+X149+Z149+AB149+AD149</f>
        <v>687.1</v>
      </c>
      <c r="C149" s="37">
        <f>H149+J149</f>
        <v>0</v>
      </c>
      <c r="D149" s="37">
        <f>E149</f>
        <v>0</v>
      </c>
      <c r="E149" s="37">
        <f>I149+K149+M149+O149+Q149+S149+U149+W149+Y149+AA149+AC149+AE149</f>
        <v>0</v>
      </c>
      <c r="F149" s="34">
        <f>E149/B149%</f>
        <v>0</v>
      </c>
      <c r="G149" s="34" t="e">
        <f>E149/C149%</f>
        <v>#DIV/0!</v>
      </c>
      <c r="H149" s="35"/>
      <c r="I149" s="35"/>
      <c r="J149" s="35"/>
      <c r="K149" s="35"/>
      <c r="L149" s="35"/>
      <c r="M149" s="35"/>
      <c r="N149" s="37"/>
      <c r="O149" s="37"/>
      <c r="P149" s="35"/>
      <c r="Q149" s="35"/>
      <c r="R149" s="37"/>
      <c r="S149" s="37"/>
      <c r="T149" s="35"/>
      <c r="U149" s="35"/>
      <c r="V149" s="37">
        <v>687.1</v>
      </c>
      <c r="W149" s="37"/>
      <c r="X149" s="37"/>
      <c r="Y149" s="37"/>
      <c r="Z149" s="35"/>
      <c r="AA149" s="35"/>
      <c r="AB149" s="35"/>
      <c r="AC149" s="35"/>
      <c r="AD149" s="35"/>
      <c r="AE149" s="26"/>
      <c r="AF149" s="55"/>
    </row>
    <row r="150" spans="1:32" s="6" customFormat="1" ht="16.5">
      <c r="A150" s="28" t="s">
        <v>18</v>
      </c>
      <c r="B150" s="37">
        <f>H150+J150+L150+N150+P150+R150+T150+V150+X150+Z150+AB150+AD150</f>
        <v>0</v>
      </c>
      <c r="C150" s="37">
        <f>H150+J150</f>
        <v>0</v>
      </c>
      <c r="D150" s="37">
        <f>E150</f>
        <v>0</v>
      </c>
      <c r="E150" s="37">
        <f>I150+K150+M150+O150+Q150+S150+U150+W150+Y150+AA150+AC150+AE150</f>
        <v>0</v>
      </c>
      <c r="F150" s="34"/>
      <c r="G150" s="34"/>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26"/>
      <c r="AF150" s="56"/>
    </row>
    <row r="151" spans="1:32" s="6" customFormat="1" ht="21.75" customHeight="1">
      <c r="A151" s="24" t="s">
        <v>35</v>
      </c>
      <c r="B151" s="35">
        <f>SUM(B152:B155)</f>
        <v>12588.5</v>
      </c>
      <c r="C151" s="35">
        <f>SUM(C152:C155)</f>
        <v>0</v>
      </c>
      <c r="D151" s="35">
        <f>SUM(D152:D155)</f>
        <v>0</v>
      </c>
      <c r="E151" s="35">
        <f>SUM(E152:E155)</f>
        <v>0</v>
      </c>
      <c r="F151" s="34">
        <f>E151/B151%</f>
        <v>0</v>
      </c>
      <c r="G151" s="34" t="e">
        <f>E151/C151%</f>
        <v>#DIV/0!</v>
      </c>
      <c r="H151" s="35">
        <f aca="true" t="shared" si="63" ref="H151:AD151">SUM(H152:H155)</f>
        <v>0</v>
      </c>
      <c r="I151" s="35"/>
      <c r="J151" s="35">
        <f t="shared" si="63"/>
        <v>0</v>
      </c>
      <c r="K151" s="35"/>
      <c r="L151" s="35">
        <f t="shared" si="63"/>
        <v>0</v>
      </c>
      <c r="M151" s="35"/>
      <c r="N151" s="35">
        <f t="shared" si="63"/>
        <v>0</v>
      </c>
      <c r="O151" s="35"/>
      <c r="P151" s="35">
        <f t="shared" si="63"/>
        <v>0</v>
      </c>
      <c r="Q151" s="35"/>
      <c r="R151" s="35">
        <f t="shared" si="63"/>
        <v>0</v>
      </c>
      <c r="S151" s="35"/>
      <c r="T151" s="35">
        <f t="shared" si="63"/>
        <v>0</v>
      </c>
      <c r="U151" s="35"/>
      <c r="V151" s="35">
        <f>SUM(V152:V155)</f>
        <v>687.1</v>
      </c>
      <c r="W151" s="35"/>
      <c r="X151" s="35">
        <f t="shared" si="63"/>
        <v>8717.5</v>
      </c>
      <c r="Y151" s="35"/>
      <c r="Z151" s="35">
        <f t="shared" si="63"/>
        <v>0</v>
      </c>
      <c r="AA151" s="35"/>
      <c r="AB151" s="35">
        <f t="shared" si="63"/>
        <v>0</v>
      </c>
      <c r="AC151" s="35"/>
      <c r="AD151" s="35">
        <f t="shared" si="63"/>
        <v>0</v>
      </c>
      <c r="AE151" s="26"/>
      <c r="AF151" s="27"/>
    </row>
    <row r="152" spans="1:32" s="6" customFormat="1" ht="16.5">
      <c r="A152" s="28" t="s">
        <v>17</v>
      </c>
      <c r="B152" s="42">
        <f aca="true" t="shared" si="64" ref="B152:E155">B147+B141+B135</f>
        <v>0</v>
      </c>
      <c r="C152" s="42">
        <f t="shared" si="64"/>
        <v>0</v>
      </c>
      <c r="D152" s="42">
        <f t="shared" si="64"/>
        <v>0</v>
      </c>
      <c r="E152" s="42">
        <f t="shared" si="64"/>
        <v>0</v>
      </c>
      <c r="F152" s="34"/>
      <c r="G152" s="34"/>
      <c r="H152" s="42">
        <f aca="true" t="shared" si="65" ref="H152:AD155">H141+H147</f>
        <v>0</v>
      </c>
      <c r="I152" s="42"/>
      <c r="J152" s="42">
        <f t="shared" si="65"/>
        <v>0</v>
      </c>
      <c r="K152" s="42"/>
      <c r="L152" s="42">
        <f t="shared" si="65"/>
        <v>0</v>
      </c>
      <c r="M152" s="42"/>
      <c r="N152" s="42">
        <f t="shared" si="65"/>
        <v>0</v>
      </c>
      <c r="O152" s="42"/>
      <c r="P152" s="42">
        <f t="shared" si="65"/>
        <v>0</v>
      </c>
      <c r="Q152" s="42"/>
      <c r="R152" s="42">
        <f t="shared" si="65"/>
        <v>0</v>
      </c>
      <c r="S152" s="42"/>
      <c r="T152" s="42">
        <f t="shared" si="65"/>
        <v>0</v>
      </c>
      <c r="U152" s="42"/>
      <c r="V152" s="42">
        <f t="shared" si="65"/>
        <v>0</v>
      </c>
      <c r="W152" s="42"/>
      <c r="X152" s="42">
        <f t="shared" si="65"/>
        <v>0</v>
      </c>
      <c r="Y152" s="42"/>
      <c r="Z152" s="42">
        <f t="shared" si="65"/>
        <v>0</v>
      </c>
      <c r="AA152" s="42"/>
      <c r="AB152" s="42">
        <f t="shared" si="65"/>
        <v>0</v>
      </c>
      <c r="AC152" s="42"/>
      <c r="AD152" s="42">
        <f t="shared" si="65"/>
        <v>0</v>
      </c>
      <c r="AE152" s="26"/>
      <c r="AF152" s="27"/>
    </row>
    <row r="153" spans="1:32" s="6" customFormat="1" ht="16.5">
      <c r="A153" s="28" t="s">
        <v>15</v>
      </c>
      <c r="B153" s="42">
        <f t="shared" si="64"/>
        <v>0</v>
      </c>
      <c r="C153" s="42">
        <f t="shared" si="64"/>
        <v>0</v>
      </c>
      <c r="D153" s="42">
        <f t="shared" si="64"/>
        <v>0</v>
      </c>
      <c r="E153" s="42">
        <f t="shared" si="64"/>
        <v>0</v>
      </c>
      <c r="F153" s="34"/>
      <c r="G153" s="34"/>
      <c r="H153" s="42">
        <f t="shared" si="65"/>
        <v>0</v>
      </c>
      <c r="I153" s="42"/>
      <c r="J153" s="42">
        <f t="shared" si="65"/>
        <v>0</v>
      </c>
      <c r="K153" s="42"/>
      <c r="L153" s="42">
        <f t="shared" si="65"/>
        <v>0</v>
      </c>
      <c r="M153" s="42"/>
      <c r="N153" s="42">
        <f t="shared" si="65"/>
        <v>0</v>
      </c>
      <c r="O153" s="42"/>
      <c r="P153" s="42">
        <f t="shared" si="65"/>
        <v>0</v>
      </c>
      <c r="Q153" s="42"/>
      <c r="R153" s="42">
        <f t="shared" si="65"/>
        <v>0</v>
      </c>
      <c r="S153" s="42"/>
      <c r="T153" s="42">
        <f t="shared" si="65"/>
        <v>0</v>
      </c>
      <c r="U153" s="42"/>
      <c r="V153" s="42">
        <f t="shared" si="65"/>
        <v>0</v>
      </c>
      <c r="W153" s="42"/>
      <c r="X153" s="42">
        <f t="shared" si="65"/>
        <v>0</v>
      </c>
      <c r="Y153" s="42"/>
      <c r="Z153" s="42">
        <f t="shared" si="65"/>
        <v>0</v>
      </c>
      <c r="AA153" s="42"/>
      <c r="AB153" s="42">
        <f t="shared" si="65"/>
        <v>0</v>
      </c>
      <c r="AC153" s="42"/>
      <c r="AD153" s="42">
        <f t="shared" si="65"/>
        <v>0</v>
      </c>
      <c r="AE153" s="26"/>
      <c r="AF153" s="27"/>
    </row>
    <row r="154" spans="1:32" s="6" customFormat="1" ht="16.5">
      <c r="A154" s="28" t="s">
        <v>16</v>
      </c>
      <c r="B154" s="42">
        <f t="shared" si="64"/>
        <v>12588.5</v>
      </c>
      <c r="C154" s="42">
        <f t="shared" si="64"/>
        <v>0</v>
      </c>
      <c r="D154" s="42">
        <f t="shared" si="64"/>
        <v>0</v>
      </c>
      <c r="E154" s="42">
        <f t="shared" si="64"/>
        <v>0</v>
      </c>
      <c r="F154" s="34">
        <f>E154/B154%</f>
        <v>0</v>
      </c>
      <c r="G154" s="34" t="e">
        <f>E154/C154%</f>
        <v>#DIV/0!</v>
      </c>
      <c r="H154" s="42">
        <f t="shared" si="65"/>
        <v>0</v>
      </c>
      <c r="I154" s="42"/>
      <c r="J154" s="42">
        <f t="shared" si="65"/>
        <v>0</v>
      </c>
      <c r="K154" s="42"/>
      <c r="L154" s="42">
        <f t="shared" si="65"/>
        <v>0</v>
      </c>
      <c r="M154" s="42"/>
      <c r="N154" s="42">
        <f t="shared" si="65"/>
        <v>0</v>
      </c>
      <c r="O154" s="42"/>
      <c r="P154" s="42">
        <f t="shared" si="65"/>
        <v>0</v>
      </c>
      <c r="Q154" s="42"/>
      <c r="R154" s="42">
        <f t="shared" si="65"/>
        <v>0</v>
      </c>
      <c r="S154" s="42"/>
      <c r="T154" s="42">
        <f t="shared" si="65"/>
        <v>0</v>
      </c>
      <c r="U154" s="42"/>
      <c r="V154" s="42">
        <f t="shared" si="65"/>
        <v>687.1</v>
      </c>
      <c r="W154" s="42"/>
      <c r="X154" s="42">
        <f>X143+X149+X137</f>
        <v>8717.5</v>
      </c>
      <c r="Y154" s="42"/>
      <c r="Z154" s="42">
        <f t="shared" si="65"/>
        <v>0</v>
      </c>
      <c r="AA154" s="42"/>
      <c r="AB154" s="42">
        <f t="shared" si="65"/>
        <v>0</v>
      </c>
      <c r="AC154" s="42"/>
      <c r="AD154" s="42">
        <f t="shared" si="65"/>
        <v>0</v>
      </c>
      <c r="AE154" s="26"/>
      <c r="AF154" s="27"/>
    </row>
    <row r="155" spans="1:32" s="6" customFormat="1" ht="16.5">
      <c r="A155" s="28" t="s">
        <v>18</v>
      </c>
      <c r="B155" s="42">
        <f t="shared" si="64"/>
        <v>0</v>
      </c>
      <c r="C155" s="42">
        <f t="shared" si="64"/>
        <v>0</v>
      </c>
      <c r="D155" s="42">
        <f t="shared" si="64"/>
        <v>0</v>
      </c>
      <c r="E155" s="42">
        <f t="shared" si="64"/>
        <v>0</v>
      </c>
      <c r="F155" s="34"/>
      <c r="G155" s="34"/>
      <c r="H155" s="42">
        <f t="shared" si="65"/>
        <v>0</v>
      </c>
      <c r="I155" s="42"/>
      <c r="J155" s="42">
        <f t="shared" si="65"/>
        <v>0</v>
      </c>
      <c r="K155" s="42"/>
      <c r="L155" s="42">
        <f t="shared" si="65"/>
        <v>0</v>
      </c>
      <c r="M155" s="42"/>
      <c r="N155" s="42">
        <f t="shared" si="65"/>
        <v>0</v>
      </c>
      <c r="O155" s="42"/>
      <c r="P155" s="42">
        <f t="shared" si="65"/>
        <v>0</v>
      </c>
      <c r="Q155" s="42"/>
      <c r="R155" s="42">
        <f t="shared" si="65"/>
        <v>0</v>
      </c>
      <c r="S155" s="42"/>
      <c r="T155" s="42">
        <f t="shared" si="65"/>
        <v>0</v>
      </c>
      <c r="U155" s="42"/>
      <c r="V155" s="42">
        <f t="shared" si="65"/>
        <v>0</v>
      </c>
      <c r="W155" s="42"/>
      <c r="X155" s="42">
        <f t="shared" si="65"/>
        <v>0</v>
      </c>
      <c r="Y155" s="42"/>
      <c r="Z155" s="42">
        <f t="shared" si="65"/>
        <v>0</v>
      </c>
      <c r="AA155" s="42"/>
      <c r="AB155" s="42">
        <f t="shared" si="65"/>
        <v>0</v>
      </c>
      <c r="AC155" s="42"/>
      <c r="AD155" s="42">
        <f t="shared" si="65"/>
        <v>0</v>
      </c>
      <c r="AE155" s="26"/>
      <c r="AF155" s="27"/>
    </row>
    <row r="156" spans="1:32" ht="25.5" customHeight="1">
      <c r="A156" s="24" t="s">
        <v>20</v>
      </c>
      <c r="B156" s="41">
        <f>B157+B158+B159+B160</f>
        <v>186768.44900000002</v>
      </c>
      <c r="C156" s="41">
        <f>C157+C158+C159+C160</f>
        <v>24469.155</v>
      </c>
      <c r="D156" s="41">
        <f>D157+D158+D159+D160</f>
        <v>21526.230000000003</v>
      </c>
      <c r="E156" s="41">
        <f>E157+E158+E159+E160</f>
        <v>21526.230000000003</v>
      </c>
      <c r="F156" s="34">
        <f>E156/B156%</f>
        <v>11.525624437776425</v>
      </c>
      <c r="G156" s="34">
        <f>E156/C156%</f>
        <v>87.97291937543412</v>
      </c>
      <c r="H156" s="41">
        <f aca="true" t="shared" si="66" ref="H156:AE156">H157+H158+H159+H160</f>
        <v>12312.61</v>
      </c>
      <c r="I156" s="41">
        <f t="shared" si="66"/>
        <v>10715.31</v>
      </c>
      <c r="J156" s="41">
        <f t="shared" si="66"/>
        <v>12156.545</v>
      </c>
      <c r="K156" s="41">
        <f t="shared" si="66"/>
        <v>10810.92</v>
      </c>
      <c r="L156" s="41">
        <f t="shared" si="66"/>
        <v>13279.454</v>
      </c>
      <c r="M156" s="41">
        <f t="shared" si="66"/>
        <v>0</v>
      </c>
      <c r="N156" s="41">
        <f t="shared" si="66"/>
        <v>20360.063000000002</v>
      </c>
      <c r="O156" s="41">
        <f t="shared" si="66"/>
        <v>0</v>
      </c>
      <c r="P156" s="41">
        <f t="shared" si="66"/>
        <v>13170.907</v>
      </c>
      <c r="Q156" s="41">
        <f t="shared" si="66"/>
        <v>0</v>
      </c>
      <c r="R156" s="41">
        <f t="shared" si="66"/>
        <v>13210.737000000001</v>
      </c>
      <c r="S156" s="41">
        <f t="shared" si="66"/>
        <v>0</v>
      </c>
      <c r="T156" s="41">
        <f t="shared" si="66"/>
        <v>15108.724999999999</v>
      </c>
      <c r="U156" s="41">
        <f t="shared" si="66"/>
        <v>0</v>
      </c>
      <c r="V156" s="41">
        <f t="shared" si="66"/>
        <v>12093.663</v>
      </c>
      <c r="W156" s="41">
        <f t="shared" si="66"/>
        <v>0</v>
      </c>
      <c r="X156" s="41">
        <f t="shared" si="66"/>
        <v>32293.709000000003</v>
      </c>
      <c r="Y156" s="41">
        <f t="shared" si="66"/>
        <v>0</v>
      </c>
      <c r="Z156" s="41">
        <f t="shared" si="66"/>
        <v>17643.139</v>
      </c>
      <c r="AA156" s="41">
        <f t="shared" si="66"/>
        <v>0</v>
      </c>
      <c r="AB156" s="41">
        <f t="shared" si="66"/>
        <v>9947.358</v>
      </c>
      <c r="AC156" s="41">
        <f t="shared" si="66"/>
        <v>0</v>
      </c>
      <c r="AD156" s="41">
        <f t="shared" si="66"/>
        <v>12007.639</v>
      </c>
      <c r="AE156" s="41">
        <f t="shared" si="66"/>
        <v>0</v>
      </c>
      <c r="AF156" s="27"/>
    </row>
    <row r="157" spans="1:32" s="6" customFormat="1" ht="16.5">
      <c r="A157" s="28" t="s">
        <v>17</v>
      </c>
      <c r="B157" s="36">
        <f aca="true" t="shared" si="67" ref="B157:E158">B14+B38+B62+B74+B80+B128+B152</f>
        <v>0</v>
      </c>
      <c r="C157" s="36">
        <f t="shared" si="67"/>
        <v>0</v>
      </c>
      <c r="D157" s="36">
        <f t="shared" si="67"/>
        <v>0</v>
      </c>
      <c r="E157" s="36">
        <f t="shared" si="67"/>
        <v>0</v>
      </c>
      <c r="F157" s="34"/>
      <c r="G157" s="34"/>
      <c r="H157" s="36">
        <f aca="true" t="shared" si="68" ref="H157:AE157">H14+H38+H62+H74+H80+H128+H152</f>
        <v>0</v>
      </c>
      <c r="I157" s="36">
        <f t="shared" si="68"/>
        <v>0</v>
      </c>
      <c r="J157" s="36">
        <f t="shared" si="68"/>
        <v>0</v>
      </c>
      <c r="K157" s="36">
        <f t="shared" si="68"/>
        <v>0</v>
      </c>
      <c r="L157" s="36">
        <f t="shared" si="68"/>
        <v>0</v>
      </c>
      <c r="M157" s="36">
        <f t="shared" si="68"/>
        <v>0</v>
      </c>
      <c r="N157" s="36">
        <f t="shared" si="68"/>
        <v>0</v>
      </c>
      <c r="O157" s="36">
        <f t="shared" si="68"/>
        <v>0</v>
      </c>
      <c r="P157" s="36">
        <f t="shared" si="68"/>
        <v>0</v>
      </c>
      <c r="Q157" s="36">
        <f t="shared" si="68"/>
        <v>0</v>
      </c>
      <c r="R157" s="36">
        <f t="shared" si="68"/>
        <v>0</v>
      </c>
      <c r="S157" s="36">
        <f t="shared" si="68"/>
        <v>0</v>
      </c>
      <c r="T157" s="36">
        <f t="shared" si="68"/>
        <v>0</v>
      </c>
      <c r="U157" s="36">
        <f t="shared" si="68"/>
        <v>0</v>
      </c>
      <c r="V157" s="36">
        <f t="shared" si="68"/>
        <v>0</v>
      </c>
      <c r="W157" s="36">
        <f t="shared" si="68"/>
        <v>0</v>
      </c>
      <c r="X157" s="36">
        <f t="shared" si="68"/>
        <v>0</v>
      </c>
      <c r="Y157" s="36">
        <f t="shared" si="68"/>
        <v>0</v>
      </c>
      <c r="Z157" s="36">
        <f t="shared" si="68"/>
        <v>0</v>
      </c>
      <c r="AA157" s="36">
        <f t="shared" si="68"/>
        <v>0</v>
      </c>
      <c r="AB157" s="36">
        <f t="shared" si="68"/>
        <v>0</v>
      </c>
      <c r="AC157" s="36">
        <f t="shared" si="68"/>
        <v>0</v>
      </c>
      <c r="AD157" s="36">
        <f t="shared" si="68"/>
        <v>0</v>
      </c>
      <c r="AE157" s="36">
        <f t="shared" si="68"/>
        <v>0</v>
      </c>
      <c r="AF157" s="27"/>
    </row>
    <row r="158" spans="1:32" s="6" customFormat="1" ht="16.5">
      <c r="A158" s="28" t="s">
        <v>15</v>
      </c>
      <c r="B158" s="36">
        <f t="shared" si="67"/>
        <v>992.2</v>
      </c>
      <c r="C158" s="36">
        <f t="shared" si="67"/>
        <v>0</v>
      </c>
      <c r="D158" s="36">
        <f t="shared" si="67"/>
        <v>0</v>
      </c>
      <c r="E158" s="36">
        <f t="shared" si="67"/>
        <v>0</v>
      </c>
      <c r="F158" s="34">
        <f>E158/B158%</f>
        <v>0</v>
      </c>
      <c r="G158" s="34" t="e">
        <f>E158/C158%</f>
        <v>#DIV/0!</v>
      </c>
      <c r="H158" s="36">
        <f aca="true" t="shared" si="69" ref="H158:AE158">H15+H39+H63+H75+H81+H129+H153</f>
        <v>0</v>
      </c>
      <c r="I158" s="36">
        <f t="shared" si="69"/>
        <v>0</v>
      </c>
      <c r="J158" s="36">
        <f t="shared" si="69"/>
        <v>0</v>
      </c>
      <c r="K158" s="36">
        <f t="shared" si="69"/>
        <v>0</v>
      </c>
      <c r="L158" s="36">
        <f t="shared" si="69"/>
        <v>0</v>
      </c>
      <c r="M158" s="36">
        <f t="shared" si="69"/>
        <v>0</v>
      </c>
      <c r="N158" s="36">
        <f t="shared" si="69"/>
        <v>0</v>
      </c>
      <c r="O158" s="36">
        <f t="shared" si="69"/>
        <v>0</v>
      </c>
      <c r="P158" s="36">
        <f t="shared" si="69"/>
        <v>0</v>
      </c>
      <c r="Q158" s="36">
        <f t="shared" si="69"/>
        <v>0</v>
      </c>
      <c r="R158" s="36">
        <f t="shared" si="69"/>
        <v>0</v>
      </c>
      <c r="S158" s="36">
        <f t="shared" si="69"/>
        <v>0</v>
      </c>
      <c r="T158" s="36">
        <f t="shared" si="69"/>
        <v>0</v>
      </c>
      <c r="U158" s="36">
        <f t="shared" si="69"/>
        <v>0</v>
      </c>
      <c r="V158" s="36">
        <f t="shared" si="69"/>
        <v>0</v>
      </c>
      <c r="W158" s="36">
        <f t="shared" si="69"/>
        <v>0</v>
      </c>
      <c r="X158" s="36">
        <f t="shared" si="69"/>
        <v>992.2</v>
      </c>
      <c r="Y158" s="36">
        <f t="shared" si="69"/>
        <v>0</v>
      </c>
      <c r="Z158" s="36">
        <f t="shared" si="69"/>
        <v>0</v>
      </c>
      <c r="AA158" s="36">
        <f t="shared" si="69"/>
        <v>0</v>
      </c>
      <c r="AB158" s="36">
        <f t="shared" si="69"/>
        <v>0</v>
      </c>
      <c r="AC158" s="36">
        <f t="shared" si="69"/>
        <v>0</v>
      </c>
      <c r="AD158" s="36">
        <f t="shared" si="69"/>
        <v>0</v>
      </c>
      <c r="AE158" s="36">
        <f t="shared" si="69"/>
        <v>0</v>
      </c>
      <c r="AF158" s="27"/>
    </row>
    <row r="159" spans="1:32" s="6" customFormat="1" ht="16.5">
      <c r="A159" s="28" t="s">
        <v>16</v>
      </c>
      <c r="B159" s="36">
        <f>B40+B64+B76+B82+B130+B154+B12</f>
        <v>185776.249</v>
      </c>
      <c r="C159" s="36">
        <f>C40+C64+C76+C82+C130+C154+C12</f>
        <v>24469.155</v>
      </c>
      <c r="D159" s="36">
        <f>D40+D64+D76+D82+D130+D154+D12</f>
        <v>21526.230000000003</v>
      </c>
      <c r="E159" s="36">
        <f>E40+E64+E76+E82+E130+E154+E12</f>
        <v>21526.230000000003</v>
      </c>
      <c r="F159" s="34">
        <f>E159/B159%</f>
        <v>11.58718087800341</v>
      </c>
      <c r="G159" s="34">
        <f>E159/C159%</f>
        <v>87.97291937543412</v>
      </c>
      <c r="H159" s="36">
        <f aca="true" t="shared" si="70" ref="H159:AE159">H40+H64+H76+H82+H130+H154+H12</f>
        <v>12312.61</v>
      </c>
      <c r="I159" s="36">
        <f t="shared" si="70"/>
        <v>10715.31</v>
      </c>
      <c r="J159" s="36">
        <f t="shared" si="70"/>
        <v>12156.545</v>
      </c>
      <c r="K159" s="36">
        <f t="shared" si="70"/>
        <v>10810.92</v>
      </c>
      <c r="L159" s="36">
        <f t="shared" si="70"/>
        <v>13279.454</v>
      </c>
      <c r="M159" s="36">
        <f t="shared" si="70"/>
        <v>0</v>
      </c>
      <c r="N159" s="36">
        <f t="shared" si="70"/>
        <v>20360.063000000002</v>
      </c>
      <c r="O159" s="36">
        <f t="shared" si="70"/>
        <v>0</v>
      </c>
      <c r="P159" s="36">
        <f t="shared" si="70"/>
        <v>13170.907</v>
      </c>
      <c r="Q159" s="36">
        <f t="shared" si="70"/>
        <v>0</v>
      </c>
      <c r="R159" s="36">
        <f t="shared" si="70"/>
        <v>13210.737000000001</v>
      </c>
      <c r="S159" s="36">
        <f t="shared" si="70"/>
        <v>0</v>
      </c>
      <c r="T159" s="36">
        <f t="shared" si="70"/>
        <v>15108.724999999999</v>
      </c>
      <c r="U159" s="36">
        <f t="shared" si="70"/>
        <v>0</v>
      </c>
      <c r="V159" s="36">
        <f t="shared" si="70"/>
        <v>12093.663</v>
      </c>
      <c r="W159" s="36">
        <f t="shared" si="70"/>
        <v>0</v>
      </c>
      <c r="X159" s="36">
        <f t="shared" si="70"/>
        <v>31301.509000000002</v>
      </c>
      <c r="Y159" s="36">
        <f t="shared" si="70"/>
        <v>0</v>
      </c>
      <c r="Z159" s="36">
        <f t="shared" si="70"/>
        <v>17643.139</v>
      </c>
      <c r="AA159" s="36">
        <f t="shared" si="70"/>
        <v>0</v>
      </c>
      <c r="AB159" s="36">
        <f t="shared" si="70"/>
        <v>9947.358</v>
      </c>
      <c r="AC159" s="36">
        <f t="shared" si="70"/>
        <v>0</v>
      </c>
      <c r="AD159" s="36">
        <f t="shared" si="70"/>
        <v>12007.639</v>
      </c>
      <c r="AE159" s="36">
        <f t="shared" si="70"/>
        <v>0</v>
      </c>
      <c r="AF159" s="27"/>
    </row>
    <row r="160" spans="1:32" s="6" customFormat="1" ht="16.5">
      <c r="A160" s="28" t="s">
        <v>18</v>
      </c>
      <c r="B160" s="36">
        <f>B17+B41+B65+B77+B83+B131+B155</f>
        <v>0</v>
      </c>
      <c r="C160" s="36">
        <f>C17+C41+C65+C77+C83+C131+C155</f>
        <v>0</v>
      </c>
      <c r="D160" s="36">
        <f>D17+D41+D65+D77+D83+D131+D155</f>
        <v>0</v>
      </c>
      <c r="E160" s="36">
        <f>E17+E41+E65+E77+E83+E131+E155</f>
        <v>0</v>
      </c>
      <c r="F160" s="34"/>
      <c r="G160" s="34"/>
      <c r="H160" s="36">
        <f aca="true" t="shared" si="71" ref="H160:AE160">H17+H41+H65+H77+H83+H131+H155</f>
        <v>0</v>
      </c>
      <c r="I160" s="36">
        <f t="shared" si="71"/>
        <v>0</v>
      </c>
      <c r="J160" s="36">
        <f t="shared" si="71"/>
        <v>0</v>
      </c>
      <c r="K160" s="36">
        <f t="shared" si="71"/>
        <v>0</v>
      </c>
      <c r="L160" s="36">
        <f t="shared" si="71"/>
        <v>0</v>
      </c>
      <c r="M160" s="36">
        <f t="shared" si="71"/>
        <v>0</v>
      </c>
      <c r="N160" s="36">
        <f t="shared" si="71"/>
        <v>0</v>
      </c>
      <c r="O160" s="36">
        <f t="shared" si="71"/>
        <v>0</v>
      </c>
      <c r="P160" s="36">
        <f t="shared" si="71"/>
        <v>0</v>
      </c>
      <c r="Q160" s="36">
        <f t="shared" si="71"/>
        <v>0</v>
      </c>
      <c r="R160" s="36">
        <f t="shared" si="71"/>
        <v>0</v>
      </c>
      <c r="S160" s="36">
        <f t="shared" si="71"/>
        <v>0</v>
      </c>
      <c r="T160" s="36">
        <f t="shared" si="71"/>
        <v>0</v>
      </c>
      <c r="U160" s="36">
        <f t="shared" si="71"/>
        <v>0</v>
      </c>
      <c r="V160" s="36">
        <f t="shared" si="71"/>
        <v>0</v>
      </c>
      <c r="W160" s="36">
        <f t="shared" si="71"/>
        <v>0</v>
      </c>
      <c r="X160" s="36">
        <f t="shared" si="71"/>
        <v>0</v>
      </c>
      <c r="Y160" s="36">
        <f t="shared" si="71"/>
        <v>0</v>
      </c>
      <c r="Z160" s="36">
        <f t="shared" si="71"/>
        <v>0</v>
      </c>
      <c r="AA160" s="36">
        <f t="shared" si="71"/>
        <v>0</v>
      </c>
      <c r="AB160" s="36">
        <f t="shared" si="71"/>
        <v>0</v>
      </c>
      <c r="AC160" s="36">
        <f t="shared" si="71"/>
        <v>0</v>
      </c>
      <c r="AD160" s="36">
        <f t="shared" si="71"/>
        <v>0</v>
      </c>
      <c r="AE160" s="36">
        <f t="shared" si="71"/>
        <v>0</v>
      </c>
      <c r="AF160" s="27"/>
    </row>
    <row r="161" spans="2:7" ht="22.5" customHeight="1">
      <c r="B161" s="10"/>
      <c r="C161" s="10"/>
      <c r="D161" s="10"/>
      <c r="E161" s="10"/>
      <c r="F161" s="10"/>
      <c r="G161" s="10"/>
    </row>
    <row r="162" spans="1:44" ht="25.5" customHeight="1">
      <c r="A162" s="1"/>
      <c r="B162" s="1"/>
      <c r="C162" s="1"/>
      <c r="D162" s="1"/>
      <c r="E162" s="1"/>
      <c r="F162" s="1"/>
      <c r="G162" s="1"/>
      <c r="H162" s="45"/>
      <c r="I162" s="45"/>
      <c r="J162" s="45"/>
      <c r="K162" s="45"/>
      <c r="L162" s="45"/>
      <c r="M162" s="10"/>
      <c r="P162" s="3"/>
      <c r="Q162" s="3"/>
      <c r="R162" s="3"/>
      <c r="S162" s="3"/>
      <c r="V162" s="1"/>
      <c r="W162" s="1"/>
      <c r="X162" s="1"/>
      <c r="Y162" s="1"/>
      <c r="Z162" s="1"/>
      <c r="AA162" s="1"/>
      <c r="AB162" s="1"/>
      <c r="AC162" s="1"/>
      <c r="AD162" s="1"/>
      <c r="AE162" s="1"/>
      <c r="AF162" s="3"/>
      <c r="AG162" s="3"/>
      <c r="AH162" s="3"/>
      <c r="AI162" s="3"/>
      <c r="AJ162" s="3"/>
      <c r="AK162" s="3"/>
      <c r="AL162" s="3"/>
      <c r="AM162" s="3"/>
      <c r="AN162" s="3"/>
      <c r="AO162" s="3"/>
      <c r="AP162" s="3"/>
      <c r="AQ162" s="3"/>
      <c r="AR162" s="2"/>
    </row>
    <row r="163" spans="1:44" ht="15.75" customHeight="1">
      <c r="A163" s="1"/>
      <c r="B163" s="1"/>
      <c r="C163" s="1"/>
      <c r="D163" s="1"/>
      <c r="E163" s="1"/>
      <c r="F163" s="1"/>
      <c r="G163" s="1"/>
      <c r="H163" s="12"/>
      <c r="I163" s="12"/>
      <c r="J163" s="12"/>
      <c r="K163" s="12"/>
      <c r="L163" s="7"/>
      <c r="M163" s="7"/>
      <c r="N163" s="3"/>
      <c r="O163" s="3"/>
      <c r="P163" s="3"/>
      <c r="Q163" s="3"/>
      <c r="R163" s="3"/>
      <c r="S163" s="3"/>
      <c r="T163" s="1"/>
      <c r="U163" s="1"/>
      <c r="V163" s="1"/>
      <c r="W163" s="1"/>
      <c r="X163" s="1"/>
      <c r="Y163" s="1"/>
      <c r="Z163" s="1"/>
      <c r="AA163" s="1"/>
      <c r="AB163" s="1"/>
      <c r="AC163" s="1"/>
      <c r="AD163" s="1"/>
      <c r="AE163" s="1"/>
      <c r="AF163" s="3"/>
      <c r="AG163" s="3"/>
      <c r="AH163" s="3"/>
      <c r="AI163" s="3"/>
      <c r="AJ163" s="3"/>
      <c r="AK163" s="3"/>
      <c r="AL163" s="3"/>
      <c r="AM163" s="3"/>
      <c r="AN163" s="3"/>
      <c r="AO163" s="3"/>
      <c r="AP163" s="3"/>
      <c r="AQ163" s="3"/>
      <c r="AR163" s="2"/>
    </row>
    <row r="164" spans="8:44" ht="10.5" customHeight="1">
      <c r="H164" s="3"/>
      <c r="I164" s="3"/>
      <c r="J164" s="3"/>
      <c r="K164" s="3"/>
      <c r="L164" s="3"/>
      <c r="M164" s="3"/>
      <c r="N164" s="3"/>
      <c r="O164" s="3"/>
      <c r="P164" s="3"/>
      <c r="Q164" s="3"/>
      <c r="R164" s="3"/>
      <c r="S164" s="3"/>
      <c r="T164" s="1"/>
      <c r="U164" s="1"/>
      <c r="V164" s="1"/>
      <c r="W164" s="1"/>
      <c r="X164" s="1"/>
      <c r="Y164" s="1"/>
      <c r="Z164" s="1"/>
      <c r="AA164" s="1"/>
      <c r="AB164" s="1"/>
      <c r="AC164" s="1"/>
      <c r="AD164" s="1"/>
      <c r="AE164" s="1"/>
      <c r="AF164" s="3"/>
      <c r="AG164" s="3"/>
      <c r="AH164" s="3"/>
      <c r="AI164" s="3"/>
      <c r="AJ164" s="3"/>
      <c r="AK164" s="3"/>
      <c r="AL164" s="3"/>
      <c r="AM164" s="3"/>
      <c r="AN164" s="3"/>
      <c r="AO164" s="3"/>
      <c r="AP164" s="3"/>
      <c r="AQ164" s="3"/>
      <c r="AR164" s="2"/>
    </row>
    <row r="165" spans="1:44" ht="72" customHeight="1">
      <c r="A165" s="3" t="s">
        <v>67</v>
      </c>
      <c r="B165" s="10"/>
      <c r="C165" s="10"/>
      <c r="D165" s="10"/>
      <c r="E165" s="10"/>
      <c r="F165" s="10"/>
      <c r="G165" s="10"/>
      <c r="H165" s="3"/>
      <c r="I165" s="3"/>
      <c r="J165" s="3"/>
      <c r="K165" s="3"/>
      <c r="L165" s="3"/>
      <c r="M165" s="3"/>
      <c r="N165" s="3"/>
      <c r="O165" s="3"/>
      <c r="P165" s="3"/>
      <c r="Q165" s="3"/>
      <c r="R165" s="3"/>
      <c r="S165" s="3"/>
      <c r="T165" s="1"/>
      <c r="U165" s="1"/>
      <c r="V165" s="1"/>
      <c r="W165" s="1"/>
      <c r="X165" s="1"/>
      <c r="Y165" s="1"/>
      <c r="Z165" s="1"/>
      <c r="AA165" s="1"/>
      <c r="AB165" s="1"/>
      <c r="AC165" s="1"/>
      <c r="AD165" s="1"/>
      <c r="AE165" s="1"/>
      <c r="AF165" s="3"/>
      <c r="AG165" s="3"/>
      <c r="AH165" s="3"/>
      <c r="AI165" s="3"/>
      <c r="AJ165" s="3"/>
      <c r="AK165" s="3"/>
      <c r="AL165" s="3"/>
      <c r="AM165" s="3"/>
      <c r="AN165" s="3"/>
      <c r="AO165" s="3"/>
      <c r="AP165" s="3"/>
      <c r="AQ165" s="3"/>
      <c r="AR165" s="2"/>
    </row>
    <row r="166" spans="2:7" ht="19.5" customHeight="1">
      <c r="B166" s="10"/>
      <c r="C166" s="10"/>
      <c r="D166" s="10"/>
      <c r="E166" s="10"/>
      <c r="F166" s="10"/>
      <c r="G166" s="10"/>
    </row>
    <row r="167" ht="48.75" customHeight="1"/>
    <row r="168" spans="2:7" ht="15">
      <c r="B168" s="10"/>
      <c r="C168" s="10"/>
      <c r="D168" s="10"/>
      <c r="E168" s="10"/>
      <c r="F168" s="10"/>
      <c r="G168" s="10"/>
    </row>
  </sheetData>
  <sheetProtection/>
  <mergeCells count="45">
    <mergeCell ref="AF133:AF138"/>
    <mergeCell ref="AF139:AF144"/>
    <mergeCell ref="AF145:AF150"/>
    <mergeCell ref="H162:L162"/>
    <mergeCell ref="AF85:AF90"/>
    <mergeCell ref="AF91:AF96"/>
    <mergeCell ref="AF97:AF102"/>
    <mergeCell ref="AF103:AF108"/>
    <mergeCell ref="AF109:AF114"/>
    <mergeCell ref="AF115:AF120"/>
    <mergeCell ref="AF31:AF36"/>
    <mergeCell ref="AF43:AF48"/>
    <mergeCell ref="AF49:AF54"/>
    <mergeCell ref="AF55:AF60"/>
    <mergeCell ref="AF67:AF72"/>
    <mergeCell ref="AF78:AF83"/>
    <mergeCell ref="AD7:AE7"/>
    <mergeCell ref="AF7:AF8"/>
    <mergeCell ref="A11:AD11"/>
    <mergeCell ref="AF12:AF17"/>
    <mergeCell ref="AF19:AF24"/>
    <mergeCell ref="AF25:AF30"/>
    <mergeCell ref="R7:S7"/>
    <mergeCell ref="T7:U7"/>
    <mergeCell ref="V7:W7"/>
    <mergeCell ref="X7:Y7"/>
    <mergeCell ref="E7:E8"/>
    <mergeCell ref="Z7:AA7"/>
    <mergeCell ref="AB7:AC7"/>
    <mergeCell ref="F7:G7"/>
    <mergeCell ref="H7:I7"/>
    <mergeCell ref="J7:K7"/>
    <mergeCell ref="L7:M7"/>
    <mergeCell ref="N7:O7"/>
    <mergeCell ref="P7:Q7"/>
    <mergeCell ref="AF121:AF126"/>
    <mergeCell ref="Z1:AD1"/>
    <mergeCell ref="A2:AF2"/>
    <mergeCell ref="A3:AF3"/>
    <mergeCell ref="A4:AD4"/>
    <mergeCell ref="A5:AD5"/>
    <mergeCell ref="A7:A8"/>
    <mergeCell ref="B7:B8"/>
    <mergeCell ref="C7:C8"/>
    <mergeCell ref="D7:D8"/>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8" max="15" man="1"/>
    <brk id="77" max="15" man="1"/>
    <brk id="102" max="31" man="1"/>
    <brk id="14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2017-12-21T04:45:56Z</cp:lastPrinted>
  <dcterms:created xsi:type="dcterms:W3CDTF">1996-10-08T23:32:33Z</dcterms:created>
  <dcterms:modified xsi:type="dcterms:W3CDTF">2018-03-16T11:29:50Z</dcterms:modified>
  <cp:category/>
  <cp:version/>
  <cp:contentType/>
  <cp:contentStatus/>
</cp:coreProperties>
</file>