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676"/>
  </bookViews>
  <sheets>
    <sheet name="ноябрь 2019 " sheetId="11" r:id="rId1"/>
  </sheets>
  <definedNames>
    <definedName name="_xlnm.Print_Titles" localSheetId="0">'ноябрь 2019 '!$8:$8</definedName>
  </definedNames>
  <calcPr calcId="145621"/>
</workbook>
</file>

<file path=xl/calcChain.xml><?xml version="1.0" encoding="utf-8"?>
<calcChain xmlns="http://schemas.openxmlformats.org/spreadsheetml/2006/main">
  <c r="C73" i="11" l="1"/>
  <c r="C72" i="11"/>
  <c r="C51" i="11" s="1"/>
  <c r="C71" i="11"/>
  <c r="C70" i="11"/>
  <c r="C69" i="11"/>
  <c r="C66" i="11"/>
  <c r="C52" i="11" s="1"/>
  <c r="C65" i="11"/>
  <c r="C64" i="11"/>
  <c r="C50" i="11" s="1"/>
  <c r="C63" i="11"/>
  <c r="C62" i="11"/>
  <c r="C48" i="11" s="1"/>
  <c r="C59" i="11"/>
  <c r="C58" i="11"/>
  <c r="C57" i="11"/>
  <c r="C56" i="11"/>
  <c r="C55" i="11"/>
  <c r="C38" i="11"/>
  <c r="C36" i="11"/>
  <c r="C35" i="11"/>
  <c r="C34" i="11"/>
  <c r="C31" i="11"/>
  <c r="C30" i="11"/>
  <c r="C28" i="11"/>
  <c r="C27" i="11"/>
  <c r="C24" i="11"/>
  <c r="C23" i="11"/>
  <c r="C22" i="11"/>
  <c r="C21" i="11"/>
  <c r="C20" i="11"/>
  <c r="C37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E73" i="11"/>
  <c r="G73" i="11" s="1"/>
  <c r="D73" i="11"/>
  <c r="B73" i="11"/>
  <c r="F73" i="11" s="1"/>
  <c r="E72" i="11"/>
  <c r="G72" i="11" s="1"/>
  <c r="D72" i="11"/>
  <c r="B72" i="11"/>
  <c r="F72" i="11" s="1"/>
  <c r="E71" i="11"/>
  <c r="G71" i="11" s="1"/>
  <c r="D71" i="11"/>
  <c r="B71" i="11"/>
  <c r="F71" i="11" s="1"/>
  <c r="E70" i="11"/>
  <c r="G70" i="11" s="1"/>
  <c r="D70" i="11"/>
  <c r="B70" i="11"/>
  <c r="F70" i="11" s="1"/>
  <c r="E69" i="11"/>
  <c r="G69" i="11" s="1"/>
  <c r="D69" i="11"/>
  <c r="B69" i="11"/>
  <c r="F69" i="11" s="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E67" i="11"/>
  <c r="D67" i="11"/>
  <c r="C67" i="11"/>
  <c r="B67" i="11"/>
  <c r="F67" i="11" s="1"/>
  <c r="E66" i="11"/>
  <c r="D66" i="11"/>
  <c r="B66" i="11"/>
  <c r="F66" i="11" s="1"/>
  <c r="E65" i="11"/>
  <c r="G65" i="11" s="1"/>
  <c r="D65" i="11"/>
  <c r="B65" i="11"/>
  <c r="F65" i="11" s="1"/>
  <c r="E64" i="11"/>
  <c r="D64" i="11"/>
  <c r="B64" i="11"/>
  <c r="F64" i="11" s="1"/>
  <c r="E63" i="11"/>
  <c r="G63" i="11" s="1"/>
  <c r="D63" i="11"/>
  <c r="B63" i="11"/>
  <c r="F63" i="11" s="1"/>
  <c r="E62" i="11"/>
  <c r="D62" i="11"/>
  <c r="B62" i="11"/>
  <c r="F62" i="11" s="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E60" i="11"/>
  <c r="D60" i="11"/>
  <c r="C60" i="11"/>
  <c r="B60" i="11"/>
  <c r="F60" i="11" s="1"/>
  <c r="E59" i="11"/>
  <c r="G59" i="11" s="1"/>
  <c r="B59" i="11"/>
  <c r="F59" i="11" s="1"/>
  <c r="E58" i="11"/>
  <c r="G58" i="11" s="1"/>
  <c r="D58" i="11"/>
  <c r="B58" i="11"/>
  <c r="F58" i="11" s="1"/>
  <c r="E57" i="11"/>
  <c r="G57" i="11" s="1"/>
  <c r="D57" i="11"/>
  <c r="B57" i="11"/>
  <c r="F57" i="11" s="1"/>
  <c r="E56" i="11"/>
  <c r="G56" i="11" s="1"/>
  <c r="D56" i="11"/>
  <c r="B56" i="11"/>
  <c r="F56" i="11" s="1"/>
  <c r="E55" i="11"/>
  <c r="G55" i="11" s="1"/>
  <c r="D55" i="11"/>
  <c r="B55" i="11"/>
  <c r="F55" i="11" s="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E53" i="11"/>
  <c r="C53" i="11"/>
  <c r="B53" i="11"/>
  <c r="F53" i="11" s="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E52" i="11"/>
  <c r="B52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E51" i="11"/>
  <c r="D51" i="11"/>
  <c r="B51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E50" i="11"/>
  <c r="D50" i="11"/>
  <c r="B50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E49" i="11"/>
  <c r="D49" i="11"/>
  <c r="C49" i="11"/>
  <c r="B49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E48" i="11"/>
  <c r="D48" i="11"/>
  <c r="B48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E46" i="11"/>
  <c r="B46" i="11"/>
  <c r="F46" i="11" s="1"/>
  <c r="E45" i="11"/>
  <c r="G45" i="11" s="1"/>
  <c r="D45" i="11"/>
  <c r="C45" i="11"/>
  <c r="B45" i="11"/>
  <c r="F45" i="11" s="1"/>
  <c r="E44" i="11"/>
  <c r="G44" i="11" s="1"/>
  <c r="D44" i="11"/>
  <c r="C44" i="11"/>
  <c r="B44" i="11"/>
  <c r="F44" i="11" s="1"/>
  <c r="E43" i="11"/>
  <c r="G43" i="11" s="1"/>
  <c r="D43" i="11"/>
  <c r="C43" i="11"/>
  <c r="B43" i="11"/>
  <c r="F43" i="11" s="1"/>
  <c r="E42" i="11"/>
  <c r="G42" i="11" s="1"/>
  <c r="D42" i="11"/>
  <c r="C42" i="11"/>
  <c r="B42" i="11"/>
  <c r="F42" i="11" s="1"/>
  <c r="E41" i="11"/>
  <c r="G41" i="11" s="1"/>
  <c r="D41" i="11"/>
  <c r="C41" i="11"/>
  <c r="B41" i="11"/>
  <c r="F41" i="11" s="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E39" i="11"/>
  <c r="G39" i="11" s="1"/>
  <c r="D39" i="11"/>
  <c r="C39" i="11"/>
  <c r="B39" i="11"/>
  <c r="F39" i="11" s="1"/>
  <c r="E38" i="11"/>
  <c r="G38" i="11" s="1"/>
  <c r="D38" i="11"/>
  <c r="B38" i="11"/>
  <c r="F38" i="11" s="1"/>
  <c r="E37" i="11"/>
  <c r="D37" i="11"/>
  <c r="B37" i="11"/>
  <c r="F37" i="11" s="1"/>
  <c r="E36" i="11"/>
  <c r="D36" i="11" s="1"/>
  <c r="D32" i="11" s="1"/>
  <c r="B36" i="11"/>
  <c r="F36" i="11" s="1"/>
  <c r="E35" i="11"/>
  <c r="G35" i="11" s="1"/>
  <c r="D35" i="11"/>
  <c r="B35" i="11"/>
  <c r="F35" i="11" s="1"/>
  <c r="E34" i="11"/>
  <c r="D34" i="11"/>
  <c r="B34" i="11"/>
  <c r="F34" i="11" s="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E32" i="11"/>
  <c r="C32" i="11"/>
  <c r="AE31" i="11"/>
  <c r="AE87" i="11" s="1"/>
  <c r="AD31" i="11"/>
  <c r="AD87" i="11" s="1"/>
  <c r="AC31" i="11"/>
  <c r="AC87" i="11" s="1"/>
  <c r="AB31" i="11"/>
  <c r="AB87" i="11" s="1"/>
  <c r="AA31" i="11"/>
  <c r="AA87" i="11" s="1"/>
  <c r="Z31" i="11"/>
  <c r="Z87" i="11" s="1"/>
  <c r="Y31" i="11"/>
  <c r="Y87" i="11" s="1"/>
  <c r="X31" i="11"/>
  <c r="X87" i="11" s="1"/>
  <c r="W31" i="11"/>
  <c r="W87" i="11" s="1"/>
  <c r="V31" i="11"/>
  <c r="V87" i="11" s="1"/>
  <c r="U31" i="11"/>
  <c r="U87" i="11" s="1"/>
  <c r="T31" i="11"/>
  <c r="T87" i="11" s="1"/>
  <c r="S31" i="11"/>
  <c r="S87" i="11" s="1"/>
  <c r="R31" i="11"/>
  <c r="R87" i="11" s="1"/>
  <c r="Q31" i="11"/>
  <c r="Q87" i="11" s="1"/>
  <c r="P31" i="11"/>
  <c r="P87" i="11" s="1"/>
  <c r="O31" i="11"/>
  <c r="O87" i="11" s="1"/>
  <c r="N31" i="11"/>
  <c r="N87" i="11" s="1"/>
  <c r="M31" i="11"/>
  <c r="M87" i="11" s="1"/>
  <c r="L31" i="11"/>
  <c r="L87" i="11" s="1"/>
  <c r="K31" i="11"/>
  <c r="K87" i="11" s="1"/>
  <c r="J31" i="11"/>
  <c r="J87" i="11" s="1"/>
  <c r="I31" i="11"/>
  <c r="I87" i="11" s="1"/>
  <c r="H31" i="11"/>
  <c r="H87" i="11" s="1"/>
  <c r="E31" i="11"/>
  <c r="D31" i="11"/>
  <c r="B31" i="11"/>
  <c r="B87" i="11" s="1"/>
  <c r="AE30" i="11"/>
  <c r="AE86" i="11" s="1"/>
  <c r="AD30" i="11"/>
  <c r="AD86" i="11" s="1"/>
  <c r="AC30" i="11"/>
  <c r="AC86" i="11" s="1"/>
  <c r="AB30" i="11"/>
  <c r="AB86" i="11" s="1"/>
  <c r="AA30" i="11"/>
  <c r="AA86" i="11" s="1"/>
  <c r="Z30" i="11"/>
  <c r="Z86" i="11" s="1"/>
  <c r="Y30" i="11"/>
  <c r="Y86" i="11" s="1"/>
  <c r="X30" i="11"/>
  <c r="X86" i="11" s="1"/>
  <c r="W30" i="11"/>
  <c r="W86" i="11" s="1"/>
  <c r="V30" i="11"/>
  <c r="V86" i="11" s="1"/>
  <c r="U30" i="11"/>
  <c r="U86" i="11" s="1"/>
  <c r="T30" i="11"/>
  <c r="T86" i="11" s="1"/>
  <c r="S30" i="11"/>
  <c r="S86" i="11" s="1"/>
  <c r="R30" i="11"/>
  <c r="R86" i="11" s="1"/>
  <c r="Q30" i="11"/>
  <c r="Q86" i="11" s="1"/>
  <c r="P30" i="11"/>
  <c r="P86" i="11" s="1"/>
  <c r="O30" i="11"/>
  <c r="O86" i="11" s="1"/>
  <c r="N30" i="11"/>
  <c r="N86" i="11" s="1"/>
  <c r="M30" i="11"/>
  <c r="M86" i="11" s="1"/>
  <c r="L30" i="11"/>
  <c r="L86" i="11" s="1"/>
  <c r="K30" i="11"/>
  <c r="K86" i="11" s="1"/>
  <c r="J30" i="11"/>
  <c r="J86" i="11" s="1"/>
  <c r="I30" i="11"/>
  <c r="I86" i="11" s="1"/>
  <c r="H30" i="11"/>
  <c r="H86" i="11" s="1"/>
  <c r="E30" i="11"/>
  <c r="E86" i="11" s="1"/>
  <c r="D30" i="11"/>
  <c r="D86" i="11" s="1"/>
  <c r="B30" i="11"/>
  <c r="B86" i="11" s="1"/>
  <c r="AE29" i="11"/>
  <c r="AE85" i="11" s="1"/>
  <c r="AD29" i="11"/>
  <c r="AD85" i="11" s="1"/>
  <c r="AC29" i="11"/>
  <c r="AC85" i="11" s="1"/>
  <c r="AB29" i="11"/>
  <c r="AB85" i="11" s="1"/>
  <c r="AA29" i="11"/>
  <c r="AA85" i="11" s="1"/>
  <c r="Z29" i="11"/>
  <c r="Z85" i="11" s="1"/>
  <c r="Y29" i="11"/>
  <c r="Y85" i="11" s="1"/>
  <c r="X29" i="11"/>
  <c r="X85" i="11" s="1"/>
  <c r="W29" i="11"/>
  <c r="W85" i="11" s="1"/>
  <c r="V29" i="11"/>
  <c r="V85" i="11" s="1"/>
  <c r="U29" i="11"/>
  <c r="U85" i="11" s="1"/>
  <c r="T29" i="11"/>
  <c r="T85" i="11" s="1"/>
  <c r="S29" i="11"/>
  <c r="S85" i="11" s="1"/>
  <c r="R29" i="11"/>
  <c r="R85" i="11" s="1"/>
  <c r="Q29" i="11"/>
  <c r="Q85" i="11" s="1"/>
  <c r="P29" i="11"/>
  <c r="P85" i="11" s="1"/>
  <c r="O29" i="11"/>
  <c r="O85" i="11" s="1"/>
  <c r="N29" i="11"/>
  <c r="N85" i="11" s="1"/>
  <c r="M29" i="11"/>
  <c r="M85" i="11" s="1"/>
  <c r="L29" i="11"/>
  <c r="L85" i="11" s="1"/>
  <c r="K29" i="11"/>
  <c r="K85" i="11" s="1"/>
  <c r="J29" i="11"/>
  <c r="J85" i="11" s="1"/>
  <c r="I29" i="11"/>
  <c r="I85" i="11" s="1"/>
  <c r="H29" i="11"/>
  <c r="E29" i="11"/>
  <c r="E85" i="11" s="1"/>
  <c r="AE28" i="11"/>
  <c r="AE84" i="11" s="1"/>
  <c r="AD28" i="11"/>
  <c r="AD84" i="11" s="1"/>
  <c r="AC28" i="11"/>
  <c r="AC84" i="11" s="1"/>
  <c r="AB28" i="11"/>
  <c r="AB84" i="11" s="1"/>
  <c r="AA28" i="11"/>
  <c r="AA84" i="11" s="1"/>
  <c r="Z28" i="11"/>
  <c r="Z84" i="11" s="1"/>
  <c r="Y28" i="11"/>
  <c r="Y84" i="11" s="1"/>
  <c r="X28" i="11"/>
  <c r="X84" i="11" s="1"/>
  <c r="W28" i="11"/>
  <c r="W84" i="11" s="1"/>
  <c r="V28" i="11"/>
  <c r="V84" i="11" s="1"/>
  <c r="U28" i="11"/>
  <c r="U84" i="11" s="1"/>
  <c r="T28" i="11"/>
  <c r="T84" i="11" s="1"/>
  <c r="S28" i="11"/>
  <c r="S84" i="11" s="1"/>
  <c r="R28" i="11"/>
  <c r="R84" i="11" s="1"/>
  <c r="Q28" i="11"/>
  <c r="Q84" i="11" s="1"/>
  <c r="P28" i="11"/>
  <c r="P84" i="11" s="1"/>
  <c r="O28" i="11"/>
  <c r="O84" i="11" s="1"/>
  <c r="N28" i="11"/>
  <c r="N84" i="11" s="1"/>
  <c r="M28" i="11"/>
  <c r="M84" i="11" s="1"/>
  <c r="L28" i="11"/>
  <c r="L84" i="11" s="1"/>
  <c r="K28" i="11"/>
  <c r="K84" i="11" s="1"/>
  <c r="J28" i="11"/>
  <c r="J84" i="11" s="1"/>
  <c r="I28" i="11"/>
  <c r="I84" i="11" s="1"/>
  <c r="H28" i="11"/>
  <c r="E28" i="11"/>
  <c r="E84" i="11" s="1"/>
  <c r="D28" i="11"/>
  <c r="D84" i="11" s="1"/>
  <c r="B28" i="11"/>
  <c r="B84" i="11" s="1"/>
  <c r="AE27" i="11"/>
  <c r="AE83" i="11" s="1"/>
  <c r="AE81" i="11" s="1"/>
  <c r="AD27" i="11"/>
  <c r="AD83" i="11" s="1"/>
  <c r="AD81" i="11" s="1"/>
  <c r="AC27" i="11"/>
  <c r="AC83" i="11" s="1"/>
  <c r="AC81" i="11" s="1"/>
  <c r="AB27" i="11"/>
  <c r="AB83" i="11" s="1"/>
  <c r="AB81" i="11" s="1"/>
  <c r="AA27" i="11"/>
  <c r="AA83" i="11" s="1"/>
  <c r="AA81" i="11" s="1"/>
  <c r="Z27" i="11"/>
  <c r="Z83" i="11" s="1"/>
  <c r="Z81" i="11" s="1"/>
  <c r="Y27" i="11"/>
  <c r="Y83" i="11" s="1"/>
  <c r="Y81" i="11" s="1"/>
  <c r="X27" i="11"/>
  <c r="X83" i="11" s="1"/>
  <c r="X81" i="11" s="1"/>
  <c r="W27" i="11"/>
  <c r="W83" i="11" s="1"/>
  <c r="W81" i="11" s="1"/>
  <c r="V27" i="11"/>
  <c r="V83" i="11" s="1"/>
  <c r="V81" i="11" s="1"/>
  <c r="U27" i="11"/>
  <c r="U83" i="11" s="1"/>
  <c r="U81" i="11" s="1"/>
  <c r="T27" i="11"/>
  <c r="T83" i="11" s="1"/>
  <c r="T81" i="11" s="1"/>
  <c r="S27" i="11"/>
  <c r="S83" i="11" s="1"/>
  <c r="S81" i="11" s="1"/>
  <c r="R27" i="11"/>
  <c r="R83" i="11" s="1"/>
  <c r="R81" i="11" s="1"/>
  <c r="Q27" i="11"/>
  <c r="Q83" i="11" s="1"/>
  <c r="Q81" i="11" s="1"/>
  <c r="P27" i="11"/>
  <c r="P83" i="11" s="1"/>
  <c r="P81" i="11" s="1"/>
  <c r="O27" i="11"/>
  <c r="O83" i="11" s="1"/>
  <c r="O81" i="11" s="1"/>
  <c r="N27" i="11"/>
  <c r="N83" i="11" s="1"/>
  <c r="N81" i="11" s="1"/>
  <c r="M27" i="11"/>
  <c r="M83" i="11" s="1"/>
  <c r="M81" i="11" s="1"/>
  <c r="L27" i="11"/>
  <c r="L83" i="11" s="1"/>
  <c r="L81" i="11" s="1"/>
  <c r="K27" i="11"/>
  <c r="K83" i="11" s="1"/>
  <c r="K81" i="11" s="1"/>
  <c r="J27" i="11"/>
  <c r="J83" i="11" s="1"/>
  <c r="J81" i="11" s="1"/>
  <c r="I27" i="11"/>
  <c r="I83" i="11" s="1"/>
  <c r="I81" i="11" s="1"/>
  <c r="H27" i="11"/>
  <c r="E27" i="11"/>
  <c r="E83" i="11" s="1"/>
  <c r="D27" i="11"/>
  <c r="D83" i="11" s="1"/>
  <c r="B27" i="11"/>
  <c r="B83" i="11" s="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E25" i="11"/>
  <c r="E24" i="11"/>
  <c r="E95" i="11" s="1"/>
  <c r="C95" i="11"/>
  <c r="B24" i="11"/>
  <c r="B95" i="11" s="1"/>
  <c r="E23" i="11"/>
  <c r="E94" i="11" s="1"/>
  <c r="D23" i="11"/>
  <c r="D94" i="11" s="1"/>
  <c r="C94" i="11"/>
  <c r="B23" i="11"/>
  <c r="B94" i="11" s="1"/>
  <c r="E22" i="11"/>
  <c r="G22" i="11" s="1"/>
  <c r="C93" i="11"/>
  <c r="B22" i="11"/>
  <c r="B93" i="11" s="1"/>
  <c r="E21" i="11"/>
  <c r="E92" i="11" s="1"/>
  <c r="C92" i="11"/>
  <c r="B21" i="11"/>
  <c r="B92" i="11" s="1"/>
  <c r="E20" i="11"/>
  <c r="C91" i="11"/>
  <c r="B20" i="11"/>
  <c r="B91" i="11" s="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E18" i="11"/>
  <c r="C18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E17" i="11"/>
  <c r="F17" i="11" s="1"/>
  <c r="B17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E16" i="11"/>
  <c r="F16" i="11" s="1"/>
  <c r="B16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E15" i="11"/>
  <c r="B15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E14" i="11"/>
  <c r="F14" i="11" s="1"/>
  <c r="B14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E13" i="11"/>
  <c r="F13" i="11" s="1"/>
  <c r="B13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E11" i="11"/>
  <c r="B11" i="11"/>
  <c r="D59" i="11" l="1"/>
  <c r="B32" i="11"/>
  <c r="F32" i="11" s="1"/>
  <c r="D29" i="11"/>
  <c r="F11" i="11"/>
  <c r="F15" i="11"/>
  <c r="B29" i="11"/>
  <c r="C29" i="11"/>
  <c r="D24" i="11"/>
  <c r="D95" i="11" s="1"/>
  <c r="D22" i="11"/>
  <c r="D93" i="11" s="1"/>
  <c r="D21" i="11"/>
  <c r="D92" i="11" s="1"/>
  <c r="G67" i="11"/>
  <c r="C46" i="11"/>
  <c r="G60" i="11"/>
  <c r="G62" i="11"/>
  <c r="G64" i="11"/>
  <c r="G66" i="11"/>
  <c r="G46" i="11"/>
  <c r="G53" i="11"/>
  <c r="G32" i="11"/>
  <c r="G34" i="11"/>
  <c r="G36" i="11"/>
  <c r="C89" i="11"/>
  <c r="G37" i="11"/>
  <c r="G18" i="11"/>
  <c r="E91" i="11"/>
  <c r="G20" i="11"/>
  <c r="F21" i="11"/>
  <c r="F23" i="11"/>
  <c r="F95" i="11"/>
  <c r="G95" i="11"/>
  <c r="F83" i="11"/>
  <c r="H83" i="11"/>
  <c r="H81" i="11" s="1"/>
  <c r="H84" i="11"/>
  <c r="H85" i="11"/>
  <c r="B76" i="11"/>
  <c r="H76" i="11"/>
  <c r="J76" i="11"/>
  <c r="L76" i="11"/>
  <c r="N76" i="11"/>
  <c r="P76" i="11"/>
  <c r="R76" i="11"/>
  <c r="T76" i="11"/>
  <c r="V76" i="11"/>
  <c r="X76" i="11"/>
  <c r="Z76" i="11"/>
  <c r="AB76" i="11"/>
  <c r="AD76" i="11"/>
  <c r="B77" i="11"/>
  <c r="H77" i="11"/>
  <c r="J77" i="11"/>
  <c r="L77" i="11"/>
  <c r="N77" i="11"/>
  <c r="P77" i="11"/>
  <c r="R77" i="11"/>
  <c r="T77" i="11"/>
  <c r="V77" i="11"/>
  <c r="X77" i="11"/>
  <c r="Z77" i="11"/>
  <c r="AB77" i="11"/>
  <c r="AD77" i="11"/>
  <c r="B78" i="11"/>
  <c r="H78" i="11"/>
  <c r="J78" i="11"/>
  <c r="L78" i="11"/>
  <c r="N78" i="11"/>
  <c r="P78" i="11"/>
  <c r="R78" i="11"/>
  <c r="T78" i="11"/>
  <c r="V78" i="11"/>
  <c r="X78" i="11"/>
  <c r="Z78" i="11"/>
  <c r="AB78" i="11"/>
  <c r="AD78" i="11"/>
  <c r="B79" i="11"/>
  <c r="H79" i="11"/>
  <c r="J79" i="11"/>
  <c r="L79" i="11"/>
  <c r="N79" i="11"/>
  <c r="P79" i="11"/>
  <c r="R79" i="11"/>
  <c r="T79" i="11"/>
  <c r="V79" i="11"/>
  <c r="D13" i="11"/>
  <c r="D14" i="11"/>
  <c r="D77" i="11" s="1"/>
  <c r="D15" i="11"/>
  <c r="D78" i="11" s="1"/>
  <c r="D16" i="11"/>
  <c r="D79" i="11" s="1"/>
  <c r="D17" i="11"/>
  <c r="B18" i="11"/>
  <c r="F18" i="11" s="1"/>
  <c r="B89" i="11"/>
  <c r="D20" i="11"/>
  <c r="F20" i="11"/>
  <c r="F22" i="11"/>
  <c r="G94" i="11"/>
  <c r="F24" i="11"/>
  <c r="F27" i="11"/>
  <c r="F28" i="11"/>
  <c r="F29" i="11"/>
  <c r="E76" i="11"/>
  <c r="I76" i="11"/>
  <c r="K76" i="11"/>
  <c r="M76" i="11"/>
  <c r="O76" i="11"/>
  <c r="Q76" i="11"/>
  <c r="S76" i="11"/>
  <c r="U76" i="11"/>
  <c r="W76" i="11"/>
  <c r="Y76" i="11"/>
  <c r="AA76" i="11"/>
  <c r="AC76" i="11"/>
  <c r="AE76" i="11"/>
  <c r="E77" i="11"/>
  <c r="I77" i="11"/>
  <c r="K77" i="11"/>
  <c r="M77" i="11"/>
  <c r="O77" i="11"/>
  <c r="Q77" i="11"/>
  <c r="S77" i="11"/>
  <c r="U77" i="11"/>
  <c r="W77" i="11"/>
  <c r="Y77" i="11"/>
  <c r="AA77" i="11"/>
  <c r="AC77" i="11"/>
  <c r="AE77" i="11"/>
  <c r="E78" i="11"/>
  <c r="I78" i="11"/>
  <c r="K78" i="11"/>
  <c r="M78" i="11"/>
  <c r="O78" i="11"/>
  <c r="Q78" i="11"/>
  <c r="S78" i="11"/>
  <c r="U78" i="11"/>
  <c r="W78" i="11"/>
  <c r="Y78" i="11"/>
  <c r="AA78" i="11"/>
  <c r="AC78" i="11"/>
  <c r="AE78" i="11"/>
  <c r="E79" i="11"/>
  <c r="I79" i="11"/>
  <c r="K79" i="11"/>
  <c r="M79" i="11"/>
  <c r="O79" i="11"/>
  <c r="Q79" i="11"/>
  <c r="S79" i="11"/>
  <c r="U79" i="11"/>
  <c r="W79" i="11"/>
  <c r="Y79" i="11"/>
  <c r="AA79" i="11"/>
  <c r="AC79" i="11"/>
  <c r="AE79" i="11"/>
  <c r="E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F30" i="11"/>
  <c r="F31" i="11"/>
  <c r="F48" i="11"/>
  <c r="F49" i="11"/>
  <c r="F50" i="11"/>
  <c r="F51" i="11"/>
  <c r="X79" i="11"/>
  <c r="Z79" i="11"/>
  <c r="AB79" i="11"/>
  <c r="AD79" i="11"/>
  <c r="B80" i="11"/>
  <c r="F52" i="11"/>
  <c r="H80" i="11"/>
  <c r="J80" i="11"/>
  <c r="L80" i="11"/>
  <c r="N80" i="11"/>
  <c r="P80" i="11"/>
  <c r="R80" i="11"/>
  <c r="T80" i="11"/>
  <c r="V80" i="11"/>
  <c r="X80" i="11"/>
  <c r="Z80" i="11"/>
  <c r="AB80" i="11"/>
  <c r="AD80" i="11"/>
  <c r="E87" i="11"/>
  <c r="E81" i="11" s="1"/>
  <c r="E93" i="11"/>
  <c r="F92" i="11"/>
  <c r="G21" i="11"/>
  <c r="F94" i="11"/>
  <c r="G23" i="11"/>
  <c r="G24" i="11"/>
  <c r="G27" i="11"/>
  <c r="F84" i="11"/>
  <c r="G28" i="11"/>
  <c r="G29" i="11"/>
  <c r="F86" i="11"/>
  <c r="G30" i="11"/>
  <c r="G48" i="11"/>
  <c r="G49" i="11"/>
  <c r="G50" i="11"/>
  <c r="G51" i="11"/>
  <c r="G52" i="11"/>
  <c r="G92" i="11"/>
  <c r="D53" i="11" l="1"/>
  <c r="D52" i="11"/>
  <c r="D85" i="11"/>
  <c r="D25" i="11"/>
  <c r="B85" i="11"/>
  <c r="B25" i="11"/>
  <c r="F25" i="11" s="1"/>
  <c r="C86" i="11"/>
  <c r="G86" i="11" s="1"/>
  <c r="C16" i="11"/>
  <c r="F93" i="11"/>
  <c r="G93" i="11"/>
  <c r="AC74" i="11"/>
  <c r="Y74" i="11"/>
  <c r="U74" i="11"/>
  <c r="Q74" i="11"/>
  <c r="M74" i="11"/>
  <c r="I74" i="11"/>
  <c r="D11" i="11"/>
  <c r="AB74" i="11"/>
  <c r="X74" i="11"/>
  <c r="T74" i="11"/>
  <c r="P74" i="11"/>
  <c r="L74" i="11"/>
  <c r="H74" i="11"/>
  <c r="B74" i="11"/>
  <c r="C25" i="11"/>
  <c r="G25" i="11" s="1"/>
  <c r="C83" i="11"/>
  <c r="C13" i="11"/>
  <c r="C87" i="11"/>
  <c r="G87" i="11" s="1"/>
  <c r="C17" i="11"/>
  <c r="F87" i="11"/>
  <c r="F80" i="11"/>
  <c r="F79" i="11"/>
  <c r="F78" i="11"/>
  <c r="F77" i="11"/>
  <c r="AE74" i="11"/>
  <c r="AA74" i="11"/>
  <c r="W74" i="11"/>
  <c r="S74" i="11"/>
  <c r="O74" i="11"/>
  <c r="K74" i="11"/>
  <c r="E74" i="11"/>
  <c r="F76" i="11"/>
  <c r="G31" i="11"/>
  <c r="D91" i="11"/>
  <c r="D89" i="11" s="1"/>
  <c r="D18" i="11"/>
  <c r="AD74" i="11"/>
  <c r="Z74" i="11"/>
  <c r="V74" i="11"/>
  <c r="R74" i="11"/>
  <c r="N74" i="11"/>
  <c r="J74" i="11"/>
  <c r="D76" i="11"/>
  <c r="C85" i="11"/>
  <c r="G85" i="11" s="1"/>
  <c r="C15" i="11"/>
  <c r="C84" i="11"/>
  <c r="G84" i="11" s="1"/>
  <c r="C14" i="11"/>
  <c r="F91" i="11"/>
  <c r="G91" i="11"/>
  <c r="E89" i="11"/>
  <c r="D46" i="11" l="1"/>
  <c r="D87" i="11"/>
  <c r="D80" i="11"/>
  <c r="D74" i="11" s="1"/>
  <c r="D81" i="11"/>
  <c r="B81" i="11"/>
  <c r="F81" i="11" s="1"/>
  <c r="F85" i="11"/>
  <c r="G14" i="11"/>
  <c r="C77" i="11"/>
  <c r="G77" i="11" s="1"/>
  <c r="G15" i="11"/>
  <c r="C78" i="11"/>
  <c r="G78" i="11" s="1"/>
  <c r="C81" i="11"/>
  <c r="G81" i="11" s="1"/>
  <c r="G83" i="11"/>
  <c r="G16" i="11"/>
  <c r="C79" i="11"/>
  <c r="G79" i="11" s="1"/>
  <c r="F89" i="11"/>
  <c r="G89" i="11"/>
  <c r="F74" i="11"/>
  <c r="G17" i="11"/>
  <c r="C80" i="11"/>
  <c r="G80" i="11" s="1"/>
  <c r="C11" i="11"/>
  <c r="G11" i="11" s="1"/>
  <c r="G13" i="11"/>
  <c r="C76" i="11"/>
  <c r="C74" i="11" l="1"/>
  <c r="G74" i="11" s="1"/>
  <c r="G76" i="11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3549,99 поставлено ВЕРНО, шлю информацию УКСа</t>
        </r>
      </text>
    </comment>
  </commentList>
</comments>
</file>

<file path=xl/sharedStrings.xml><?xml version="1.0" encoding="utf-8"?>
<sst xmlns="http://schemas.openxmlformats.org/spreadsheetml/2006/main" count="146" uniqueCount="59">
  <si>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</si>
  <si>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</si>
  <si>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</si>
  <si>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</si>
  <si>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</si>
  <si>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</si>
  <si>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</si>
  <si>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</si>
  <si>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</si>
  <si>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</si>
  <si>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</si>
  <si>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</si>
  <si>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</si>
  <si>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</si>
  <si>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План на
 2019 год,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</si>
  <si>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</si>
  <si>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</si>
  <si>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</si>
  <si>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</si>
  <si>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</si>
  <si>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</si>
  <si>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</si>
  <si>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</si>
  <si>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</si>
  <si>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</si>
  <si>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</si>
  <si>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</si>
  <si>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</si>
  <si>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</si>
  <si>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</si>
  <si>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</si>
  <si>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</si>
  <si>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</si>
  <si>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</si>
  <si>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</si>
  <si>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>МКУ "УЖКХ г.Когалыма"</t>
  </si>
  <si>
    <t>Шмытова Е.Ю.</t>
  </si>
  <si>
    <t>т.8(34667)93-792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</si>
  <si>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</si>
  <si>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</si>
  <si>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</si>
  <si>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</si>
  <si>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</si>
  <si>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</si>
  <si>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</si>
  <si>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  Содержание, ремонт и реконструкция объектов благоустройства на территории города Когалыма</t>
  </si>
  <si>
    <t>1.1.2.2. На строительство объекта "Сквер Фестивальный", всего</t>
  </si>
  <si>
    <t>Результаты реализации и причины отклонений факта от плана</t>
  </si>
  <si>
    <t>тыс.рублей</t>
  </si>
  <si>
    <t>1.2.2. Приобретение и монтаж малых архитектурных форм</t>
  </si>
  <si>
    <t xml:space="preserve">ведущий инженер </t>
  </si>
  <si>
    <t>1.2.3. Выполнение работ по осуществлению технологического присоединения к электрическим сетям объекта «Сквер «Фестивальный»</t>
  </si>
  <si>
    <t>Отчет о ходе реализации муниципальной программы 
«Формирование комфортной гороской среды в городе Когалыме» (сетевой график) на 01.12.2019 
(постановление Администрации города Когалыма от 29.10.2018 №2435)</t>
  </si>
  <si>
    <t>План на 30.11.2019</t>
  </si>
  <si>
    <t>Профинансировано на 30.11.2019</t>
  </si>
  <si>
    <t>Кассовый расход на  30.11.2019</t>
  </si>
  <si>
    <t>Заключен муниципальный контракт с ООО "Дорстройсервис"  от 12.07.2019 №0187300013719000174 на выполнение работ по благоустройству дворовых территорий многоквартирных домов в городе Когалыме по улицам Сибирская, Ст.Повха на сумму 22 257,69 тыс.руб. Дата окончания исполнения контракта 31.10.2019. Работы по контракту выполнены, оплата проведена в части средств местного бюджета, на средства бюджета автономного округа направлена заявка в ДЖККиЭ ХМАО-Югры письмом от 17.10.2019 №1-исх-5248. Заявка согласована. Перчисление денежных средств из окружного бюджета запланировано в первой декаде ноября.                                                   Заключен МК от 23.09.2019 №0187300013719000312 с ООО "КСИЛ-Югра" на поставку стационарного игрового оборудования детских игровых площадок на территории города Когалыма, включающую выполнение работ по монтажу и установке оборудования на сумму 1261,993т.р. Дата окончания исполнения контракта 30.11.2019. Работы выполнены и оплачены в полном объеме.</t>
  </si>
  <si>
    <t xml:space="preserve">На отчетную дату заключены следующие МК:
1. МК от 31.07.2019 №0187300013719000165 на выполнение работ по реконструкции объекта на сумму 39 943,63 тыс.руб. Окончание выполнения работ 27.09.2019. Работы выполнены с нарушение сроков и оплачены.
2. МК от 21.10.2019 №28/2019 на оформление тех.плана стоимостью услуг 225,9 тыс.руб., сроком оказания услуг по 31.10.2019.
3. Заключен МК на выполнение дополнительных работ на объекте на сумму 189,66 тыс.руб. Работы выполнены и оплачены в полном объеме.
</t>
  </si>
  <si>
    <t>Заключен контракт №19Д0427 от 02.07.2019 на реконструкцию объекта на сумму 20 000,00 тыс.руб. На отчетную дату проведена приемка проектно-изыскательских работ, строительно-монтажных работ в объеме 18 138,62 тыс.руб. Оплата работ в объеме 17 100,87 тыс.руб. будет проведена в ноябре 2019.
Ведется приемка остатка выполненных работ, окончательный расчет будет проведен до конца текущего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</si>
</sst>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1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164" fontId="2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4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04"/>
  <sheetViews>
    <sheetView tabSelected="1" topLeftCell="A4" zoomScale="75" zoomScaleNormal="75" workbookViewId="0">
      <pane xSplit="7" ySplit="9" topLeftCell="J89" activePane="bottomRight" state="frozen"/>
      <selection activeCell="A4" sqref="A4"/>
      <selection pane="topRight" activeCell="H4" sqref="H4"/>
      <selection pane="bottomLeft" activeCell="A13" sqref="A13"/>
      <selection pane="bottomRight" activeCell="G97" sqref="G97"/>
    </sheetView>
  </sheetViews>
  <sheetFormatPr defaultColWidth="8.88671875" defaultRowHeight="16.8" x14ac:dyDescent="0.3"/>
  <cols>
    <col min="1" max="1" width="36.6640625" style="1" customWidth="1"/>
    <col min="2" max="5" width="15.33203125" style="5" customWidth="1"/>
    <col min="6" max="6" width="15.109375" style="5" bestFit="1" customWidth="1"/>
    <col min="7" max="7" width="15.6640625" style="5" bestFit="1" customWidth="1"/>
    <col min="8" max="8" width="6.5546875" style="5" bestFit="1" customWidth="1"/>
    <col min="9" max="9" width="14" style="5" bestFit="1" customWidth="1"/>
    <col min="10" max="10" width="9" style="5" bestFit="1" customWidth="1"/>
    <col min="11" max="11" width="14" style="5" bestFit="1" customWidth="1"/>
    <col min="12" max="12" width="6.5546875" style="5" bestFit="1" customWidth="1"/>
    <col min="13" max="13" width="8.33203125" style="5" bestFit="1" customWidth="1"/>
    <col min="14" max="14" width="10.88671875" style="5" bestFit="1" customWidth="1"/>
    <col min="15" max="15" width="8.33203125" style="5" bestFit="1" customWidth="1"/>
    <col min="16" max="16" width="6.5546875" style="5" bestFit="1" customWidth="1"/>
    <col min="17" max="17" width="8.33203125" style="5" bestFit="1" customWidth="1"/>
    <col min="18" max="18" width="6.5546875" style="5" bestFit="1" customWidth="1"/>
    <col min="19" max="19" width="8.33203125" style="5" bestFit="1" customWidth="1"/>
    <col min="20" max="20" width="6.5546875" style="5" bestFit="1" customWidth="1"/>
    <col min="21" max="21" width="8.33203125" style="5" bestFit="1" customWidth="1"/>
    <col min="22" max="22" width="6.5546875" style="5" bestFit="1" customWidth="1"/>
    <col min="23" max="23" width="10.88671875" style="5" bestFit="1" customWidth="1"/>
    <col min="24" max="24" width="15" style="5" customWidth="1"/>
    <col min="25" max="25" width="12.5546875" style="5" customWidth="1"/>
    <col min="26" max="26" width="13.5546875" style="5" customWidth="1"/>
    <col min="27" max="27" width="12.5546875" style="5" bestFit="1" customWidth="1"/>
    <col min="28" max="28" width="14.44140625" style="5" customWidth="1"/>
    <col min="29" max="29" width="11.33203125" style="5" customWidth="1"/>
    <col min="30" max="30" width="9" style="5" bestFit="1" customWidth="1"/>
    <col min="31" max="31" width="11.33203125" style="1" customWidth="1"/>
    <col min="32" max="32" width="40.33203125" style="1" customWidth="1"/>
    <col min="33" max="16384" width="8.88671875" style="1"/>
  </cols>
  <sheetData>
    <row r="1" spans="1:32" ht="51" customHeight="1" x14ac:dyDescent="0.3">
      <c r="A1" s="25" t="s">
        <v>29</v>
      </c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32" x14ac:dyDescent="0.3">
      <c r="A2" s="6"/>
      <c r="B2" s="6"/>
      <c r="C2" s="6"/>
      <c r="D2" s="6"/>
      <c r="E2" s="6"/>
      <c r="F2" s="6"/>
      <c r="G2" s="6"/>
      <c r="H2" s="6"/>
      <c r="I2" s="6"/>
    </row>
    <row r="3" spans="1:32" ht="45.6" customHeight="1" x14ac:dyDescent="0.3">
      <c r="A3" s="26" t="s">
        <v>30</v>
      </c>
      <c r="B3" s="54" t="s">
        <v>32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32" x14ac:dyDescent="0.3">
      <c r="B4" s="7"/>
      <c r="C4" s="7"/>
      <c r="D4" s="7"/>
      <c r="E4" s="7"/>
      <c r="F4" s="7"/>
      <c r="G4" s="7"/>
      <c r="H4" s="7"/>
    </row>
    <row r="5" spans="1:32" x14ac:dyDescent="0.3">
      <c r="B5" s="7"/>
      <c r="C5" s="7"/>
      <c r="D5" s="7"/>
      <c r="E5" s="7"/>
      <c r="F5" s="7"/>
      <c r="G5" s="7"/>
      <c r="H5" s="7"/>
    </row>
    <row r="6" spans="1:32" ht="64.2" customHeight="1" x14ac:dyDescent="0.3">
      <c r="A6" s="55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2" x14ac:dyDescent="0.3">
      <c r="B7" s="45"/>
      <c r="C7" s="45"/>
      <c r="D7" s="45"/>
      <c r="E7" s="45"/>
      <c r="F7" s="45"/>
      <c r="G7" s="45"/>
      <c r="H7" s="45"/>
      <c r="AF7" s="43" t="s">
        <v>48</v>
      </c>
    </row>
    <row r="8" spans="1:32" ht="40.950000000000003" customHeight="1" x14ac:dyDescent="0.3">
      <c r="A8" s="53" t="s">
        <v>13</v>
      </c>
      <c r="B8" s="58" t="s">
        <v>14</v>
      </c>
      <c r="C8" s="51" t="s">
        <v>53</v>
      </c>
      <c r="D8" s="51" t="s">
        <v>54</v>
      </c>
      <c r="E8" s="51" t="s">
        <v>55</v>
      </c>
      <c r="F8" s="51" t="s">
        <v>41</v>
      </c>
      <c r="G8" s="51"/>
      <c r="H8" s="51" t="s">
        <v>15</v>
      </c>
      <c r="I8" s="51"/>
      <c r="J8" s="51" t="s">
        <v>16</v>
      </c>
      <c r="K8" s="51"/>
      <c r="L8" s="51" t="s">
        <v>17</v>
      </c>
      <c r="M8" s="51"/>
      <c r="N8" s="51" t="s">
        <v>18</v>
      </c>
      <c r="O8" s="51"/>
      <c r="P8" s="51" t="s">
        <v>19</v>
      </c>
      <c r="Q8" s="51"/>
      <c r="R8" s="51" t="s">
        <v>20</v>
      </c>
      <c r="S8" s="51"/>
      <c r="T8" s="51" t="s">
        <v>21</v>
      </c>
      <c r="U8" s="51"/>
      <c r="V8" s="51" t="s">
        <v>22</v>
      </c>
      <c r="W8" s="51"/>
      <c r="X8" s="51" t="s">
        <v>23</v>
      </c>
      <c r="Y8" s="51"/>
      <c r="Z8" s="51" t="s">
        <v>24</v>
      </c>
      <c r="AA8" s="51"/>
      <c r="AB8" s="51" t="s">
        <v>25</v>
      </c>
      <c r="AC8" s="51"/>
      <c r="AD8" s="51" t="s">
        <v>26</v>
      </c>
      <c r="AE8" s="51"/>
      <c r="AF8" s="51" t="s">
        <v>47</v>
      </c>
    </row>
    <row r="9" spans="1:32" s="33" customFormat="1" ht="39" customHeight="1" x14ac:dyDescent="0.25">
      <c r="A9" s="53"/>
      <c r="B9" s="58"/>
      <c r="C9" s="51"/>
      <c r="D9" s="59"/>
      <c r="E9" s="51"/>
      <c r="F9" s="34" t="s">
        <v>42</v>
      </c>
      <c r="G9" s="34" t="s">
        <v>43</v>
      </c>
      <c r="H9" s="35" t="s">
        <v>39</v>
      </c>
      <c r="I9" s="35" t="s">
        <v>40</v>
      </c>
      <c r="J9" s="35" t="s">
        <v>39</v>
      </c>
      <c r="K9" s="35" t="s">
        <v>40</v>
      </c>
      <c r="L9" s="35" t="s">
        <v>39</v>
      </c>
      <c r="M9" s="35" t="s">
        <v>40</v>
      </c>
      <c r="N9" s="35" t="s">
        <v>39</v>
      </c>
      <c r="O9" s="35" t="s">
        <v>40</v>
      </c>
      <c r="P9" s="35" t="s">
        <v>39</v>
      </c>
      <c r="Q9" s="35" t="s">
        <v>40</v>
      </c>
      <c r="R9" s="35" t="s">
        <v>39</v>
      </c>
      <c r="S9" s="35" t="s">
        <v>40</v>
      </c>
      <c r="T9" s="35" t="s">
        <v>39</v>
      </c>
      <c r="U9" s="35" t="s">
        <v>40</v>
      </c>
      <c r="V9" s="35" t="s">
        <v>39</v>
      </c>
      <c r="W9" s="35" t="s">
        <v>40</v>
      </c>
      <c r="X9" s="35" t="s">
        <v>39</v>
      </c>
      <c r="Y9" s="35" t="s">
        <v>40</v>
      </c>
      <c r="Z9" s="35" t="s">
        <v>39</v>
      </c>
      <c r="AA9" s="35" t="s">
        <v>40</v>
      </c>
      <c r="AB9" s="35" t="s">
        <v>39</v>
      </c>
      <c r="AC9" s="35" t="s">
        <v>40</v>
      </c>
      <c r="AD9" s="35" t="s">
        <v>39</v>
      </c>
      <c r="AE9" s="35" t="s">
        <v>40</v>
      </c>
      <c r="AF9" s="51"/>
    </row>
    <row r="10" spans="1:32" ht="46.95" customHeight="1" x14ac:dyDescent="0.3">
      <c r="A10" s="52" t="s">
        <v>38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s="24" customFormat="1" ht="62.4" x14ac:dyDescent="0.3">
      <c r="A11" s="23" t="s">
        <v>6</v>
      </c>
      <c r="B11" s="27">
        <f t="shared" ref="B11:AE11" si="0">B13+B14+B15+B17</f>
        <v>68709.134999999995</v>
      </c>
      <c r="C11" s="27">
        <f t="shared" si="0"/>
        <v>68709.134999999995</v>
      </c>
      <c r="D11" s="27">
        <f t="shared" si="0"/>
        <v>68578.880000000005</v>
      </c>
      <c r="E11" s="27">
        <f t="shared" si="0"/>
        <v>68578.880000000005</v>
      </c>
      <c r="F11" s="27">
        <f>E11/B11%</f>
        <v>99.810425498734645</v>
      </c>
      <c r="G11" s="27">
        <f>E11/C11%</f>
        <v>99.810425498734645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4700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4700</v>
      </c>
      <c r="X11" s="27">
        <f t="shared" si="0"/>
        <v>0</v>
      </c>
      <c r="Y11" s="27">
        <f t="shared" si="0"/>
        <v>0</v>
      </c>
      <c r="Z11" s="27">
        <f t="shared" si="0"/>
        <v>62521.24</v>
      </c>
      <c r="AA11" s="27">
        <f t="shared" si="0"/>
        <v>59182.74</v>
      </c>
      <c r="AB11" s="27">
        <f t="shared" si="0"/>
        <v>1487.895</v>
      </c>
      <c r="AC11" s="27">
        <f t="shared" si="0"/>
        <v>4696.1400000000003</v>
      </c>
      <c r="AD11" s="27">
        <f t="shared" si="0"/>
        <v>0</v>
      </c>
      <c r="AE11" s="27">
        <f t="shared" si="0"/>
        <v>0</v>
      </c>
      <c r="AF11" s="46"/>
    </row>
    <row r="12" spans="1:32" x14ac:dyDescent="0.3">
      <c r="A12" s="4" t="s">
        <v>0</v>
      </c>
      <c r="B12" s="9"/>
      <c r="C12" s="9"/>
      <c r="D12" s="9"/>
      <c r="E12" s="9"/>
      <c r="F12" s="9"/>
      <c r="G12" s="9"/>
      <c r="H12" s="8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46"/>
    </row>
    <row r="13" spans="1:32" x14ac:dyDescent="0.3">
      <c r="A13" s="4" t="s">
        <v>1</v>
      </c>
      <c r="B13" s="9">
        <f>H13+J13+L13+N13+P13+R13+T13+V13+X13+Z13+AB13+AD13</f>
        <v>5537.98</v>
      </c>
      <c r="C13" s="8">
        <f>C20+C27</f>
        <v>5537.98</v>
      </c>
      <c r="D13" s="9">
        <f>E13</f>
        <v>5537.98</v>
      </c>
      <c r="E13" s="9">
        <f>I13+K13+M13+O13+Q13+S13+U13+W13+Y13+AA13+AC13+AE13</f>
        <v>5537.98</v>
      </c>
      <c r="F13" s="28">
        <f t="shared" ref="F13:F95" si="1">E13/B13%</f>
        <v>100</v>
      </c>
      <c r="G13" s="28">
        <f t="shared" ref="G13:G95" si="2">E13/C13%</f>
        <v>100</v>
      </c>
      <c r="H13" s="8">
        <f>H20+H27</f>
        <v>0</v>
      </c>
      <c r="I13" s="8">
        <f t="shared" ref="I13:AE17" si="3">I20+I27</f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5537.98</v>
      </c>
      <c r="AA13" s="8">
        <f t="shared" si="3"/>
        <v>5537.98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46"/>
    </row>
    <row r="14" spans="1:32" x14ac:dyDescent="0.3">
      <c r="A14" s="4" t="s">
        <v>2</v>
      </c>
      <c r="B14" s="9">
        <f t="shared" ref="B14:B38" si="4">H14+J14+L14+N14+P14+R14+T14+V14+X14+Z14+AB14+AD14</f>
        <v>11680.55</v>
      </c>
      <c r="C14" s="8">
        <f t="shared" ref="C14:C17" si="5">C21+C28</f>
        <v>11680.55</v>
      </c>
      <c r="D14" s="9">
        <f t="shared" ref="D14:D17" si="6">E14</f>
        <v>11680.55</v>
      </c>
      <c r="E14" s="9">
        <f t="shared" ref="E14:E17" si="7">I14+K14+M14+O14+Q14+S14+U14+W14+Y14+AA14+AC14+AE14</f>
        <v>11680.55</v>
      </c>
      <c r="F14" s="28">
        <f t="shared" si="1"/>
        <v>100</v>
      </c>
      <c r="G14" s="28">
        <f t="shared" si="2"/>
        <v>100</v>
      </c>
      <c r="H14" s="8">
        <f t="shared" ref="H14:W17" si="8">H21+H28</f>
        <v>0</v>
      </c>
      <c r="I14" s="8">
        <f t="shared" si="8"/>
        <v>0</v>
      </c>
      <c r="J14" s="8">
        <f t="shared" si="8"/>
        <v>0</v>
      </c>
      <c r="K14" s="8">
        <f t="shared" si="8"/>
        <v>0</v>
      </c>
      <c r="L14" s="8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8">
        <f t="shared" si="8"/>
        <v>0</v>
      </c>
      <c r="R14" s="8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8">
        <f t="shared" si="8"/>
        <v>0</v>
      </c>
      <c r="W14" s="8">
        <f t="shared" si="8"/>
        <v>0</v>
      </c>
      <c r="X14" s="8">
        <f t="shared" si="3"/>
        <v>0</v>
      </c>
      <c r="Y14" s="8">
        <f t="shared" si="3"/>
        <v>0</v>
      </c>
      <c r="Z14" s="8">
        <f t="shared" si="3"/>
        <v>11680.55</v>
      </c>
      <c r="AA14" s="8">
        <f t="shared" si="3"/>
        <v>8661.9699999999993</v>
      </c>
      <c r="AB14" s="8">
        <f t="shared" si="3"/>
        <v>0</v>
      </c>
      <c r="AC14" s="8">
        <f t="shared" si="3"/>
        <v>3018.58</v>
      </c>
      <c r="AD14" s="8">
        <f t="shared" si="3"/>
        <v>0</v>
      </c>
      <c r="AE14" s="8">
        <f t="shared" si="3"/>
        <v>0</v>
      </c>
      <c r="AF14" s="46"/>
    </row>
    <row r="15" spans="1:32" x14ac:dyDescent="0.3">
      <c r="A15" s="4" t="s">
        <v>3</v>
      </c>
      <c r="B15" s="9">
        <f t="shared" si="4"/>
        <v>50925.9</v>
      </c>
      <c r="C15" s="8">
        <f t="shared" si="5"/>
        <v>50925.9</v>
      </c>
      <c r="D15" s="9">
        <f t="shared" si="6"/>
        <v>50795.64</v>
      </c>
      <c r="E15" s="9">
        <f t="shared" si="7"/>
        <v>50795.64</v>
      </c>
      <c r="F15" s="28">
        <f t="shared" si="1"/>
        <v>99.744216597055711</v>
      </c>
      <c r="G15" s="28">
        <f t="shared" si="2"/>
        <v>99.744216597055711</v>
      </c>
      <c r="H15" s="8">
        <f t="shared" si="8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4700</v>
      </c>
      <c r="O15" s="8">
        <f t="shared" si="3"/>
        <v>0</v>
      </c>
      <c r="P15" s="8">
        <f t="shared" si="3"/>
        <v>0</v>
      </c>
      <c r="Q15" s="8">
        <f t="shared" si="3"/>
        <v>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4700</v>
      </c>
      <c r="X15" s="8">
        <f t="shared" si="3"/>
        <v>0</v>
      </c>
      <c r="Y15" s="8">
        <f t="shared" si="3"/>
        <v>0</v>
      </c>
      <c r="Z15" s="8">
        <f t="shared" si="3"/>
        <v>45302.71</v>
      </c>
      <c r="AA15" s="8">
        <f t="shared" si="3"/>
        <v>44982.79</v>
      </c>
      <c r="AB15" s="8">
        <f t="shared" si="3"/>
        <v>923.18999999999994</v>
      </c>
      <c r="AC15" s="8">
        <f t="shared" si="3"/>
        <v>1112.8499999999999</v>
      </c>
      <c r="AD15" s="8">
        <f t="shared" si="3"/>
        <v>0</v>
      </c>
      <c r="AE15" s="8">
        <f t="shared" si="3"/>
        <v>0</v>
      </c>
      <c r="AF15" s="46"/>
    </row>
    <row r="16" spans="1:32" s="32" customFormat="1" x14ac:dyDescent="0.25">
      <c r="A16" s="29" t="s">
        <v>28</v>
      </c>
      <c r="B16" s="30">
        <f t="shared" si="4"/>
        <v>4304.6899999999996</v>
      </c>
      <c r="C16" s="31">
        <f t="shared" si="5"/>
        <v>4304.6899999999996</v>
      </c>
      <c r="D16" s="9">
        <f t="shared" si="6"/>
        <v>4304.6899999999996</v>
      </c>
      <c r="E16" s="9">
        <f t="shared" si="7"/>
        <v>4304.6899999999996</v>
      </c>
      <c r="F16" s="28">
        <f t="shared" si="1"/>
        <v>100</v>
      </c>
      <c r="G16" s="28">
        <f t="shared" si="2"/>
        <v>100</v>
      </c>
      <c r="H16" s="31">
        <f t="shared" si="8"/>
        <v>0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31">
        <f t="shared" si="3"/>
        <v>0</v>
      </c>
      <c r="V16" s="31">
        <f t="shared" si="3"/>
        <v>0</v>
      </c>
      <c r="W16" s="31">
        <f t="shared" si="3"/>
        <v>0</v>
      </c>
      <c r="X16" s="31">
        <f t="shared" si="3"/>
        <v>0</v>
      </c>
      <c r="Y16" s="31">
        <f t="shared" si="3"/>
        <v>0</v>
      </c>
      <c r="Z16" s="31">
        <f t="shared" si="3"/>
        <v>4304.6899999999996</v>
      </c>
      <c r="AA16" s="31">
        <f t="shared" si="3"/>
        <v>4304.6899999999996</v>
      </c>
      <c r="AB16" s="31">
        <f t="shared" si="3"/>
        <v>0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46"/>
    </row>
    <row r="17" spans="1:32" x14ac:dyDescent="0.3">
      <c r="A17" s="4" t="s">
        <v>4</v>
      </c>
      <c r="B17" s="9">
        <f t="shared" si="4"/>
        <v>564.70500000000004</v>
      </c>
      <c r="C17" s="8">
        <f t="shared" si="5"/>
        <v>564.70500000000004</v>
      </c>
      <c r="D17" s="9">
        <f t="shared" si="6"/>
        <v>564.71</v>
      </c>
      <c r="E17" s="9">
        <f t="shared" si="7"/>
        <v>564.71</v>
      </c>
      <c r="F17" s="28">
        <f t="shared" si="1"/>
        <v>100.00088541805013</v>
      </c>
      <c r="G17" s="28">
        <f t="shared" si="2"/>
        <v>100.00088541805013</v>
      </c>
      <c r="H17" s="8">
        <f t="shared" si="8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564.70500000000004</v>
      </c>
      <c r="AC17" s="8">
        <f t="shared" si="3"/>
        <v>564.71</v>
      </c>
      <c r="AD17" s="8">
        <f t="shared" si="3"/>
        <v>0</v>
      </c>
      <c r="AE17" s="8">
        <f t="shared" si="3"/>
        <v>0</v>
      </c>
      <c r="AF17" s="46"/>
    </row>
    <row r="18" spans="1:32" ht="70.95" customHeight="1" x14ac:dyDescent="0.3">
      <c r="A18" s="4" t="s">
        <v>7</v>
      </c>
      <c r="B18" s="28">
        <f t="shared" ref="B18:AE18" si="9">B20+B21+B22+B24</f>
        <v>23519.685000000005</v>
      </c>
      <c r="C18" s="28">
        <f t="shared" si="9"/>
        <v>23519.685000000005</v>
      </c>
      <c r="D18" s="28">
        <f t="shared" si="9"/>
        <v>23519.690000000002</v>
      </c>
      <c r="E18" s="28">
        <f t="shared" si="9"/>
        <v>23519.690000000002</v>
      </c>
      <c r="F18" s="28">
        <f t="shared" si="1"/>
        <v>100.00002125878811</v>
      </c>
      <c r="G18" s="28">
        <f t="shared" si="2"/>
        <v>100.00002125878811</v>
      </c>
      <c r="H18" s="28">
        <f t="shared" si="9"/>
        <v>0</v>
      </c>
      <c r="I18" s="28">
        <f t="shared" si="9"/>
        <v>0</v>
      </c>
      <c r="J18" s="28">
        <f t="shared" si="9"/>
        <v>0</v>
      </c>
      <c r="K18" s="28">
        <f t="shared" si="9"/>
        <v>0</v>
      </c>
      <c r="L18" s="28">
        <f t="shared" si="9"/>
        <v>0</v>
      </c>
      <c r="M18" s="28">
        <f t="shared" si="9"/>
        <v>0</v>
      </c>
      <c r="N18" s="28">
        <f t="shared" si="9"/>
        <v>0</v>
      </c>
      <c r="O18" s="28">
        <f t="shared" si="9"/>
        <v>0</v>
      </c>
      <c r="P18" s="28">
        <f t="shared" si="9"/>
        <v>0</v>
      </c>
      <c r="Q18" s="28">
        <f t="shared" si="9"/>
        <v>0</v>
      </c>
      <c r="R18" s="28">
        <f t="shared" si="9"/>
        <v>0</v>
      </c>
      <c r="S18" s="28">
        <f t="shared" si="9"/>
        <v>0</v>
      </c>
      <c r="T18" s="28">
        <f t="shared" si="9"/>
        <v>0</v>
      </c>
      <c r="U18" s="28">
        <f t="shared" si="9"/>
        <v>0</v>
      </c>
      <c r="V18" s="28">
        <f t="shared" si="9"/>
        <v>0</v>
      </c>
      <c r="W18" s="28">
        <f t="shared" si="9"/>
        <v>0</v>
      </c>
      <c r="X18" s="28">
        <f t="shared" si="9"/>
        <v>0</v>
      </c>
      <c r="Y18" s="28">
        <f t="shared" si="9"/>
        <v>0</v>
      </c>
      <c r="Z18" s="28">
        <f t="shared" si="9"/>
        <v>22257.690000000002</v>
      </c>
      <c r="AA18" s="28">
        <f t="shared" si="9"/>
        <v>19239.11</v>
      </c>
      <c r="AB18" s="28">
        <f t="shared" si="9"/>
        <v>1261.9949999999999</v>
      </c>
      <c r="AC18" s="28">
        <f t="shared" si="9"/>
        <v>4280.58</v>
      </c>
      <c r="AD18" s="28">
        <f t="shared" si="9"/>
        <v>0</v>
      </c>
      <c r="AE18" s="28">
        <f t="shared" si="9"/>
        <v>0</v>
      </c>
      <c r="AF18" s="64" t="s">
        <v>56</v>
      </c>
    </row>
    <row r="19" spans="1:32" ht="21" customHeight="1" x14ac:dyDescent="0.3">
      <c r="A19" s="4" t="s">
        <v>0</v>
      </c>
      <c r="B19" s="9"/>
      <c r="C19" s="9"/>
      <c r="D19" s="9"/>
      <c r="E19" s="9"/>
      <c r="F19" s="28"/>
      <c r="G19" s="2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65"/>
    </row>
    <row r="20" spans="1:32" ht="48.6" customHeight="1" x14ac:dyDescent="0.3">
      <c r="A20" s="4" t="s">
        <v>1</v>
      </c>
      <c r="B20" s="9">
        <f t="shared" si="4"/>
        <v>0</v>
      </c>
      <c r="C20" s="9">
        <f t="shared" ref="C20:C24" si="10">H20+J20+L20+N20+P20+R20+T20+V20+X20+Z20+AB20</f>
        <v>0</v>
      </c>
      <c r="D20" s="9">
        <f t="shared" ref="D20:D24" si="11">E20</f>
        <v>0</v>
      </c>
      <c r="E20" s="9">
        <f t="shared" ref="E20:E24" si="12">I20+K20+M20+O20+Q20+S20+U20+W20+Y20+AA20+AC20+AE20</f>
        <v>0</v>
      </c>
      <c r="F20" s="28" t="e">
        <f t="shared" si="1"/>
        <v>#DIV/0!</v>
      </c>
      <c r="G20" s="28" t="e">
        <f t="shared" si="2"/>
        <v>#DIV/0!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65"/>
    </row>
    <row r="21" spans="1:32" ht="46.95" customHeight="1" x14ac:dyDescent="0.3">
      <c r="A21" s="4" t="s">
        <v>2</v>
      </c>
      <c r="B21" s="9">
        <f t="shared" si="4"/>
        <v>3018.58</v>
      </c>
      <c r="C21" s="9">
        <f t="shared" si="10"/>
        <v>3018.58</v>
      </c>
      <c r="D21" s="9">
        <f t="shared" si="11"/>
        <v>3018.58</v>
      </c>
      <c r="E21" s="9">
        <f t="shared" si="12"/>
        <v>3018.58</v>
      </c>
      <c r="F21" s="28">
        <f t="shared" si="1"/>
        <v>100</v>
      </c>
      <c r="G21" s="28">
        <f t="shared" si="2"/>
        <v>100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3018.58</v>
      </c>
      <c r="AA21" s="9"/>
      <c r="AB21" s="9"/>
      <c r="AC21" s="9">
        <v>3018.58</v>
      </c>
      <c r="AD21" s="9"/>
      <c r="AE21" s="9"/>
      <c r="AF21" s="65"/>
    </row>
    <row r="22" spans="1:32" ht="75" customHeight="1" x14ac:dyDescent="0.3">
      <c r="A22" s="4" t="s">
        <v>3</v>
      </c>
      <c r="B22" s="9">
        <f t="shared" si="4"/>
        <v>19936.400000000001</v>
      </c>
      <c r="C22" s="9">
        <f t="shared" si="10"/>
        <v>19936.400000000001</v>
      </c>
      <c r="D22" s="9">
        <f t="shared" si="11"/>
        <v>19936.400000000001</v>
      </c>
      <c r="E22" s="9">
        <f t="shared" si="12"/>
        <v>19936.400000000001</v>
      </c>
      <c r="F22" s="28">
        <f t="shared" si="1"/>
        <v>100</v>
      </c>
      <c r="G22" s="28">
        <f t="shared" si="2"/>
        <v>100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>
        <v>19239.11</v>
      </c>
      <c r="AA22" s="9">
        <v>19239.11</v>
      </c>
      <c r="AB22" s="9">
        <v>697.29</v>
      </c>
      <c r="AC22" s="9">
        <v>697.29</v>
      </c>
      <c r="AD22" s="9"/>
      <c r="AE22" s="9"/>
      <c r="AF22" s="65"/>
    </row>
    <row r="23" spans="1:32" s="32" customFormat="1" ht="22.2" customHeight="1" x14ac:dyDescent="0.25">
      <c r="A23" s="29" t="s">
        <v>28</v>
      </c>
      <c r="B23" s="30">
        <f t="shared" si="4"/>
        <v>754.7</v>
      </c>
      <c r="C23" s="44">
        <f t="shared" si="10"/>
        <v>754.7</v>
      </c>
      <c r="D23" s="44">
        <f t="shared" si="11"/>
        <v>754.7</v>
      </c>
      <c r="E23" s="44">
        <f t="shared" si="12"/>
        <v>754.7</v>
      </c>
      <c r="F23" s="36">
        <f t="shared" si="1"/>
        <v>100</v>
      </c>
      <c r="G23" s="36">
        <f t="shared" si="2"/>
        <v>100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>
        <v>754.7</v>
      </c>
      <c r="AA23" s="30">
        <v>754.7</v>
      </c>
      <c r="AB23" s="30"/>
      <c r="AC23" s="30"/>
      <c r="AD23" s="30"/>
      <c r="AE23" s="30"/>
      <c r="AF23" s="65"/>
    </row>
    <row r="24" spans="1:32" ht="70.2" customHeight="1" x14ac:dyDescent="0.3">
      <c r="A24" s="4" t="s">
        <v>4</v>
      </c>
      <c r="B24" s="9">
        <f t="shared" si="4"/>
        <v>564.70500000000004</v>
      </c>
      <c r="C24" s="9">
        <f t="shared" si="10"/>
        <v>564.70500000000004</v>
      </c>
      <c r="D24" s="9">
        <f t="shared" si="11"/>
        <v>564.71</v>
      </c>
      <c r="E24" s="9">
        <f t="shared" si="12"/>
        <v>564.71</v>
      </c>
      <c r="F24" s="28">
        <f t="shared" si="1"/>
        <v>100.00088541805013</v>
      </c>
      <c r="G24" s="28">
        <f t="shared" si="2"/>
        <v>100.00088541805013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9">
        <v>564.70500000000004</v>
      </c>
      <c r="AC24" s="9">
        <v>564.71</v>
      </c>
      <c r="AD24" s="12"/>
      <c r="AE24" s="12"/>
      <c r="AF24" s="66"/>
    </row>
    <row r="25" spans="1:32" ht="109.2" x14ac:dyDescent="0.3">
      <c r="A25" s="4" t="s">
        <v>8</v>
      </c>
      <c r="B25" s="42">
        <f t="shared" ref="B25:AE25" si="13">B27+B28+B29+B31</f>
        <v>45189.45</v>
      </c>
      <c r="C25" s="28">
        <f t="shared" si="13"/>
        <v>45189.45</v>
      </c>
      <c r="D25" s="28">
        <f t="shared" si="13"/>
        <v>45059.19</v>
      </c>
      <c r="E25" s="28">
        <f t="shared" si="13"/>
        <v>45059.19</v>
      </c>
      <c r="F25" s="28">
        <f t="shared" si="1"/>
        <v>99.71174687897286</v>
      </c>
      <c r="G25" s="28">
        <f t="shared" si="2"/>
        <v>99.71174687897286</v>
      </c>
      <c r="H25" s="28">
        <f t="shared" si="13"/>
        <v>0</v>
      </c>
      <c r="I25" s="28">
        <f t="shared" si="13"/>
        <v>0</v>
      </c>
      <c r="J25" s="28">
        <f t="shared" si="13"/>
        <v>0</v>
      </c>
      <c r="K25" s="28">
        <f t="shared" si="13"/>
        <v>0</v>
      </c>
      <c r="L25" s="28">
        <f t="shared" si="13"/>
        <v>0</v>
      </c>
      <c r="M25" s="28">
        <f t="shared" si="13"/>
        <v>0</v>
      </c>
      <c r="N25" s="28">
        <f t="shared" si="13"/>
        <v>4700</v>
      </c>
      <c r="O25" s="28">
        <f t="shared" si="13"/>
        <v>0</v>
      </c>
      <c r="P25" s="28">
        <f t="shared" si="13"/>
        <v>0</v>
      </c>
      <c r="Q25" s="28">
        <f t="shared" si="13"/>
        <v>0</v>
      </c>
      <c r="R25" s="28">
        <f t="shared" si="13"/>
        <v>0</v>
      </c>
      <c r="S25" s="28">
        <f t="shared" si="13"/>
        <v>0</v>
      </c>
      <c r="T25" s="28">
        <f t="shared" si="13"/>
        <v>0</v>
      </c>
      <c r="U25" s="28">
        <f t="shared" si="13"/>
        <v>0</v>
      </c>
      <c r="V25" s="28">
        <f t="shared" si="13"/>
        <v>0</v>
      </c>
      <c r="W25" s="28">
        <f t="shared" si="13"/>
        <v>4700</v>
      </c>
      <c r="X25" s="28">
        <f t="shared" si="13"/>
        <v>0</v>
      </c>
      <c r="Y25" s="28">
        <f t="shared" si="13"/>
        <v>0</v>
      </c>
      <c r="Z25" s="28">
        <f t="shared" si="13"/>
        <v>40263.549999999996</v>
      </c>
      <c r="AA25" s="28">
        <f t="shared" si="13"/>
        <v>39943.629999999997</v>
      </c>
      <c r="AB25" s="28">
        <f t="shared" si="13"/>
        <v>225.9</v>
      </c>
      <c r="AC25" s="28">
        <f t="shared" si="13"/>
        <v>415.56</v>
      </c>
      <c r="AD25" s="28">
        <f t="shared" si="13"/>
        <v>0</v>
      </c>
      <c r="AE25" s="28">
        <f t="shared" si="13"/>
        <v>0</v>
      </c>
      <c r="AF25" s="48"/>
    </row>
    <row r="26" spans="1:32" x14ac:dyDescent="0.3">
      <c r="A26" s="4" t="s">
        <v>0</v>
      </c>
      <c r="B26" s="9"/>
      <c r="C26" s="9"/>
      <c r="D26" s="9"/>
      <c r="E26" s="9"/>
      <c r="F26" s="28"/>
      <c r="G26" s="2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8"/>
    </row>
    <row r="27" spans="1:32" x14ac:dyDescent="0.3">
      <c r="A27" s="4" t="s">
        <v>1</v>
      </c>
      <c r="B27" s="9">
        <f t="shared" si="4"/>
        <v>5537.98</v>
      </c>
      <c r="C27" s="9">
        <f t="shared" ref="C27:C31" si="14">H27+J27+L27+N27+P27+R27+T27+V27+X27+Z27+AB27</f>
        <v>5537.98</v>
      </c>
      <c r="D27" s="9">
        <f t="shared" ref="D27:D31" si="15">E27</f>
        <v>5537.98</v>
      </c>
      <c r="E27" s="9">
        <f t="shared" ref="E27:E31" si="16">I27+K27+M27+O27+Q27+S27+U27+W27+Y27+AA27+AC27+AE27</f>
        <v>5537.98</v>
      </c>
      <c r="F27" s="28">
        <f t="shared" si="1"/>
        <v>100</v>
      </c>
      <c r="G27" s="28">
        <f t="shared" si="2"/>
        <v>100</v>
      </c>
      <c r="H27" s="9">
        <f>H34+H41</f>
        <v>0</v>
      </c>
      <c r="I27" s="9">
        <f t="shared" ref="I27:AE31" si="17">I34+I41</f>
        <v>0</v>
      </c>
      <c r="J27" s="9">
        <f t="shared" si="17"/>
        <v>0</v>
      </c>
      <c r="K27" s="9">
        <f t="shared" si="17"/>
        <v>0</v>
      </c>
      <c r="L27" s="9">
        <f t="shared" si="17"/>
        <v>0</v>
      </c>
      <c r="M27" s="9">
        <f t="shared" si="17"/>
        <v>0</v>
      </c>
      <c r="N27" s="9">
        <f t="shared" si="17"/>
        <v>0</v>
      </c>
      <c r="O27" s="9">
        <f t="shared" si="17"/>
        <v>0</v>
      </c>
      <c r="P27" s="9">
        <f t="shared" si="17"/>
        <v>0</v>
      </c>
      <c r="Q27" s="9">
        <f t="shared" si="17"/>
        <v>0</v>
      </c>
      <c r="R27" s="9">
        <f t="shared" si="17"/>
        <v>0</v>
      </c>
      <c r="S27" s="9">
        <f t="shared" si="17"/>
        <v>0</v>
      </c>
      <c r="T27" s="9">
        <f t="shared" si="17"/>
        <v>0</v>
      </c>
      <c r="U27" s="9">
        <f t="shared" si="17"/>
        <v>0</v>
      </c>
      <c r="V27" s="9">
        <f t="shared" si="17"/>
        <v>0</v>
      </c>
      <c r="W27" s="9">
        <f t="shared" si="17"/>
        <v>0</v>
      </c>
      <c r="X27" s="9">
        <f t="shared" si="17"/>
        <v>0</v>
      </c>
      <c r="Y27" s="9">
        <f t="shared" si="17"/>
        <v>0</v>
      </c>
      <c r="Z27" s="9">
        <f t="shared" si="17"/>
        <v>5537.98</v>
      </c>
      <c r="AA27" s="9">
        <f t="shared" si="17"/>
        <v>5537.98</v>
      </c>
      <c r="AB27" s="9">
        <f t="shared" si="17"/>
        <v>0</v>
      </c>
      <c r="AC27" s="9">
        <f t="shared" si="17"/>
        <v>0</v>
      </c>
      <c r="AD27" s="9">
        <f t="shared" si="17"/>
        <v>0</v>
      </c>
      <c r="AE27" s="9">
        <f t="shared" si="17"/>
        <v>0</v>
      </c>
      <c r="AF27" s="48"/>
    </row>
    <row r="28" spans="1:32" x14ac:dyDescent="0.3">
      <c r="A28" s="4" t="s">
        <v>2</v>
      </c>
      <c r="B28" s="9">
        <f t="shared" si="4"/>
        <v>8661.9699999999993</v>
      </c>
      <c r="C28" s="9">
        <f t="shared" si="14"/>
        <v>8661.9699999999993</v>
      </c>
      <c r="D28" s="9">
        <f t="shared" si="15"/>
        <v>8661.9699999999993</v>
      </c>
      <c r="E28" s="9">
        <f t="shared" si="16"/>
        <v>8661.9699999999993</v>
      </c>
      <c r="F28" s="28">
        <f t="shared" si="1"/>
        <v>100</v>
      </c>
      <c r="G28" s="28">
        <f t="shared" si="2"/>
        <v>100</v>
      </c>
      <c r="H28" s="9">
        <f>H35+H42</f>
        <v>0</v>
      </c>
      <c r="I28" s="9">
        <f t="shared" si="17"/>
        <v>0</v>
      </c>
      <c r="J28" s="9">
        <f t="shared" si="17"/>
        <v>0</v>
      </c>
      <c r="K28" s="9">
        <f t="shared" si="17"/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  <c r="O28" s="9">
        <f t="shared" si="17"/>
        <v>0</v>
      </c>
      <c r="P28" s="9">
        <f t="shared" si="17"/>
        <v>0</v>
      </c>
      <c r="Q28" s="9">
        <f t="shared" si="17"/>
        <v>0</v>
      </c>
      <c r="R28" s="9">
        <f t="shared" si="17"/>
        <v>0</v>
      </c>
      <c r="S28" s="9">
        <f t="shared" si="17"/>
        <v>0</v>
      </c>
      <c r="T28" s="9">
        <f t="shared" si="17"/>
        <v>0</v>
      </c>
      <c r="U28" s="9">
        <f t="shared" si="17"/>
        <v>0</v>
      </c>
      <c r="V28" s="9">
        <f t="shared" si="17"/>
        <v>0</v>
      </c>
      <c r="W28" s="9">
        <f t="shared" si="17"/>
        <v>0</v>
      </c>
      <c r="X28" s="9">
        <f t="shared" si="17"/>
        <v>0</v>
      </c>
      <c r="Y28" s="9">
        <f t="shared" si="17"/>
        <v>0</v>
      </c>
      <c r="Z28" s="9">
        <f t="shared" si="17"/>
        <v>8661.9699999999993</v>
      </c>
      <c r="AA28" s="9">
        <f t="shared" si="17"/>
        <v>8661.9699999999993</v>
      </c>
      <c r="AB28" s="9">
        <f t="shared" si="17"/>
        <v>0</v>
      </c>
      <c r="AC28" s="9">
        <f t="shared" si="17"/>
        <v>0</v>
      </c>
      <c r="AD28" s="9">
        <f t="shared" si="17"/>
        <v>0</v>
      </c>
      <c r="AE28" s="9">
        <f t="shared" si="17"/>
        <v>0</v>
      </c>
      <c r="AF28" s="48"/>
    </row>
    <row r="29" spans="1:32" x14ac:dyDescent="0.3">
      <c r="A29" s="4" t="s">
        <v>3</v>
      </c>
      <c r="B29" s="9">
        <f t="shared" si="4"/>
        <v>30989.5</v>
      </c>
      <c r="C29" s="9">
        <f t="shared" si="14"/>
        <v>30989.5</v>
      </c>
      <c r="D29" s="9">
        <f t="shared" si="15"/>
        <v>30859.24</v>
      </c>
      <c r="E29" s="9">
        <f t="shared" si="16"/>
        <v>30859.24</v>
      </c>
      <c r="F29" s="28">
        <f t="shared" si="1"/>
        <v>99.579664079768961</v>
      </c>
      <c r="G29" s="28">
        <f t="shared" si="2"/>
        <v>99.579664079768961</v>
      </c>
      <c r="H29" s="9">
        <f>H36+H43</f>
        <v>0</v>
      </c>
      <c r="I29" s="9">
        <f t="shared" si="17"/>
        <v>0</v>
      </c>
      <c r="J29" s="9">
        <f t="shared" si="17"/>
        <v>0</v>
      </c>
      <c r="K29" s="9">
        <f t="shared" si="17"/>
        <v>0</v>
      </c>
      <c r="L29" s="9">
        <f t="shared" si="17"/>
        <v>0</v>
      </c>
      <c r="M29" s="9">
        <f t="shared" si="17"/>
        <v>0</v>
      </c>
      <c r="N29" s="9">
        <f t="shared" si="17"/>
        <v>4700</v>
      </c>
      <c r="O29" s="9">
        <f t="shared" si="17"/>
        <v>0</v>
      </c>
      <c r="P29" s="9">
        <f t="shared" si="17"/>
        <v>0</v>
      </c>
      <c r="Q29" s="9">
        <f t="shared" si="17"/>
        <v>0</v>
      </c>
      <c r="R29" s="9">
        <f t="shared" si="17"/>
        <v>0</v>
      </c>
      <c r="S29" s="9">
        <f t="shared" si="17"/>
        <v>0</v>
      </c>
      <c r="T29" s="9">
        <f t="shared" si="17"/>
        <v>0</v>
      </c>
      <c r="U29" s="9">
        <f t="shared" si="17"/>
        <v>0</v>
      </c>
      <c r="V29" s="9">
        <f t="shared" si="17"/>
        <v>0</v>
      </c>
      <c r="W29" s="9">
        <f t="shared" si="17"/>
        <v>4700</v>
      </c>
      <c r="X29" s="9">
        <f t="shared" si="17"/>
        <v>0</v>
      </c>
      <c r="Y29" s="9">
        <f t="shared" si="17"/>
        <v>0</v>
      </c>
      <c r="Z29" s="9">
        <f t="shared" si="17"/>
        <v>26063.599999999999</v>
      </c>
      <c r="AA29" s="9">
        <f t="shared" si="17"/>
        <v>25743.68</v>
      </c>
      <c r="AB29" s="9">
        <f t="shared" si="17"/>
        <v>225.9</v>
      </c>
      <c r="AC29" s="9">
        <f t="shared" si="17"/>
        <v>415.56</v>
      </c>
      <c r="AD29" s="9">
        <f t="shared" si="17"/>
        <v>0</v>
      </c>
      <c r="AE29" s="9">
        <f t="shared" si="17"/>
        <v>0</v>
      </c>
      <c r="AF29" s="48"/>
    </row>
    <row r="30" spans="1:32" s="40" customFormat="1" ht="13.2" x14ac:dyDescent="0.25">
      <c r="A30" s="37" t="s">
        <v>28</v>
      </c>
      <c r="B30" s="38">
        <f t="shared" si="4"/>
        <v>3549.99</v>
      </c>
      <c r="C30" s="38">
        <f t="shared" si="14"/>
        <v>3549.99</v>
      </c>
      <c r="D30" s="38">
        <f t="shared" si="15"/>
        <v>3549.99</v>
      </c>
      <c r="E30" s="38">
        <f t="shared" si="16"/>
        <v>3549.99</v>
      </c>
      <c r="F30" s="39">
        <f t="shared" si="1"/>
        <v>100</v>
      </c>
      <c r="G30" s="39">
        <f t="shared" si="2"/>
        <v>100</v>
      </c>
      <c r="H30" s="38">
        <f>H37+H44</f>
        <v>0</v>
      </c>
      <c r="I30" s="38">
        <f t="shared" si="17"/>
        <v>0</v>
      </c>
      <c r="J30" s="38">
        <f t="shared" si="17"/>
        <v>0</v>
      </c>
      <c r="K30" s="38">
        <f t="shared" si="17"/>
        <v>0</v>
      </c>
      <c r="L30" s="38">
        <f t="shared" si="17"/>
        <v>0</v>
      </c>
      <c r="M30" s="38">
        <f t="shared" si="17"/>
        <v>0</v>
      </c>
      <c r="N30" s="38">
        <f t="shared" si="17"/>
        <v>0</v>
      </c>
      <c r="O30" s="38">
        <f t="shared" si="17"/>
        <v>0</v>
      </c>
      <c r="P30" s="38">
        <f t="shared" si="17"/>
        <v>0</v>
      </c>
      <c r="Q30" s="38">
        <f t="shared" si="17"/>
        <v>0</v>
      </c>
      <c r="R30" s="38">
        <f t="shared" si="17"/>
        <v>0</v>
      </c>
      <c r="S30" s="38">
        <f t="shared" si="17"/>
        <v>0</v>
      </c>
      <c r="T30" s="38">
        <f t="shared" si="17"/>
        <v>0</v>
      </c>
      <c r="U30" s="38">
        <f t="shared" si="17"/>
        <v>0</v>
      </c>
      <c r="V30" s="38">
        <f t="shared" si="17"/>
        <v>0</v>
      </c>
      <c r="W30" s="38">
        <f t="shared" si="17"/>
        <v>0</v>
      </c>
      <c r="X30" s="38">
        <f t="shared" si="17"/>
        <v>0</v>
      </c>
      <c r="Y30" s="38">
        <f t="shared" si="17"/>
        <v>0</v>
      </c>
      <c r="Z30" s="38">
        <f t="shared" si="17"/>
        <v>3549.99</v>
      </c>
      <c r="AA30" s="38">
        <f t="shared" si="17"/>
        <v>3549.99</v>
      </c>
      <c r="AB30" s="38">
        <f t="shared" si="17"/>
        <v>0</v>
      </c>
      <c r="AC30" s="38">
        <f t="shared" si="17"/>
        <v>0</v>
      </c>
      <c r="AD30" s="38">
        <f t="shared" si="17"/>
        <v>0</v>
      </c>
      <c r="AE30" s="38">
        <f t="shared" si="17"/>
        <v>0</v>
      </c>
      <c r="AF30" s="48"/>
    </row>
    <row r="31" spans="1:32" x14ac:dyDescent="0.3">
      <c r="A31" s="4" t="s">
        <v>4</v>
      </c>
      <c r="B31" s="9">
        <f t="shared" si="4"/>
        <v>0</v>
      </c>
      <c r="C31" s="9">
        <f t="shared" si="14"/>
        <v>0</v>
      </c>
      <c r="D31" s="9">
        <f t="shared" si="15"/>
        <v>0</v>
      </c>
      <c r="E31" s="9">
        <f t="shared" si="16"/>
        <v>0</v>
      </c>
      <c r="F31" s="28" t="e">
        <f t="shared" si="1"/>
        <v>#DIV/0!</v>
      </c>
      <c r="G31" s="28" t="e">
        <f t="shared" si="2"/>
        <v>#DIV/0!</v>
      </c>
      <c r="H31" s="9">
        <f>H38+H45</f>
        <v>0</v>
      </c>
      <c r="I31" s="9">
        <f t="shared" si="17"/>
        <v>0</v>
      </c>
      <c r="J31" s="9">
        <f t="shared" si="17"/>
        <v>0</v>
      </c>
      <c r="K31" s="9">
        <f t="shared" si="17"/>
        <v>0</v>
      </c>
      <c r="L31" s="9">
        <f t="shared" si="17"/>
        <v>0</v>
      </c>
      <c r="M31" s="9">
        <f t="shared" si="17"/>
        <v>0</v>
      </c>
      <c r="N31" s="9">
        <f t="shared" si="17"/>
        <v>0</v>
      </c>
      <c r="O31" s="9">
        <f t="shared" si="17"/>
        <v>0</v>
      </c>
      <c r="P31" s="9">
        <f t="shared" si="17"/>
        <v>0</v>
      </c>
      <c r="Q31" s="9">
        <f t="shared" si="17"/>
        <v>0</v>
      </c>
      <c r="R31" s="9">
        <f t="shared" si="17"/>
        <v>0</v>
      </c>
      <c r="S31" s="9">
        <f t="shared" si="17"/>
        <v>0</v>
      </c>
      <c r="T31" s="9">
        <f t="shared" si="17"/>
        <v>0</v>
      </c>
      <c r="U31" s="9">
        <f t="shared" si="17"/>
        <v>0</v>
      </c>
      <c r="V31" s="9">
        <f t="shared" si="17"/>
        <v>0</v>
      </c>
      <c r="W31" s="9">
        <f t="shared" si="17"/>
        <v>0</v>
      </c>
      <c r="X31" s="9">
        <f t="shared" si="17"/>
        <v>0</v>
      </c>
      <c r="Y31" s="9">
        <f t="shared" si="17"/>
        <v>0</v>
      </c>
      <c r="Z31" s="9">
        <f t="shared" si="17"/>
        <v>0</v>
      </c>
      <c r="AA31" s="9">
        <f t="shared" si="17"/>
        <v>0</v>
      </c>
      <c r="AB31" s="9">
        <f t="shared" si="17"/>
        <v>0</v>
      </c>
      <c r="AC31" s="9">
        <f t="shared" si="17"/>
        <v>0</v>
      </c>
      <c r="AD31" s="9">
        <f t="shared" si="17"/>
        <v>0</v>
      </c>
      <c r="AE31" s="9">
        <f t="shared" si="17"/>
        <v>0</v>
      </c>
      <c r="AF31" s="48"/>
    </row>
    <row r="32" spans="1:32" ht="82.2" customHeight="1" x14ac:dyDescent="0.3">
      <c r="A32" s="4" t="s">
        <v>9</v>
      </c>
      <c r="B32" s="28">
        <f t="shared" ref="B32:AE32" si="18">B34+B35+B36+B38</f>
        <v>45189.45</v>
      </c>
      <c r="C32" s="28">
        <f t="shared" si="18"/>
        <v>45189.45</v>
      </c>
      <c r="D32" s="28">
        <f t="shared" si="18"/>
        <v>45059.19</v>
      </c>
      <c r="E32" s="28">
        <f t="shared" si="18"/>
        <v>45059.19</v>
      </c>
      <c r="F32" s="28">
        <f t="shared" si="1"/>
        <v>99.71174687897286</v>
      </c>
      <c r="G32" s="28">
        <f t="shared" si="2"/>
        <v>99.71174687897286</v>
      </c>
      <c r="H32" s="28">
        <f t="shared" si="18"/>
        <v>0</v>
      </c>
      <c r="I32" s="28">
        <f t="shared" si="18"/>
        <v>0</v>
      </c>
      <c r="J32" s="28">
        <f t="shared" si="18"/>
        <v>0</v>
      </c>
      <c r="K32" s="28">
        <f t="shared" si="18"/>
        <v>0</v>
      </c>
      <c r="L32" s="28">
        <f t="shared" si="18"/>
        <v>0</v>
      </c>
      <c r="M32" s="28">
        <f t="shared" si="18"/>
        <v>0</v>
      </c>
      <c r="N32" s="28">
        <f t="shared" si="18"/>
        <v>4700</v>
      </c>
      <c r="O32" s="28">
        <f t="shared" si="18"/>
        <v>0</v>
      </c>
      <c r="P32" s="28">
        <f t="shared" si="18"/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28">
        <f t="shared" si="18"/>
        <v>0</v>
      </c>
      <c r="U32" s="28">
        <f t="shared" si="18"/>
        <v>0</v>
      </c>
      <c r="V32" s="28">
        <f t="shared" si="18"/>
        <v>0</v>
      </c>
      <c r="W32" s="28">
        <f t="shared" si="18"/>
        <v>4700</v>
      </c>
      <c r="X32" s="28">
        <f t="shared" si="18"/>
        <v>0</v>
      </c>
      <c r="Y32" s="28">
        <f t="shared" si="18"/>
        <v>0</v>
      </c>
      <c r="Z32" s="28">
        <f t="shared" si="18"/>
        <v>40263.549999999996</v>
      </c>
      <c r="AA32" s="28">
        <f t="shared" si="18"/>
        <v>39943.629999999997</v>
      </c>
      <c r="AB32" s="28">
        <f t="shared" si="18"/>
        <v>225.9</v>
      </c>
      <c r="AC32" s="28">
        <f t="shared" si="18"/>
        <v>415.56</v>
      </c>
      <c r="AD32" s="28">
        <f t="shared" si="18"/>
        <v>0</v>
      </c>
      <c r="AE32" s="28">
        <f t="shared" si="18"/>
        <v>0</v>
      </c>
      <c r="AF32" s="61" t="s">
        <v>57</v>
      </c>
    </row>
    <row r="33" spans="1:32" x14ac:dyDescent="0.3">
      <c r="A33" s="4" t="s">
        <v>0</v>
      </c>
      <c r="B33" s="9"/>
      <c r="C33" s="9"/>
      <c r="D33" s="9"/>
      <c r="E33" s="9"/>
      <c r="F33" s="28"/>
      <c r="G33" s="2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62"/>
    </row>
    <row r="34" spans="1:32" ht="24.6" customHeight="1" x14ac:dyDescent="0.3">
      <c r="A34" s="4" t="s">
        <v>1</v>
      </c>
      <c r="B34" s="9">
        <f t="shared" si="4"/>
        <v>5537.98</v>
      </c>
      <c r="C34" s="9">
        <f t="shared" ref="C34:C36" si="19">H34+J34+L34+N34+P34+R34+T34+V34+X34+Z34+AB34</f>
        <v>5537.98</v>
      </c>
      <c r="D34" s="9">
        <f t="shared" ref="D34:D38" si="20">E34</f>
        <v>5537.98</v>
      </c>
      <c r="E34" s="9">
        <f t="shared" ref="E34:E38" si="21">I34+K34+M34+O34+Q34+S34+U34+W34+Y34+AA34+AC34+AE34</f>
        <v>5537.98</v>
      </c>
      <c r="F34" s="28">
        <f t="shared" si="1"/>
        <v>100</v>
      </c>
      <c r="G34" s="28">
        <f t="shared" si="2"/>
        <v>100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5537.98</v>
      </c>
      <c r="AA34" s="9">
        <v>5537.98</v>
      </c>
      <c r="AB34" s="9"/>
      <c r="AC34" s="9"/>
      <c r="AD34" s="9"/>
      <c r="AE34" s="9"/>
      <c r="AF34" s="62"/>
    </row>
    <row r="35" spans="1:32" ht="23.4" customHeight="1" x14ac:dyDescent="0.3">
      <c r="A35" s="4" t="s">
        <v>2</v>
      </c>
      <c r="B35" s="9">
        <f t="shared" si="4"/>
        <v>8661.9699999999993</v>
      </c>
      <c r="C35" s="9">
        <f t="shared" si="19"/>
        <v>8661.9699999999993</v>
      </c>
      <c r="D35" s="9">
        <f t="shared" si="20"/>
        <v>8661.9699999999993</v>
      </c>
      <c r="E35" s="9">
        <f t="shared" si="21"/>
        <v>8661.9699999999993</v>
      </c>
      <c r="F35" s="28">
        <f t="shared" si="1"/>
        <v>100</v>
      </c>
      <c r="G35" s="28">
        <f t="shared" si="2"/>
        <v>100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8661.9699999999993</v>
      </c>
      <c r="AA35" s="9">
        <v>8661.9699999999993</v>
      </c>
      <c r="AB35" s="9"/>
      <c r="AC35" s="9"/>
      <c r="AD35" s="9"/>
      <c r="AE35" s="9"/>
      <c r="AF35" s="62"/>
    </row>
    <row r="36" spans="1:32" ht="26.4" customHeight="1" x14ac:dyDescent="0.3">
      <c r="A36" s="4" t="s">
        <v>3</v>
      </c>
      <c r="B36" s="9">
        <f t="shared" si="4"/>
        <v>30989.5</v>
      </c>
      <c r="C36" s="9">
        <f t="shared" si="19"/>
        <v>30989.5</v>
      </c>
      <c r="D36" s="9">
        <f t="shared" si="20"/>
        <v>30859.24</v>
      </c>
      <c r="E36" s="9">
        <f t="shared" si="21"/>
        <v>30859.24</v>
      </c>
      <c r="F36" s="28">
        <f t="shared" si="1"/>
        <v>99.579664079768961</v>
      </c>
      <c r="G36" s="28">
        <f t="shared" si="2"/>
        <v>99.579664079768961</v>
      </c>
      <c r="H36" s="9"/>
      <c r="I36" s="9"/>
      <c r="J36" s="9"/>
      <c r="K36" s="9"/>
      <c r="L36" s="9"/>
      <c r="M36" s="9"/>
      <c r="N36" s="9">
        <v>4700</v>
      </c>
      <c r="O36" s="9"/>
      <c r="P36" s="9"/>
      <c r="Q36" s="9"/>
      <c r="R36" s="9"/>
      <c r="S36" s="9"/>
      <c r="T36" s="9"/>
      <c r="U36" s="9"/>
      <c r="V36" s="9"/>
      <c r="W36" s="9">
        <v>4700</v>
      </c>
      <c r="X36" s="9"/>
      <c r="Y36" s="9"/>
      <c r="Z36" s="9">
        <v>26063.599999999999</v>
      </c>
      <c r="AA36" s="9">
        <v>25743.68</v>
      </c>
      <c r="AB36" s="9">
        <v>225.9</v>
      </c>
      <c r="AC36" s="9">
        <v>415.56</v>
      </c>
      <c r="AD36" s="9"/>
      <c r="AE36" s="9"/>
      <c r="AF36" s="62"/>
    </row>
    <row r="37" spans="1:32" s="40" customFormat="1" ht="24" customHeight="1" x14ac:dyDescent="0.25">
      <c r="A37" s="37" t="s">
        <v>28</v>
      </c>
      <c r="B37" s="38">
        <f t="shared" si="4"/>
        <v>3549.99</v>
      </c>
      <c r="C37" s="38">
        <f>H37+J37+L37+N37+P37+R37+T37+V37+X37+Z37+AB37</f>
        <v>3549.99</v>
      </c>
      <c r="D37" s="38">
        <f t="shared" si="20"/>
        <v>3549.99</v>
      </c>
      <c r="E37" s="38">
        <f t="shared" si="21"/>
        <v>3549.99</v>
      </c>
      <c r="F37" s="39">
        <f t="shared" si="1"/>
        <v>100</v>
      </c>
      <c r="G37" s="39">
        <f t="shared" si="2"/>
        <v>100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>
        <v>3549.99</v>
      </c>
      <c r="AA37" s="38">
        <v>3549.99</v>
      </c>
      <c r="AB37" s="38"/>
      <c r="AC37" s="38"/>
      <c r="AD37" s="38"/>
      <c r="AE37" s="38"/>
      <c r="AF37" s="62"/>
    </row>
    <row r="38" spans="1:32" ht="76.5" customHeight="1" x14ac:dyDescent="0.3">
      <c r="A38" s="4" t="s">
        <v>4</v>
      </c>
      <c r="B38" s="9">
        <f t="shared" si="4"/>
        <v>0</v>
      </c>
      <c r="C38" s="9">
        <f>H38+J38+L38+N38+P38+R38+T38+V38+X38+Z38+AB38</f>
        <v>0</v>
      </c>
      <c r="D38" s="9">
        <f t="shared" si="20"/>
        <v>0</v>
      </c>
      <c r="E38" s="9">
        <f t="shared" si="21"/>
        <v>0</v>
      </c>
      <c r="F38" s="28" t="e">
        <f t="shared" si="1"/>
        <v>#DIV/0!</v>
      </c>
      <c r="G38" s="28" t="e">
        <f t="shared" si="2"/>
        <v>#DIV/0!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63"/>
    </row>
    <row r="39" spans="1:32" ht="31.2" hidden="1" x14ac:dyDescent="0.3">
      <c r="A39" s="4" t="s">
        <v>46</v>
      </c>
      <c r="B39" s="28">
        <f t="shared" ref="B39:E39" si="22">B41+B42+B43+B45</f>
        <v>0</v>
      </c>
      <c r="C39" s="28">
        <f t="shared" si="22"/>
        <v>0</v>
      </c>
      <c r="D39" s="28">
        <f t="shared" si="22"/>
        <v>0</v>
      </c>
      <c r="E39" s="28">
        <f t="shared" si="22"/>
        <v>0</v>
      </c>
      <c r="F39" s="28" t="e">
        <f t="shared" si="1"/>
        <v>#DIV/0!</v>
      </c>
      <c r="G39" s="28" t="e">
        <f t="shared" si="2"/>
        <v>#DIV/0!</v>
      </c>
      <c r="H39" s="28">
        <f t="shared" ref="H39:AE39" si="23">H41+H42+H43+H45</f>
        <v>0</v>
      </c>
      <c r="I39" s="28">
        <f t="shared" si="23"/>
        <v>0</v>
      </c>
      <c r="J39" s="28">
        <f t="shared" si="23"/>
        <v>0</v>
      </c>
      <c r="K39" s="28">
        <f t="shared" si="23"/>
        <v>0</v>
      </c>
      <c r="L39" s="28">
        <f t="shared" si="23"/>
        <v>0</v>
      </c>
      <c r="M39" s="28">
        <f t="shared" si="23"/>
        <v>0</v>
      </c>
      <c r="N39" s="28">
        <f t="shared" si="23"/>
        <v>0</v>
      </c>
      <c r="O39" s="28">
        <f t="shared" si="23"/>
        <v>0</v>
      </c>
      <c r="P39" s="28">
        <f t="shared" si="23"/>
        <v>0</v>
      </c>
      <c r="Q39" s="28">
        <f t="shared" si="23"/>
        <v>0</v>
      </c>
      <c r="R39" s="28">
        <f t="shared" si="23"/>
        <v>0</v>
      </c>
      <c r="S39" s="28">
        <f t="shared" si="23"/>
        <v>0</v>
      </c>
      <c r="T39" s="28">
        <f t="shared" si="23"/>
        <v>0</v>
      </c>
      <c r="U39" s="28">
        <f t="shared" si="23"/>
        <v>0</v>
      </c>
      <c r="V39" s="28">
        <f t="shared" si="23"/>
        <v>0</v>
      </c>
      <c r="W39" s="28">
        <f t="shared" si="23"/>
        <v>0</v>
      </c>
      <c r="X39" s="28">
        <f t="shared" si="23"/>
        <v>0</v>
      </c>
      <c r="Y39" s="28">
        <f t="shared" si="23"/>
        <v>0</v>
      </c>
      <c r="Z39" s="28">
        <f t="shared" si="23"/>
        <v>0</v>
      </c>
      <c r="AA39" s="28">
        <f t="shared" si="23"/>
        <v>0</v>
      </c>
      <c r="AB39" s="28">
        <f t="shared" si="23"/>
        <v>0</v>
      </c>
      <c r="AC39" s="28">
        <f t="shared" si="23"/>
        <v>0</v>
      </c>
      <c r="AD39" s="28">
        <f t="shared" si="23"/>
        <v>0</v>
      </c>
      <c r="AE39" s="28">
        <f t="shared" si="23"/>
        <v>0</v>
      </c>
      <c r="AF39" s="49"/>
    </row>
    <row r="40" spans="1:32" hidden="1" x14ac:dyDescent="0.3">
      <c r="A40" s="4" t="s">
        <v>0</v>
      </c>
      <c r="B40" s="9"/>
      <c r="C40" s="9"/>
      <c r="D40" s="9"/>
      <c r="E40" s="9"/>
      <c r="F40" s="28"/>
      <c r="G40" s="2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49"/>
    </row>
    <row r="41" spans="1:32" hidden="1" x14ac:dyDescent="0.3">
      <c r="A41" s="4" t="s">
        <v>1</v>
      </c>
      <c r="B41" s="9">
        <f t="shared" ref="B41:B45" si="24">H41+J41+L41+N41+P41+R41+T41+V41+X41+Z41+AB41+AD41</f>
        <v>0</v>
      </c>
      <c r="C41" s="9">
        <f t="shared" ref="C41:C45" si="25">H41+J41+L41</f>
        <v>0</v>
      </c>
      <c r="D41" s="9">
        <f t="shared" ref="D41:D45" si="26">E41</f>
        <v>0</v>
      </c>
      <c r="E41" s="9">
        <f t="shared" ref="E41:E45" si="27">I41+K41+M41+O41+Q41+S41+U41+W41+Y41+AA41+AC41+AE41</f>
        <v>0</v>
      </c>
      <c r="F41" s="28" t="e">
        <f t="shared" ref="F41:F45" si="28">E41/B41%</f>
        <v>#DIV/0!</v>
      </c>
      <c r="G41" s="28" t="e">
        <f t="shared" ref="G41:G45" si="29">E41/C41%</f>
        <v>#DIV/0!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49"/>
    </row>
    <row r="42" spans="1:32" hidden="1" x14ac:dyDescent="0.3">
      <c r="A42" s="4" t="s">
        <v>2</v>
      </c>
      <c r="B42" s="9">
        <f t="shared" si="24"/>
        <v>0</v>
      </c>
      <c r="C42" s="9">
        <f t="shared" si="25"/>
        <v>0</v>
      </c>
      <c r="D42" s="9">
        <f t="shared" si="26"/>
        <v>0</v>
      </c>
      <c r="E42" s="9">
        <f t="shared" si="27"/>
        <v>0</v>
      </c>
      <c r="F42" s="28" t="e">
        <f t="shared" si="28"/>
        <v>#DIV/0!</v>
      </c>
      <c r="G42" s="28" t="e">
        <f t="shared" si="29"/>
        <v>#DIV/0!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9"/>
    </row>
    <row r="43" spans="1:32" hidden="1" x14ac:dyDescent="0.3">
      <c r="A43" s="4" t="s">
        <v>3</v>
      </c>
      <c r="B43" s="9">
        <f t="shared" si="24"/>
        <v>0</v>
      </c>
      <c r="C43" s="9">
        <f t="shared" si="25"/>
        <v>0</v>
      </c>
      <c r="D43" s="9">
        <f t="shared" si="26"/>
        <v>0</v>
      </c>
      <c r="E43" s="9">
        <f t="shared" si="27"/>
        <v>0</v>
      </c>
      <c r="F43" s="28" t="e">
        <f t="shared" si="28"/>
        <v>#DIV/0!</v>
      </c>
      <c r="G43" s="28" t="e">
        <f t="shared" si="29"/>
        <v>#DIV/0!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9"/>
    </row>
    <row r="44" spans="1:32" s="40" customFormat="1" ht="13.2" hidden="1" x14ac:dyDescent="0.25">
      <c r="A44" s="37" t="s">
        <v>28</v>
      </c>
      <c r="B44" s="38">
        <f t="shared" si="24"/>
        <v>0</v>
      </c>
      <c r="C44" s="38">
        <f t="shared" si="25"/>
        <v>0</v>
      </c>
      <c r="D44" s="38">
        <f t="shared" si="26"/>
        <v>0</v>
      </c>
      <c r="E44" s="38">
        <f t="shared" si="27"/>
        <v>0</v>
      </c>
      <c r="F44" s="39" t="e">
        <f t="shared" si="28"/>
        <v>#DIV/0!</v>
      </c>
      <c r="G44" s="39" t="e">
        <f t="shared" si="29"/>
        <v>#DIV/0!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49"/>
    </row>
    <row r="45" spans="1:32" hidden="1" x14ac:dyDescent="0.3">
      <c r="A45" s="4" t="s">
        <v>4</v>
      </c>
      <c r="B45" s="9">
        <f t="shared" si="24"/>
        <v>0</v>
      </c>
      <c r="C45" s="9">
        <f t="shared" si="25"/>
        <v>0</v>
      </c>
      <c r="D45" s="9">
        <f t="shared" si="26"/>
        <v>0</v>
      </c>
      <c r="E45" s="9">
        <f t="shared" si="27"/>
        <v>0</v>
      </c>
      <c r="F45" s="28" t="e">
        <f t="shared" si="28"/>
        <v>#DIV/0!</v>
      </c>
      <c r="G45" s="28" t="e">
        <f t="shared" si="29"/>
        <v>#DIV/0!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49"/>
    </row>
    <row r="46" spans="1:32" s="24" customFormat="1" ht="62.4" x14ac:dyDescent="0.3">
      <c r="A46" s="23" t="s">
        <v>45</v>
      </c>
      <c r="B46" s="12">
        <f>B48+B49+B50+B52</f>
        <v>45000.6</v>
      </c>
      <c r="C46" s="12">
        <f t="shared" ref="C46:E46" si="30">C48+C49+C50+C52</f>
        <v>45000.55</v>
      </c>
      <c r="D46" s="12">
        <f t="shared" si="30"/>
        <v>18139.169999999998</v>
      </c>
      <c r="E46" s="12">
        <f t="shared" si="30"/>
        <v>18139.169999999998</v>
      </c>
      <c r="F46" s="27">
        <f t="shared" si="1"/>
        <v>40.308729216943775</v>
      </c>
      <c r="G46" s="27">
        <f t="shared" si="2"/>
        <v>40.308774003873282</v>
      </c>
      <c r="H46" s="12">
        <f t="shared" ref="H46:AE46" si="31">H48+H49+H50+H52</f>
        <v>0</v>
      </c>
      <c r="I46" s="12">
        <f t="shared" si="31"/>
        <v>0.55000000000000004</v>
      </c>
      <c r="J46" s="12">
        <f t="shared" si="31"/>
        <v>0.55000000000000004</v>
      </c>
      <c r="K46" s="12">
        <f t="shared" si="31"/>
        <v>0</v>
      </c>
      <c r="L46" s="12">
        <f t="shared" si="31"/>
        <v>0</v>
      </c>
      <c r="M46" s="12">
        <f t="shared" si="31"/>
        <v>0</v>
      </c>
      <c r="N46" s="12">
        <f t="shared" si="31"/>
        <v>0</v>
      </c>
      <c r="O46" s="12">
        <f t="shared" si="31"/>
        <v>0</v>
      </c>
      <c r="P46" s="12">
        <f t="shared" si="31"/>
        <v>0</v>
      </c>
      <c r="Q46" s="12">
        <f t="shared" si="31"/>
        <v>0</v>
      </c>
      <c r="R46" s="12">
        <f t="shared" si="31"/>
        <v>0</v>
      </c>
      <c r="S46" s="12">
        <f t="shared" si="31"/>
        <v>0</v>
      </c>
      <c r="T46" s="12">
        <f t="shared" si="31"/>
        <v>0</v>
      </c>
      <c r="U46" s="12">
        <f t="shared" si="31"/>
        <v>0</v>
      </c>
      <c r="V46" s="12">
        <f t="shared" si="31"/>
        <v>0</v>
      </c>
      <c r="W46" s="12">
        <f t="shared" si="31"/>
        <v>0</v>
      </c>
      <c r="X46" s="12">
        <f t="shared" si="31"/>
        <v>11037.75</v>
      </c>
      <c r="Y46" s="12">
        <f t="shared" si="31"/>
        <v>1037.75</v>
      </c>
      <c r="Z46" s="12">
        <f t="shared" si="31"/>
        <v>15000</v>
      </c>
      <c r="AA46" s="12">
        <f t="shared" si="31"/>
        <v>0</v>
      </c>
      <c r="AB46" s="12">
        <f t="shared" si="31"/>
        <v>18962.25</v>
      </c>
      <c r="AC46" s="12">
        <f t="shared" si="31"/>
        <v>17100.87</v>
      </c>
      <c r="AD46" s="12">
        <f t="shared" si="31"/>
        <v>0.05</v>
      </c>
      <c r="AE46" s="12">
        <f t="shared" si="31"/>
        <v>0</v>
      </c>
      <c r="AF46" s="50"/>
    </row>
    <row r="47" spans="1:32" x14ac:dyDescent="0.3">
      <c r="A47" s="4" t="s">
        <v>0</v>
      </c>
      <c r="B47" s="9"/>
      <c r="C47" s="9"/>
      <c r="D47" s="9"/>
      <c r="E47" s="9"/>
      <c r="F47" s="28"/>
      <c r="G47" s="2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50"/>
    </row>
    <row r="48" spans="1:32" x14ac:dyDescent="0.3">
      <c r="A48" s="4" t="s">
        <v>1</v>
      </c>
      <c r="B48" s="9">
        <f t="shared" ref="B48:B52" si="32">H48+J48+L48+N48+P48+R48+T48+V48+X48+Z48+AB48+AD48</f>
        <v>0</v>
      </c>
      <c r="C48" s="9">
        <f>C55+C62+C69</f>
        <v>0</v>
      </c>
      <c r="D48" s="9">
        <f t="shared" ref="D48:E48" si="33">D55+D62+D69</f>
        <v>0</v>
      </c>
      <c r="E48" s="9">
        <f t="shared" si="33"/>
        <v>0</v>
      </c>
      <c r="F48" s="28" t="e">
        <f t="shared" ref="F48:F53" si="34">E48/B48%</f>
        <v>#DIV/0!</v>
      </c>
      <c r="G48" s="28" t="e">
        <f t="shared" ref="G48:G53" si="35">E48/C48%</f>
        <v>#DIV/0!</v>
      </c>
      <c r="H48" s="9">
        <f t="shared" ref="H48:AE52" si="36">H55+H62+H69</f>
        <v>0</v>
      </c>
      <c r="I48" s="9">
        <f t="shared" si="36"/>
        <v>0</v>
      </c>
      <c r="J48" s="9">
        <f t="shared" si="36"/>
        <v>0</v>
      </c>
      <c r="K48" s="9">
        <f t="shared" si="36"/>
        <v>0</v>
      </c>
      <c r="L48" s="9">
        <f t="shared" si="36"/>
        <v>0</v>
      </c>
      <c r="M48" s="9">
        <f t="shared" si="36"/>
        <v>0</v>
      </c>
      <c r="N48" s="9">
        <f t="shared" si="36"/>
        <v>0</v>
      </c>
      <c r="O48" s="9">
        <f t="shared" si="36"/>
        <v>0</v>
      </c>
      <c r="P48" s="9">
        <f t="shared" si="36"/>
        <v>0</v>
      </c>
      <c r="Q48" s="9">
        <f t="shared" si="36"/>
        <v>0</v>
      </c>
      <c r="R48" s="9">
        <f t="shared" si="36"/>
        <v>0</v>
      </c>
      <c r="S48" s="9">
        <f t="shared" si="36"/>
        <v>0</v>
      </c>
      <c r="T48" s="9">
        <f t="shared" si="36"/>
        <v>0</v>
      </c>
      <c r="U48" s="9">
        <f t="shared" si="36"/>
        <v>0</v>
      </c>
      <c r="V48" s="9">
        <f t="shared" si="36"/>
        <v>0</v>
      </c>
      <c r="W48" s="9">
        <f t="shared" si="36"/>
        <v>0</v>
      </c>
      <c r="X48" s="9">
        <f t="shared" si="36"/>
        <v>0</v>
      </c>
      <c r="Y48" s="9">
        <f t="shared" si="36"/>
        <v>0</v>
      </c>
      <c r="Z48" s="9">
        <f t="shared" si="36"/>
        <v>0</v>
      </c>
      <c r="AA48" s="9">
        <f t="shared" si="36"/>
        <v>0</v>
      </c>
      <c r="AB48" s="9">
        <f t="shared" si="36"/>
        <v>0</v>
      </c>
      <c r="AC48" s="9">
        <f t="shared" si="36"/>
        <v>0</v>
      </c>
      <c r="AD48" s="9">
        <f t="shared" si="36"/>
        <v>0</v>
      </c>
      <c r="AE48" s="9">
        <f t="shared" si="36"/>
        <v>0</v>
      </c>
      <c r="AF48" s="50"/>
    </row>
    <row r="49" spans="1:32" x14ac:dyDescent="0.3">
      <c r="A49" s="4" t="s">
        <v>2</v>
      </c>
      <c r="B49" s="9">
        <f t="shared" si="32"/>
        <v>0</v>
      </c>
      <c r="C49" s="9">
        <f t="shared" ref="C49:E52" si="37">C56+C63+C70</f>
        <v>0</v>
      </c>
      <c r="D49" s="9">
        <f t="shared" si="37"/>
        <v>0</v>
      </c>
      <c r="E49" s="9">
        <f t="shared" si="37"/>
        <v>0</v>
      </c>
      <c r="F49" s="28" t="e">
        <f t="shared" si="34"/>
        <v>#DIV/0!</v>
      </c>
      <c r="G49" s="28" t="e">
        <f t="shared" si="35"/>
        <v>#DIV/0!</v>
      </c>
      <c r="H49" s="9">
        <f t="shared" si="36"/>
        <v>0</v>
      </c>
      <c r="I49" s="9">
        <f t="shared" si="36"/>
        <v>0</v>
      </c>
      <c r="J49" s="9">
        <f t="shared" si="36"/>
        <v>0</v>
      </c>
      <c r="K49" s="9">
        <f t="shared" si="36"/>
        <v>0</v>
      </c>
      <c r="L49" s="9">
        <f t="shared" si="36"/>
        <v>0</v>
      </c>
      <c r="M49" s="9">
        <f t="shared" si="36"/>
        <v>0</v>
      </c>
      <c r="N49" s="9">
        <f t="shared" si="36"/>
        <v>0</v>
      </c>
      <c r="O49" s="9">
        <f t="shared" si="36"/>
        <v>0</v>
      </c>
      <c r="P49" s="9">
        <f t="shared" si="36"/>
        <v>0</v>
      </c>
      <c r="Q49" s="9">
        <f t="shared" si="36"/>
        <v>0</v>
      </c>
      <c r="R49" s="9">
        <f t="shared" si="36"/>
        <v>0</v>
      </c>
      <c r="S49" s="9">
        <f t="shared" si="36"/>
        <v>0</v>
      </c>
      <c r="T49" s="9">
        <f t="shared" si="36"/>
        <v>0</v>
      </c>
      <c r="U49" s="9">
        <f t="shared" si="36"/>
        <v>0</v>
      </c>
      <c r="V49" s="9">
        <f t="shared" si="36"/>
        <v>0</v>
      </c>
      <c r="W49" s="9">
        <f t="shared" si="36"/>
        <v>0</v>
      </c>
      <c r="X49" s="9">
        <f t="shared" si="36"/>
        <v>0</v>
      </c>
      <c r="Y49" s="9">
        <f t="shared" si="36"/>
        <v>0</v>
      </c>
      <c r="Z49" s="9">
        <f t="shared" si="36"/>
        <v>0</v>
      </c>
      <c r="AA49" s="9">
        <f t="shared" si="36"/>
        <v>0</v>
      </c>
      <c r="AB49" s="9">
        <f t="shared" si="36"/>
        <v>0</v>
      </c>
      <c r="AC49" s="9">
        <f t="shared" si="36"/>
        <v>0</v>
      </c>
      <c r="AD49" s="9">
        <f t="shared" si="36"/>
        <v>0</v>
      </c>
      <c r="AE49" s="9">
        <f t="shared" si="36"/>
        <v>0</v>
      </c>
      <c r="AF49" s="50"/>
    </row>
    <row r="50" spans="1:32" x14ac:dyDescent="0.3">
      <c r="A50" s="4" t="s">
        <v>3</v>
      </c>
      <c r="B50" s="9">
        <f t="shared" si="32"/>
        <v>15000.599999999999</v>
      </c>
      <c r="C50" s="9">
        <f t="shared" si="37"/>
        <v>15000.55</v>
      </c>
      <c r="D50" s="9">
        <f t="shared" si="37"/>
        <v>0.55000000000000004</v>
      </c>
      <c r="E50" s="9">
        <f t="shared" si="37"/>
        <v>0.55000000000000004</v>
      </c>
      <c r="F50" s="28">
        <f t="shared" si="34"/>
        <v>3.6665200058664331E-3</v>
      </c>
      <c r="G50" s="28">
        <f t="shared" si="35"/>
        <v>3.6665322271516717E-3</v>
      </c>
      <c r="H50" s="9">
        <f t="shared" si="36"/>
        <v>0</v>
      </c>
      <c r="I50" s="9">
        <f t="shared" si="36"/>
        <v>0.55000000000000004</v>
      </c>
      <c r="J50" s="9">
        <f t="shared" si="36"/>
        <v>0.55000000000000004</v>
      </c>
      <c r="K50" s="9">
        <f t="shared" si="36"/>
        <v>0</v>
      </c>
      <c r="L50" s="9">
        <f t="shared" si="36"/>
        <v>0</v>
      </c>
      <c r="M50" s="9">
        <f t="shared" si="36"/>
        <v>0</v>
      </c>
      <c r="N50" s="9">
        <f t="shared" si="36"/>
        <v>0</v>
      </c>
      <c r="O50" s="9">
        <f t="shared" si="36"/>
        <v>0</v>
      </c>
      <c r="P50" s="9">
        <f t="shared" si="36"/>
        <v>0</v>
      </c>
      <c r="Q50" s="9">
        <f t="shared" si="36"/>
        <v>0</v>
      </c>
      <c r="R50" s="9">
        <f t="shared" si="36"/>
        <v>0</v>
      </c>
      <c r="S50" s="9">
        <f t="shared" si="36"/>
        <v>0</v>
      </c>
      <c r="T50" s="9">
        <f t="shared" si="36"/>
        <v>0</v>
      </c>
      <c r="U50" s="9">
        <f t="shared" si="36"/>
        <v>0</v>
      </c>
      <c r="V50" s="9">
        <f t="shared" si="36"/>
        <v>0</v>
      </c>
      <c r="W50" s="9">
        <f t="shared" si="36"/>
        <v>0</v>
      </c>
      <c r="X50" s="9">
        <f t="shared" si="36"/>
        <v>0</v>
      </c>
      <c r="Y50" s="9">
        <f t="shared" si="36"/>
        <v>0</v>
      </c>
      <c r="Z50" s="9">
        <f t="shared" si="36"/>
        <v>15000</v>
      </c>
      <c r="AA50" s="9">
        <f t="shared" si="36"/>
        <v>0</v>
      </c>
      <c r="AB50" s="9">
        <f t="shared" si="36"/>
        <v>0</v>
      </c>
      <c r="AC50" s="9">
        <f t="shared" si="36"/>
        <v>0</v>
      </c>
      <c r="AD50" s="9">
        <f t="shared" si="36"/>
        <v>0.05</v>
      </c>
      <c r="AE50" s="9">
        <f t="shared" si="36"/>
        <v>0</v>
      </c>
      <c r="AF50" s="50"/>
    </row>
    <row r="51" spans="1:32" s="40" customFormat="1" ht="13.2" x14ac:dyDescent="0.25">
      <c r="A51" s="37" t="s">
        <v>28</v>
      </c>
      <c r="B51" s="38">
        <f t="shared" si="32"/>
        <v>0</v>
      </c>
      <c r="C51" s="38">
        <f t="shared" si="37"/>
        <v>0</v>
      </c>
      <c r="D51" s="38">
        <f t="shared" si="37"/>
        <v>0</v>
      </c>
      <c r="E51" s="38">
        <f t="shared" si="37"/>
        <v>0</v>
      </c>
      <c r="F51" s="39" t="e">
        <f t="shared" si="34"/>
        <v>#DIV/0!</v>
      </c>
      <c r="G51" s="39" t="e">
        <f t="shared" si="35"/>
        <v>#DIV/0!</v>
      </c>
      <c r="H51" s="38">
        <f t="shared" si="36"/>
        <v>0</v>
      </c>
      <c r="I51" s="38">
        <f t="shared" si="36"/>
        <v>0</v>
      </c>
      <c r="J51" s="38">
        <f t="shared" si="36"/>
        <v>0</v>
      </c>
      <c r="K51" s="38">
        <f t="shared" si="36"/>
        <v>0</v>
      </c>
      <c r="L51" s="38">
        <f t="shared" si="36"/>
        <v>0</v>
      </c>
      <c r="M51" s="38">
        <f t="shared" si="36"/>
        <v>0</v>
      </c>
      <c r="N51" s="38">
        <f t="shared" si="36"/>
        <v>0</v>
      </c>
      <c r="O51" s="38">
        <f t="shared" si="36"/>
        <v>0</v>
      </c>
      <c r="P51" s="38">
        <f t="shared" si="36"/>
        <v>0</v>
      </c>
      <c r="Q51" s="38">
        <f t="shared" si="36"/>
        <v>0</v>
      </c>
      <c r="R51" s="38">
        <f t="shared" si="36"/>
        <v>0</v>
      </c>
      <c r="S51" s="38">
        <f t="shared" si="36"/>
        <v>0</v>
      </c>
      <c r="T51" s="38">
        <f t="shared" si="36"/>
        <v>0</v>
      </c>
      <c r="U51" s="38">
        <f t="shared" si="36"/>
        <v>0</v>
      </c>
      <c r="V51" s="38">
        <f t="shared" si="36"/>
        <v>0</v>
      </c>
      <c r="W51" s="38">
        <f t="shared" si="36"/>
        <v>0</v>
      </c>
      <c r="X51" s="38">
        <f t="shared" si="36"/>
        <v>0</v>
      </c>
      <c r="Y51" s="38">
        <f t="shared" si="36"/>
        <v>0</v>
      </c>
      <c r="Z51" s="38">
        <f t="shared" si="36"/>
        <v>0</v>
      </c>
      <c r="AA51" s="38">
        <f t="shared" si="36"/>
        <v>0</v>
      </c>
      <c r="AB51" s="38">
        <f t="shared" si="36"/>
        <v>0</v>
      </c>
      <c r="AC51" s="38">
        <f t="shared" si="36"/>
        <v>0</v>
      </c>
      <c r="AD51" s="38">
        <f t="shared" si="36"/>
        <v>0</v>
      </c>
      <c r="AE51" s="38">
        <f t="shared" si="36"/>
        <v>0</v>
      </c>
      <c r="AF51" s="50"/>
    </row>
    <row r="52" spans="1:32" x14ac:dyDescent="0.3">
      <c r="A52" s="4" t="s">
        <v>4</v>
      </c>
      <c r="B52" s="9">
        <f t="shared" si="32"/>
        <v>30000</v>
      </c>
      <c r="C52" s="9">
        <f t="shared" si="37"/>
        <v>30000</v>
      </c>
      <c r="D52" s="9">
        <f t="shared" si="37"/>
        <v>18138.62</v>
      </c>
      <c r="E52" s="9">
        <f t="shared" si="37"/>
        <v>18138.62</v>
      </c>
      <c r="F52" s="28">
        <f t="shared" si="34"/>
        <v>60.462066666666665</v>
      </c>
      <c r="G52" s="28">
        <f t="shared" si="35"/>
        <v>60.462066666666665</v>
      </c>
      <c r="H52" s="9">
        <f t="shared" si="36"/>
        <v>0</v>
      </c>
      <c r="I52" s="9">
        <f t="shared" si="36"/>
        <v>0</v>
      </c>
      <c r="J52" s="9">
        <f t="shared" si="36"/>
        <v>0</v>
      </c>
      <c r="K52" s="9">
        <f t="shared" si="36"/>
        <v>0</v>
      </c>
      <c r="L52" s="9">
        <f t="shared" si="36"/>
        <v>0</v>
      </c>
      <c r="M52" s="9">
        <f t="shared" si="36"/>
        <v>0</v>
      </c>
      <c r="N52" s="9">
        <f t="shared" si="36"/>
        <v>0</v>
      </c>
      <c r="O52" s="9">
        <f t="shared" si="36"/>
        <v>0</v>
      </c>
      <c r="P52" s="9">
        <f t="shared" si="36"/>
        <v>0</v>
      </c>
      <c r="Q52" s="9">
        <f t="shared" si="36"/>
        <v>0</v>
      </c>
      <c r="R52" s="9">
        <f t="shared" si="36"/>
        <v>0</v>
      </c>
      <c r="S52" s="9">
        <f t="shared" si="36"/>
        <v>0</v>
      </c>
      <c r="T52" s="9">
        <f t="shared" si="36"/>
        <v>0</v>
      </c>
      <c r="U52" s="9">
        <f t="shared" si="36"/>
        <v>0</v>
      </c>
      <c r="V52" s="9">
        <f t="shared" si="36"/>
        <v>0</v>
      </c>
      <c r="W52" s="9">
        <f t="shared" si="36"/>
        <v>0</v>
      </c>
      <c r="X52" s="9">
        <f t="shared" si="36"/>
        <v>11037.75</v>
      </c>
      <c r="Y52" s="9">
        <f t="shared" si="36"/>
        <v>1037.75</v>
      </c>
      <c r="Z52" s="9">
        <f t="shared" si="36"/>
        <v>0</v>
      </c>
      <c r="AA52" s="9">
        <f t="shared" si="36"/>
        <v>0</v>
      </c>
      <c r="AB52" s="9">
        <f t="shared" si="36"/>
        <v>18962.25</v>
      </c>
      <c r="AC52" s="9">
        <f t="shared" si="36"/>
        <v>17100.87</v>
      </c>
      <c r="AD52" s="9">
        <f t="shared" si="36"/>
        <v>0</v>
      </c>
      <c r="AE52" s="9">
        <f t="shared" si="36"/>
        <v>0</v>
      </c>
      <c r="AF52" s="50"/>
    </row>
    <row r="53" spans="1:32" ht="84.6" customHeight="1" x14ac:dyDescent="0.3">
      <c r="A53" s="4" t="s">
        <v>44</v>
      </c>
      <c r="B53" s="9">
        <f>B55+B56+B57+B59</f>
        <v>20000</v>
      </c>
      <c r="C53" s="9">
        <f t="shared" ref="C53:E53" si="38">C55+C56+C57+C59</f>
        <v>20000</v>
      </c>
      <c r="D53" s="9">
        <f t="shared" si="38"/>
        <v>18138.62</v>
      </c>
      <c r="E53" s="9">
        <f t="shared" si="38"/>
        <v>18138.62</v>
      </c>
      <c r="F53" s="28">
        <f t="shared" si="34"/>
        <v>90.693100000000001</v>
      </c>
      <c r="G53" s="28">
        <f t="shared" si="35"/>
        <v>90.693100000000001</v>
      </c>
      <c r="H53" s="9">
        <f t="shared" ref="H53:AE53" si="39">H55+H56+H57+H59</f>
        <v>0</v>
      </c>
      <c r="I53" s="9">
        <f t="shared" si="39"/>
        <v>0</v>
      </c>
      <c r="J53" s="9">
        <f t="shared" si="39"/>
        <v>0</v>
      </c>
      <c r="K53" s="9">
        <f t="shared" si="39"/>
        <v>0</v>
      </c>
      <c r="L53" s="9">
        <f t="shared" si="39"/>
        <v>0</v>
      </c>
      <c r="M53" s="9">
        <f t="shared" si="39"/>
        <v>0</v>
      </c>
      <c r="N53" s="9">
        <f t="shared" si="39"/>
        <v>0</v>
      </c>
      <c r="O53" s="9">
        <f t="shared" si="39"/>
        <v>0</v>
      </c>
      <c r="P53" s="9">
        <f t="shared" si="39"/>
        <v>0</v>
      </c>
      <c r="Q53" s="9">
        <f t="shared" si="39"/>
        <v>0</v>
      </c>
      <c r="R53" s="9">
        <f t="shared" si="39"/>
        <v>0</v>
      </c>
      <c r="S53" s="9">
        <f t="shared" si="39"/>
        <v>0</v>
      </c>
      <c r="T53" s="9">
        <f t="shared" si="39"/>
        <v>0</v>
      </c>
      <c r="U53" s="9">
        <f t="shared" si="39"/>
        <v>0</v>
      </c>
      <c r="V53" s="9">
        <f t="shared" si="39"/>
        <v>0</v>
      </c>
      <c r="W53" s="9">
        <f t="shared" si="39"/>
        <v>0</v>
      </c>
      <c r="X53" s="9">
        <f t="shared" si="39"/>
        <v>1037.75</v>
      </c>
      <c r="Y53" s="9">
        <f t="shared" si="39"/>
        <v>1037.75</v>
      </c>
      <c r="Z53" s="9">
        <f>Z55+Z56+Z57+Z59</f>
        <v>0</v>
      </c>
      <c r="AA53" s="9">
        <f t="shared" si="39"/>
        <v>0</v>
      </c>
      <c r="AB53" s="9">
        <f>AB55+AB56+AB57+AB59</f>
        <v>18962.25</v>
      </c>
      <c r="AC53" s="9">
        <f t="shared" si="39"/>
        <v>17100.87</v>
      </c>
      <c r="AD53" s="9">
        <f t="shared" si="39"/>
        <v>0</v>
      </c>
      <c r="AE53" s="9">
        <f t="shared" si="39"/>
        <v>0</v>
      </c>
      <c r="AF53" s="61" t="s">
        <v>58</v>
      </c>
    </row>
    <row r="54" spans="1:32" x14ac:dyDescent="0.3">
      <c r="A54" s="4" t="s">
        <v>0</v>
      </c>
      <c r="B54" s="9"/>
      <c r="C54" s="9"/>
      <c r="D54" s="9"/>
      <c r="E54" s="9"/>
      <c r="F54" s="28"/>
      <c r="G54" s="2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62"/>
    </row>
    <row r="55" spans="1:32" x14ac:dyDescent="0.3">
      <c r="A55" s="4" t="s">
        <v>1</v>
      </c>
      <c r="B55" s="9">
        <f t="shared" ref="B55:B58" si="40">H55+J55+L55+N55+P55+R55+T55+V55+X55+Z55+AB55+AD55</f>
        <v>0</v>
      </c>
      <c r="C55" s="9">
        <f t="shared" ref="C55:C59" si="41">H55+J55+L55+N55+P55+R55+T55+V55+X55+Z55+AB55</f>
        <v>0</v>
      </c>
      <c r="D55" s="9">
        <f t="shared" ref="D55:D59" si="42">E55</f>
        <v>0</v>
      </c>
      <c r="E55" s="9">
        <f t="shared" ref="E55:E59" si="43">I55+K55+M55+O55+Q55+S55+U55+W55+Y55+AA55+AC55+AE55</f>
        <v>0</v>
      </c>
      <c r="F55" s="28" t="e">
        <f t="shared" ref="F55:F60" si="44">E55/B55%</f>
        <v>#DIV/0!</v>
      </c>
      <c r="G55" s="28" t="e">
        <f t="shared" ref="G55:G60" si="45">E55/C55%</f>
        <v>#DIV/0!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62"/>
    </row>
    <row r="56" spans="1:32" x14ac:dyDescent="0.3">
      <c r="A56" s="4" t="s">
        <v>2</v>
      </c>
      <c r="B56" s="9">
        <f t="shared" si="40"/>
        <v>0</v>
      </c>
      <c r="C56" s="9">
        <f t="shared" si="41"/>
        <v>0</v>
      </c>
      <c r="D56" s="9">
        <f t="shared" si="42"/>
        <v>0</v>
      </c>
      <c r="E56" s="9">
        <f t="shared" si="43"/>
        <v>0</v>
      </c>
      <c r="F56" s="28" t="e">
        <f t="shared" si="44"/>
        <v>#DIV/0!</v>
      </c>
      <c r="G56" s="28" t="e">
        <f t="shared" si="45"/>
        <v>#DIV/0!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62"/>
    </row>
    <row r="57" spans="1:32" x14ac:dyDescent="0.3">
      <c r="A57" s="4" t="s">
        <v>3</v>
      </c>
      <c r="B57" s="9">
        <f t="shared" si="40"/>
        <v>0</v>
      </c>
      <c r="C57" s="9">
        <f t="shared" si="41"/>
        <v>0</v>
      </c>
      <c r="D57" s="9">
        <f t="shared" si="42"/>
        <v>0</v>
      </c>
      <c r="E57" s="9">
        <f t="shared" si="43"/>
        <v>0</v>
      </c>
      <c r="F57" s="28" t="e">
        <f t="shared" si="44"/>
        <v>#DIV/0!</v>
      </c>
      <c r="G57" s="28" t="e">
        <f t="shared" si="45"/>
        <v>#DIV/0!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62"/>
    </row>
    <row r="58" spans="1:32" s="40" customFormat="1" ht="13.2" x14ac:dyDescent="0.25">
      <c r="A58" s="37" t="s">
        <v>28</v>
      </c>
      <c r="B58" s="38">
        <f t="shared" si="40"/>
        <v>0</v>
      </c>
      <c r="C58" s="38">
        <f t="shared" si="41"/>
        <v>0</v>
      </c>
      <c r="D58" s="38">
        <f t="shared" si="42"/>
        <v>0</v>
      </c>
      <c r="E58" s="38">
        <f t="shared" si="43"/>
        <v>0</v>
      </c>
      <c r="F58" s="39" t="e">
        <f t="shared" si="44"/>
        <v>#DIV/0!</v>
      </c>
      <c r="G58" s="39" t="e">
        <f t="shared" si="45"/>
        <v>#DIV/0!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62"/>
    </row>
    <row r="59" spans="1:32" x14ac:dyDescent="0.3">
      <c r="A59" s="4" t="s">
        <v>4</v>
      </c>
      <c r="B59" s="9">
        <f>H59+J59+L59+N59+P59+R59+T59+V59+X59+Z59+AB59+AD59</f>
        <v>20000</v>
      </c>
      <c r="C59" s="9">
        <f t="shared" si="41"/>
        <v>20000</v>
      </c>
      <c r="D59" s="9">
        <f t="shared" si="42"/>
        <v>18138.62</v>
      </c>
      <c r="E59" s="9">
        <f t="shared" si="43"/>
        <v>18138.62</v>
      </c>
      <c r="F59" s="28">
        <f t="shared" si="44"/>
        <v>90.693100000000001</v>
      </c>
      <c r="G59" s="28">
        <f t="shared" si="45"/>
        <v>90.693100000000001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1037.75</v>
      </c>
      <c r="Y59" s="8">
        <v>1037.75</v>
      </c>
      <c r="Z59" s="8"/>
      <c r="AA59" s="8"/>
      <c r="AB59" s="8">
        <v>18962.25</v>
      </c>
      <c r="AC59" s="8">
        <v>17100.87</v>
      </c>
      <c r="AD59" s="8"/>
      <c r="AE59" s="8"/>
      <c r="AF59" s="63"/>
    </row>
    <row r="60" spans="1:32" ht="31.2" x14ac:dyDescent="0.3">
      <c r="A60" s="4" t="s">
        <v>49</v>
      </c>
      <c r="B60" s="9">
        <f>B62+B63+B64+B66</f>
        <v>25000</v>
      </c>
      <c r="C60" s="9">
        <f t="shared" ref="C60:AE60" si="46">C62+C63+C64+C66</f>
        <v>25000</v>
      </c>
      <c r="D60" s="9">
        <f t="shared" si="46"/>
        <v>0</v>
      </c>
      <c r="E60" s="9">
        <f t="shared" si="46"/>
        <v>0</v>
      </c>
      <c r="F60" s="28">
        <f t="shared" si="44"/>
        <v>0</v>
      </c>
      <c r="G60" s="28">
        <f t="shared" si="45"/>
        <v>0</v>
      </c>
      <c r="H60" s="9">
        <f t="shared" si="46"/>
        <v>0</v>
      </c>
      <c r="I60" s="9">
        <f t="shared" si="46"/>
        <v>0</v>
      </c>
      <c r="J60" s="9">
        <f t="shared" si="46"/>
        <v>0</v>
      </c>
      <c r="K60" s="9">
        <f t="shared" si="46"/>
        <v>0</v>
      </c>
      <c r="L60" s="9">
        <f t="shared" si="46"/>
        <v>0</v>
      </c>
      <c r="M60" s="9">
        <f t="shared" si="46"/>
        <v>0</v>
      </c>
      <c r="N60" s="9">
        <f t="shared" si="46"/>
        <v>0</v>
      </c>
      <c r="O60" s="9">
        <f t="shared" si="46"/>
        <v>0</v>
      </c>
      <c r="P60" s="9">
        <f t="shared" si="46"/>
        <v>0</v>
      </c>
      <c r="Q60" s="9">
        <f t="shared" si="46"/>
        <v>0</v>
      </c>
      <c r="R60" s="9">
        <f t="shared" si="46"/>
        <v>0</v>
      </c>
      <c r="S60" s="9">
        <f t="shared" si="46"/>
        <v>0</v>
      </c>
      <c r="T60" s="9">
        <f t="shared" si="46"/>
        <v>0</v>
      </c>
      <c r="U60" s="9">
        <f t="shared" si="46"/>
        <v>0</v>
      </c>
      <c r="V60" s="9">
        <f t="shared" si="46"/>
        <v>0</v>
      </c>
      <c r="W60" s="9">
        <f t="shared" si="46"/>
        <v>0</v>
      </c>
      <c r="X60" s="9">
        <f t="shared" si="46"/>
        <v>10000</v>
      </c>
      <c r="Y60" s="9">
        <f t="shared" si="46"/>
        <v>0</v>
      </c>
      <c r="Z60" s="9">
        <f t="shared" si="46"/>
        <v>15000</v>
      </c>
      <c r="AA60" s="9">
        <f t="shared" si="46"/>
        <v>0</v>
      </c>
      <c r="AB60" s="9">
        <f t="shared" si="46"/>
        <v>0</v>
      </c>
      <c r="AC60" s="9">
        <f t="shared" si="46"/>
        <v>0</v>
      </c>
      <c r="AD60" s="9">
        <f t="shared" si="46"/>
        <v>0</v>
      </c>
      <c r="AE60" s="9">
        <f t="shared" si="46"/>
        <v>0</v>
      </c>
      <c r="AF60" s="47"/>
    </row>
    <row r="61" spans="1:32" x14ac:dyDescent="0.3">
      <c r="A61" s="4" t="s">
        <v>0</v>
      </c>
      <c r="B61" s="9"/>
      <c r="C61" s="9"/>
      <c r="D61" s="9"/>
      <c r="E61" s="9"/>
      <c r="F61" s="28"/>
      <c r="G61" s="2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47"/>
    </row>
    <row r="62" spans="1:32" x14ac:dyDescent="0.3">
      <c r="A62" s="4" t="s">
        <v>1</v>
      </c>
      <c r="B62" s="9">
        <f t="shared" ref="B62:B66" si="47">H62+J62+L62+N62+P62+R62+T62+V62+X62+Z62+AB62+AD62</f>
        <v>0</v>
      </c>
      <c r="C62" s="9">
        <f t="shared" ref="C62:C66" si="48">H62+J62+L62+N62+P62+R62+T62+V62+X62+Z62+AB62</f>
        <v>0</v>
      </c>
      <c r="D62" s="9">
        <f t="shared" ref="D62:D66" si="49">E62</f>
        <v>0</v>
      </c>
      <c r="E62" s="9">
        <f t="shared" ref="E62:E66" si="50">I62+K62+M62+O62+Q62+S62+U62+W62+Y62+AA62+AC62+AE62</f>
        <v>0</v>
      </c>
      <c r="F62" s="28" t="e">
        <f t="shared" ref="F62:F67" si="51">E62/B62%</f>
        <v>#DIV/0!</v>
      </c>
      <c r="G62" s="28" t="e">
        <f t="shared" ref="G62:G67" si="52">E62/C62%</f>
        <v>#DIV/0!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47"/>
    </row>
    <row r="63" spans="1:32" x14ac:dyDescent="0.3">
      <c r="A63" s="4" t="s">
        <v>2</v>
      </c>
      <c r="B63" s="9">
        <f t="shared" si="47"/>
        <v>0</v>
      </c>
      <c r="C63" s="9">
        <f t="shared" si="48"/>
        <v>0</v>
      </c>
      <c r="D63" s="9">
        <f t="shared" si="49"/>
        <v>0</v>
      </c>
      <c r="E63" s="9">
        <f t="shared" si="50"/>
        <v>0</v>
      </c>
      <c r="F63" s="28" t="e">
        <f t="shared" si="51"/>
        <v>#DIV/0!</v>
      </c>
      <c r="G63" s="28" t="e">
        <f t="shared" si="52"/>
        <v>#DIV/0!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47"/>
    </row>
    <row r="64" spans="1:32" x14ac:dyDescent="0.3">
      <c r="A64" s="4" t="s">
        <v>3</v>
      </c>
      <c r="B64" s="9">
        <f t="shared" si="47"/>
        <v>15000</v>
      </c>
      <c r="C64" s="9">
        <f t="shared" si="48"/>
        <v>15000</v>
      </c>
      <c r="D64" s="9">
        <f t="shared" si="49"/>
        <v>0</v>
      </c>
      <c r="E64" s="9">
        <f t="shared" si="50"/>
        <v>0</v>
      </c>
      <c r="F64" s="28">
        <f t="shared" si="51"/>
        <v>0</v>
      </c>
      <c r="G64" s="28">
        <f t="shared" si="52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15000</v>
      </c>
      <c r="AA64" s="9"/>
      <c r="AB64" s="9"/>
      <c r="AC64" s="9"/>
      <c r="AD64" s="9"/>
      <c r="AE64" s="9"/>
      <c r="AF64" s="47"/>
    </row>
    <row r="65" spans="1:32" s="40" customFormat="1" ht="13.2" x14ac:dyDescent="0.25">
      <c r="A65" s="37" t="s">
        <v>28</v>
      </c>
      <c r="B65" s="38">
        <f t="shared" si="47"/>
        <v>0</v>
      </c>
      <c r="C65" s="38">
        <f t="shared" si="48"/>
        <v>0</v>
      </c>
      <c r="D65" s="38">
        <f t="shared" si="49"/>
        <v>0</v>
      </c>
      <c r="E65" s="38">
        <f t="shared" si="50"/>
        <v>0</v>
      </c>
      <c r="F65" s="39" t="e">
        <f t="shared" si="51"/>
        <v>#DIV/0!</v>
      </c>
      <c r="G65" s="39" t="e">
        <f t="shared" si="52"/>
        <v>#DIV/0!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7"/>
    </row>
    <row r="66" spans="1:32" x14ac:dyDescent="0.3">
      <c r="A66" s="4" t="s">
        <v>4</v>
      </c>
      <c r="B66" s="9">
        <f t="shared" si="47"/>
        <v>10000</v>
      </c>
      <c r="C66" s="9">
        <f t="shared" si="48"/>
        <v>10000</v>
      </c>
      <c r="D66" s="9">
        <f t="shared" si="49"/>
        <v>0</v>
      </c>
      <c r="E66" s="9">
        <f t="shared" si="50"/>
        <v>0</v>
      </c>
      <c r="F66" s="28">
        <f t="shared" si="51"/>
        <v>0</v>
      </c>
      <c r="G66" s="28">
        <f t="shared" si="52"/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10000</v>
      </c>
      <c r="Y66" s="8"/>
      <c r="Z66" s="8"/>
      <c r="AA66" s="8"/>
      <c r="AB66" s="8"/>
      <c r="AC66" s="8"/>
      <c r="AD66" s="8"/>
      <c r="AE66" s="8"/>
      <c r="AF66" s="47"/>
    </row>
    <row r="67" spans="1:32" ht="78" x14ac:dyDescent="0.3">
      <c r="A67" s="4" t="s">
        <v>51</v>
      </c>
      <c r="B67" s="9">
        <f>B69+B70+B71+B73</f>
        <v>0.60000000000000009</v>
      </c>
      <c r="C67" s="9">
        <f t="shared" ref="C67:E67" si="53">C69+C70+C71+C73</f>
        <v>0.55000000000000004</v>
      </c>
      <c r="D67" s="9">
        <f t="shared" si="53"/>
        <v>0.55000000000000004</v>
      </c>
      <c r="E67" s="9">
        <f t="shared" si="53"/>
        <v>0.55000000000000004</v>
      </c>
      <c r="F67" s="28">
        <f t="shared" si="51"/>
        <v>91.666666666666657</v>
      </c>
      <c r="G67" s="28">
        <f t="shared" si="52"/>
        <v>100</v>
      </c>
      <c r="H67" s="9">
        <f t="shared" ref="H67:AE67" si="54">H69+H70+H71+H73</f>
        <v>0</v>
      </c>
      <c r="I67" s="9">
        <f t="shared" si="54"/>
        <v>0.55000000000000004</v>
      </c>
      <c r="J67" s="9">
        <f t="shared" si="54"/>
        <v>0.55000000000000004</v>
      </c>
      <c r="K67" s="9">
        <f t="shared" si="54"/>
        <v>0</v>
      </c>
      <c r="L67" s="9">
        <f t="shared" si="54"/>
        <v>0</v>
      </c>
      <c r="M67" s="9">
        <f t="shared" si="54"/>
        <v>0</v>
      </c>
      <c r="N67" s="9">
        <f t="shared" si="54"/>
        <v>0</v>
      </c>
      <c r="O67" s="9">
        <f t="shared" si="54"/>
        <v>0</v>
      </c>
      <c r="P67" s="9">
        <f t="shared" si="54"/>
        <v>0</v>
      </c>
      <c r="Q67" s="9">
        <f t="shared" si="54"/>
        <v>0</v>
      </c>
      <c r="R67" s="9">
        <f t="shared" si="54"/>
        <v>0</v>
      </c>
      <c r="S67" s="9">
        <f t="shared" si="54"/>
        <v>0</v>
      </c>
      <c r="T67" s="9">
        <f t="shared" si="54"/>
        <v>0</v>
      </c>
      <c r="U67" s="9">
        <f t="shared" si="54"/>
        <v>0</v>
      </c>
      <c r="V67" s="9">
        <f t="shared" si="54"/>
        <v>0</v>
      </c>
      <c r="W67" s="9">
        <f t="shared" si="54"/>
        <v>0</v>
      </c>
      <c r="X67" s="9">
        <f t="shared" si="54"/>
        <v>0</v>
      </c>
      <c r="Y67" s="9">
        <f t="shared" si="54"/>
        <v>0</v>
      </c>
      <c r="Z67" s="9">
        <f t="shared" si="54"/>
        <v>0</v>
      </c>
      <c r="AA67" s="9">
        <f t="shared" si="54"/>
        <v>0</v>
      </c>
      <c r="AB67" s="9">
        <f t="shared" si="54"/>
        <v>0</v>
      </c>
      <c r="AC67" s="9">
        <f t="shared" si="54"/>
        <v>0</v>
      </c>
      <c r="AD67" s="9">
        <f t="shared" si="54"/>
        <v>0.05</v>
      </c>
      <c r="AE67" s="9">
        <f t="shared" si="54"/>
        <v>0</v>
      </c>
      <c r="AF67" s="47"/>
    </row>
    <row r="68" spans="1:32" x14ac:dyDescent="0.3">
      <c r="A68" s="4" t="s">
        <v>0</v>
      </c>
      <c r="B68" s="9"/>
      <c r="C68" s="9"/>
      <c r="D68" s="9"/>
      <c r="E68" s="9"/>
      <c r="F68" s="28"/>
      <c r="G68" s="2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47"/>
    </row>
    <row r="69" spans="1:32" x14ac:dyDescent="0.3">
      <c r="A69" s="4" t="s">
        <v>1</v>
      </c>
      <c r="B69" s="9">
        <f t="shared" ref="B69:B73" si="55">H69+J69+L69+N69+P69+R69+T69+V69+X69+Z69+AB69+AD69</f>
        <v>0</v>
      </c>
      <c r="C69" s="9">
        <f t="shared" ref="C69:C73" si="56">H69+J69+L69+N69+P69+R69+T69+V69+X69+Z69+AB69</f>
        <v>0</v>
      </c>
      <c r="D69" s="9">
        <f t="shared" ref="D69:D73" si="57">E69</f>
        <v>0</v>
      </c>
      <c r="E69" s="9">
        <f t="shared" ref="E69:E73" si="58">I69+K69+M69+O69+Q69+S69+U69+W69+Y69+AA69+AC69+AE69</f>
        <v>0</v>
      </c>
      <c r="F69" s="28" t="e">
        <f t="shared" ref="F69:F73" si="59">E69/B69%</f>
        <v>#DIV/0!</v>
      </c>
      <c r="G69" s="28" t="e">
        <f t="shared" ref="G69:G73" si="60">E69/C69%</f>
        <v>#DIV/0!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47"/>
    </row>
    <row r="70" spans="1:32" x14ac:dyDescent="0.3">
      <c r="A70" s="4" t="s">
        <v>2</v>
      </c>
      <c r="B70" s="9">
        <f t="shared" si="55"/>
        <v>0</v>
      </c>
      <c r="C70" s="9">
        <f t="shared" si="56"/>
        <v>0</v>
      </c>
      <c r="D70" s="9">
        <f t="shared" si="57"/>
        <v>0</v>
      </c>
      <c r="E70" s="9">
        <f t="shared" si="58"/>
        <v>0</v>
      </c>
      <c r="F70" s="28" t="e">
        <f t="shared" si="59"/>
        <v>#DIV/0!</v>
      </c>
      <c r="G70" s="28" t="e">
        <f t="shared" si="60"/>
        <v>#DIV/0!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47"/>
    </row>
    <row r="71" spans="1:32" x14ac:dyDescent="0.3">
      <c r="A71" s="4" t="s">
        <v>3</v>
      </c>
      <c r="B71" s="9">
        <f t="shared" si="55"/>
        <v>0.60000000000000009</v>
      </c>
      <c r="C71" s="9">
        <f t="shared" si="56"/>
        <v>0.55000000000000004</v>
      </c>
      <c r="D71" s="9">
        <f t="shared" si="57"/>
        <v>0.55000000000000004</v>
      </c>
      <c r="E71" s="9">
        <f t="shared" si="58"/>
        <v>0.55000000000000004</v>
      </c>
      <c r="F71" s="28">
        <f t="shared" si="59"/>
        <v>91.666666666666657</v>
      </c>
      <c r="G71" s="28">
        <f t="shared" si="60"/>
        <v>100</v>
      </c>
      <c r="H71" s="9"/>
      <c r="I71" s="9">
        <v>0.55000000000000004</v>
      </c>
      <c r="J71" s="9">
        <v>0.55000000000000004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>
        <v>0.05</v>
      </c>
      <c r="AE71" s="9"/>
      <c r="AF71" s="47"/>
    </row>
    <row r="72" spans="1:32" s="40" customFormat="1" ht="13.2" x14ac:dyDescent="0.25">
      <c r="A72" s="37" t="s">
        <v>28</v>
      </c>
      <c r="B72" s="38">
        <f t="shared" si="55"/>
        <v>0</v>
      </c>
      <c r="C72" s="38">
        <f t="shared" si="56"/>
        <v>0</v>
      </c>
      <c r="D72" s="38">
        <f t="shared" si="57"/>
        <v>0</v>
      </c>
      <c r="E72" s="38">
        <f t="shared" si="58"/>
        <v>0</v>
      </c>
      <c r="F72" s="39" t="e">
        <f t="shared" si="59"/>
        <v>#DIV/0!</v>
      </c>
      <c r="G72" s="39" t="e">
        <f t="shared" si="60"/>
        <v>#DIV/0!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47"/>
    </row>
    <row r="73" spans="1:32" x14ac:dyDescent="0.3">
      <c r="A73" s="4" t="s">
        <v>4</v>
      </c>
      <c r="B73" s="9">
        <f t="shared" si="55"/>
        <v>0</v>
      </c>
      <c r="C73" s="9">
        <f t="shared" si="56"/>
        <v>0</v>
      </c>
      <c r="D73" s="9">
        <f t="shared" si="57"/>
        <v>0</v>
      </c>
      <c r="E73" s="9">
        <f t="shared" si="58"/>
        <v>0</v>
      </c>
      <c r="F73" s="28" t="e">
        <f t="shared" si="59"/>
        <v>#DIV/0!</v>
      </c>
      <c r="G73" s="28" t="e">
        <f t="shared" si="60"/>
        <v>#DIV/0!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47"/>
    </row>
    <row r="74" spans="1:32" s="24" customFormat="1" x14ac:dyDescent="0.3">
      <c r="A74" s="23" t="s">
        <v>10</v>
      </c>
      <c r="B74" s="27">
        <f t="shared" ref="B74:AE74" si="61">B76+B77+B78+B80</f>
        <v>113709.735</v>
      </c>
      <c r="C74" s="27">
        <f t="shared" si="61"/>
        <v>113709.685</v>
      </c>
      <c r="D74" s="27">
        <f t="shared" si="61"/>
        <v>86718.05</v>
      </c>
      <c r="E74" s="27">
        <f t="shared" si="61"/>
        <v>86718.05</v>
      </c>
      <c r="F74" s="27">
        <f t="shared" si="1"/>
        <v>76.262643651398889</v>
      </c>
      <c r="G74" s="27">
        <f t="shared" si="2"/>
        <v>76.262677185325074</v>
      </c>
      <c r="H74" s="27">
        <f t="shared" si="61"/>
        <v>0</v>
      </c>
      <c r="I74" s="27">
        <f t="shared" si="61"/>
        <v>0.55000000000000004</v>
      </c>
      <c r="J74" s="27">
        <f t="shared" si="61"/>
        <v>0.55000000000000004</v>
      </c>
      <c r="K74" s="27">
        <f t="shared" si="61"/>
        <v>0</v>
      </c>
      <c r="L74" s="27">
        <f t="shared" si="61"/>
        <v>0</v>
      </c>
      <c r="M74" s="27">
        <f t="shared" si="61"/>
        <v>0</v>
      </c>
      <c r="N74" s="27">
        <f t="shared" si="61"/>
        <v>4700</v>
      </c>
      <c r="O74" s="27">
        <f t="shared" si="61"/>
        <v>0</v>
      </c>
      <c r="P74" s="27">
        <f t="shared" si="61"/>
        <v>0</v>
      </c>
      <c r="Q74" s="27">
        <f t="shared" si="61"/>
        <v>0</v>
      </c>
      <c r="R74" s="27">
        <f t="shared" si="61"/>
        <v>0</v>
      </c>
      <c r="S74" s="27">
        <f t="shared" si="61"/>
        <v>0</v>
      </c>
      <c r="T74" s="27">
        <f t="shared" si="61"/>
        <v>0</v>
      </c>
      <c r="U74" s="27">
        <f t="shared" si="61"/>
        <v>0</v>
      </c>
      <c r="V74" s="27">
        <f t="shared" si="61"/>
        <v>0</v>
      </c>
      <c r="W74" s="27">
        <f t="shared" si="61"/>
        <v>4700</v>
      </c>
      <c r="X74" s="27">
        <f t="shared" si="61"/>
        <v>11037.75</v>
      </c>
      <c r="Y74" s="27">
        <f t="shared" si="61"/>
        <v>1037.75</v>
      </c>
      <c r="Z74" s="27">
        <f t="shared" si="61"/>
        <v>77521.239999999991</v>
      </c>
      <c r="AA74" s="27">
        <f t="shared" si="61"/>
        <v>59182.74</v>
      </c>
      <c r="AB74" s="27">
        <f t="shared" si="61"/>
        <v>20450.145</v>
      </c>
      <c r="AC74" s="27">
        <f t="shared" si="61"/>
        <v>21797.01</v>
      </c>
      <c r="AD74" s="27">
        <f t="shared" si="61"/>
        <v>0.05</v>
      </c>
      <c r="AE74" s="27">
        <f t="shared" si="61"/>
        <v>0</v>
      </c>
      <c r="AF74" s="46"/>
    </row>
    <row r="75" spans="1:32" x14ac:dyDescent="0.3">
      <c r="A75" s="4" t="s">
        <v>0</v>
      </c>
      <c r="B75" s="9"/>
      <c r="C75" s="9"/>
      <c r="D75" s="9"/>
      <c r="E75" s="9"/>
      <c r="F75" s="28"/>
      <c r="G75" s="2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46"/>
    </row>
    <row r="76" spans="1:32" x14ac:dyDescent="0.3">
      <c r="A76" s="4" t="s">
        <v>1</v>
      </c>
      <c r="B76" s="9">
        <f t="shared" ref="B76:E80" si="62">B48+B13</f>
        <v>5537.98</v>
      </c>
      <c r="C76" s="9">
        <f t="shared" si="62"/>
        <v>5537.98</v>
      </c>
      <c r="D76" s="9">
        <f t="shared" si="62"/>
        <v>5537.98</v>
      </c>
      <c r="E76" s="9">
        <f t="shared" si="62"/>
        <v>5537.98</v>
      </c>
      <c r="F76" s="28">
        <f t="shared" ref="F76:F80" si="63">E76/B76%</f>
        <v>100</v>
      </c>
      <c r="G76" s="28">
        <f t="shared" si="2"/>
        <v>100</v>
      </c>
      <c r="H76" s="9">
        <f t="shared" ref="H76:AE80" si="64">H48+H13</f>
        <v>0</v>
      </c>
      <c r="I76" s="9">
        <f t="shared" si="64"/>
        <v>0</v>
      </c>
      <c r="J76" s="9">
        <f t="shared" si="64"/>
        <v>0</v>
      </c>
      <c r="K76" s="9">
        <f t="shared" si="64"/>
        <v>0</v>
      </c>
      <c r="L76" s="9">
        <f t="shared" si="64"/>
        <v>0</v>
      </c>
      <c r="M76" s="9">
        <f t="shared" si="64"/>
        <v>0</v>
      </c>
      <c r="N76" s="9">
        <f t="shared" si="64"/>
        <v>0</v>
      </c>
      <c r="O76" s="9">
        <f t="shared" si="64"/>
        <v>0</v>
      </c>
      <c r="P76" s="9">
        <f t="shared" si="64"/>
        <v>0</v>
      </c>
      <c r="Q76" s="9">
        <f t="shared" si="64"/>
        <v>0</v>
      </c>
      <c r="R76" s="9">
        <f t="shared" si="64"/>
        <v>0</v>
      </c>
      <c r="S76" s="9">
        <f t="shared" si="64"/>
        <v>0</v>
      </c>
      <c r="T76" s="9">
        <f t="shared" si="64"/>
        <v>0</v>
      </c>
      <c r="U76" s="9">
        <f t="shared" si="64"/>
        <v>0</v>
      </c>
      <c r="V76" s="9">
        <f t="shared" si="64"/>
        <v>0</v>
      </c>
      <c r="W76" s="9">
        <f t="shared" si="64"/>
        <v>0</v>
      </c>
      <c r="X76" s="9">
        <f t="shared" si="64"/>
        <v>0</v>
      </c>
      <c r="Y76" s="9">
        <f t="shared" si="64"/>
        <v>0</v>
      </c>
      <c r="Z76" s="9">
        <f t="shared" si="64"/>
        <v>5537.98</v>
      </c>
      <c r="AA76" s="9">
        <f t="shared" si="64"/>
        <v>5537.98</v>
      </c>
      <c r="AB76" s="9">
        <f t="shared" si="64"/>
        <v>0</v>
      </c>
      <c r="AC76" s="9">
        <f t="shared" si="64"/>
        <v>0</v>
      </c>
      <c r="AD76" s="9">
        <f t="shared" si="64"/>
        <v>0</v>
      </c>
      <c r="AE76" s="9">
        <f t="shared" si="64"/>
        <v>0</v>
      </c>
      <c r="AF76" s="46"/>
    </row>
    <row r="77" spans="1:32" x14ac:dyDescent="0.3">
      <c r="A77" s="4" t="s">
        <v>2</v>
      </c>
      <c r="B77" s="9">
        <f t="shared" si="62"/>
        <v>11680.55</v>
      </c>
      <c r="C77" s="9">
        <f t="shared" si="62"/>
        <v>11680.55</v>
      </c>
      <c r="D77" s="9">
        <f t="shared" si="62"/>
        <v>11680.55</v>
      </c>
      <c r="E77" s="9">
        <f t="shared" si="62"/>
        <v>11680.55</v>
      </c>
      <c r="F77" s="28">
        <f t="shared" si="63"/>
        <v>100</v>
      </c>
      <c r="G77" s="28">
        <f t="shared" si="2"/>
        <v>100</v>
      </c>
      <c r="H77" s="9">
        <f t="shared" si="64"/>
        <v>0</v>
      </c>
      <c r="I77" s="9">
        <f t="shared" si="64"/>
        <v>0</v>
      </c>
      <c r="J77" s="9">
        <f t="shared" si="64"/>
        <v>0</v>
      </c>
      <c r="K77" s="9">
        <f t="shared" si="64"/>
        <v>0</v>
      </c>
      <c r="L77" s="9">
        <f t="shared" si="64"/>
        <v>0</v>
      </c>
      <c r="M77" s="9">
        <f t="shared" si="64"/>
        <v>0</v>
      </c>
      <c r="N77" s="9">
        <f t="shared" si="64"/>
        <v>0</v>
      </c>
      <c r="O77" s="9">
        <f t="shared" si="64"/>
        <v>0</v>
      </c>
      <c r="P77" s="9">
        <f t="shared" si="64"/>
        <v>0</v>
      </c>
      <c r="Q77" s="9">
        <f t="shared" si="64"/>
        <v>0</v>
      </c>
      <c r="R77" s="9">
        <f t="shared" si="64"/>
        <v>0</v>
      </c>
      <c r="S77" s="9">
        <f t="shared" si="64"/>
        <v>0</v>
      </c>
      <c r="T77" s="9">
        <f t="shared" si="64"/>
        <v>0</v>
      </c>
      <c r="U77" s="9">
        <f t="shared" si="64"/>
        <v>0</v>
      </c>
      <c r="V77" s="9">
        <f t="shared" si="64"/>
        <v>0</v>
      </c>
      <c r="W77" s="9">
        <f t="shared" si="64"/>
        <v>0</v>
      </c>
      <c r="X77" s="9">
        <f t="shared" si="64"/>
        <v>0</v>
      </c>
      <c r="Y77" s="9">
        <f t="shared" si="64"/>
        <v>0</v>
      </c>
      <c r="Z77" s="9">
        <f t="shared" si="64"/>
        <v>11680.55</v>
      </c>
      <c r="AA77" s="9">
        <f t="shared" si="64"/>
        <v>8661.9699999999993</v>
      </c>
      <c r="AB77" s="9">
        <f t="shared" si="64"/>
        <v>0</v>
      </c>
      <c r="AC77" s="9">
        <f t="shared" si="64"/>
        <v>3018.58</v>
      </c>
      <c r="AD77" s="9">
        <f t="shared" si="64"/>
        <v>0</v>
      </c>
      <c r="AE77" s="9">
        <f t="shared" si="64"/>
        <v>0</v>
      </c>
      <c r="AF77" s="46"/>
    </row>
    <row r="78" spans="1:32" x14ac:dyDescent="0.3">
      <c r="A78" s="4" t="s">
        <v>3</v>
      </c>
      <c r="B78" s="9">
        <f t="shared" si="62"/>
        <v>65926.5</v>
      </c>
      <c r="C78" s="9">
        <f t="shared" si="62"/>
        <v>65926.45</v>
      </c>
      <c r="D78" s="9">
        <f t="shared" si="62"/>
        <v>50796.19</v>
      </c>
      <c r="E78" s="9">
        <f t="shared" si="62"/>
        <v>50796.19</v>
      </c>
      <c r="F78" s="28">
        <f t="shared" si="63"/>
        <v>77.049729623140934</v>
      </c>
      <c r="G78" s="28">
        <f t="shared" si="2"/>
        <v>77.049788059269076</v>
      </c>
      <c r="H78" s="9">
        <f t="shared" si="64"/>
        <v>0</v>
      </c>
      <c r="I78" s="9">
        <f t="shared" si="64"/>
        <v>0.55000000000000004</v>
      </c>
      <c r="J78" s="9">
        <f t="shared" si="64"/>
        <v>0.55000000000000004</v>
      </c>
      <c r="K78" s="9">
        <f t="shared" si="64"/>
        <v>0</v>
      </c>
      <c r="L78" s="9">
        <f t="shared" si="64"/>
        <v>0</v>
      </c>
      <c r="M78" s="9">
        <f t="shared" si="64"/>
        <v>0</v>
      </c>
      <c r="N78" s="9">
        <f t="shared" si="64"/>
        <v>4700</v>
      </c>
      <c r="O78" s="9">
        <f t="shared" si="64"/>
        <v>0</v>
      </c>
      <c r="P78" s="9">
        <f t="shared" si="64"/>
        <v>0</v>
      </c>
      <c r="Q78" s="9">
        <f t="shared" si="64"/>
        <v>0</v>
      </c>
      <c r="R78" s="9">
        <f t="shared" si="64"/>
        <v>0</v>
      </c>
      <c r="S78" s="9">
        <f t="shared" si="64"/>
        <v>0</v>
      </c>
      <c r="T78" s="9">
        <f t="shared" si="64"/>
        <v>0</v>
      </c>
      <c r="U78" s="9">
        <f t="shared" si="64"/>
        <v>0</v>
      </c>
      <c r="V78" s="9">
        <f t="shared" si="64"/>
        <v>0</v>
      </c>
      <c r="W78" s="9">
        <f t="shared" si="64"/>
        <v>4700</v>
      </c>
      <c r="X78" s="9">
        <f t="shared" si="64"/>
        <v>0</v>
      </c>
      <c r="Y78" s="9">
        <f t="shared" si="64"/>
        <v>0</v>
      </c>
      <c r="Z78" s="9">
        <f t="shared" si="64"/>
        <v>60302.71</v>
      </c>
      <c r="AA78" s="9">
        <f t="shared" si="64"/>
        <v>44982.79</v>
      </c>
      <c r="AB78" s="9">
        <f t="shared" si="64"/>
        <v>923.18999999999994</v>
      </c>
      <c r="AC78" s="9">
        <f t="shared" si="64"/>
        <v>1112.8499999999999</v>
      </c>
      <c r="AD78" s="9">
        <f t="shared" si="64"/>
        <v>0.05</v>
      </c>
      <c r="AE78" s="9">
        <f t="shared" si="64"/>
        <v>0</v>
      </c>
      <c r="AF78" s="46"/>
    </row>
    <row r="79" spans="1:32" s="32" customFormat="1" x14ac:dyDescent="0.25">
      <c r="A79" s="29" t="s">
        <v>28</v>
      </c>
      <c r="B79" s="30">
        <f t="shared" si="62"/>
        <v>4304.6899999999996</v>
      </c>
      <c r="C79" s="30">
        <f t="shared" si="62"/>
        <v>4304.6899999999996</v>
      </c>
      <c r="D79" s="30">
        <f t="shared" si="62"/>
        <v>4304.6899999999996</v>
      </c>
      <c r="E79" s="30">
        <f t="shared" si="62"/>
        <v>4304.6899999999996</v>
      </c>
      <c r="F79" s="36">
        <f t="shared" si="63"/>
        <v>100</v>
      </c>
      <c r="G79" s="28">
        <f t="shared" si="2"/>
        <v>100</v>
      </c>
      <c r="H79" s="30">
        <f t="shared" si="64"/>
        <v>0</v>
      </c>
      <c r="I79" s="30">
        <f t="shared" si="64"/>
        <v>0</v>
      </c>
      <c r="J79" s="30">
        <f t="shared" si="64"/>
        <v>0</v>
      </c>
      <c r="K79" s="30">
        <f t="shared" si="64"/>
        <v>0</v>
      </c>
      <c r="L79" s="30">
        <f t="shared" si="64"/>
        <v>0</v>
      </c>
      <c r="M79" s="30">
        <f t="shared" si="64"/>
        <v>0</v>
      </c>
      <c r="N79" s="30">
        <f t="shared" si="64"/>
        <v>0</v>
      </c>
      <c r="O79" s="30">
        <f t="shared" si="64"/>
        <v>0</v>
      </c>
      <c r="P79" s="30">
        <f t="shared" si="64"/>
        <v>0</v>
      </c>
      <c r="Q79" s="30">
        <f t="shared" si="64"/>
        <v>0</v>
      </c>
      <c r="R79" s="30">
        <f t="shared" si="64"/>
        <v>0</v>
      </c>
      <c r="S79" s="30">
        <f t="shared" si="64"/>
        <v>0</v>
      </c>
      <c r="T79" s="30">
        <f t="shared" si="64"/>
        <v>0</v>
      </c>
      <c r="U79" s="30">
        <f t="shared" si="64"/>
        <v>0</v>
      </c>
      <c r="V79" s="30">
        <f t="shared" si="64"/>
        <v>0</v>
      </c>
      <c r="W79" s="30">
        <f t="shared" si="64"/>
        <v>0</v>
      </c>
      <c r="X79" s="30">
        <f t="shared" si="64"/>
        <v>0</v>
      </c>
      <c r="Y79" s="30">
        <f t="shared" si="64"/>
        <v>0</v>
      </c>
      <c r="Z79" s="30">
        <f t="shared" si="64"/>
        <v>4304.6899999999996</v>
      </c>
      <c r="AA79" s="30">
        <f t="shared" si="64"/>
        <v>4304.6899999999996</v>
      </c>
      <c r="AB79" s="30">
        <f t="shared" si="64"/>
        <v>0</v>
      </c>
      <c r="AC79" s="30">
        <f t="shared" si="64"/>
        <v>0</v>
      </c>
      <c r="AD79" s="30">
        <f t="shared" si="64"/>
        <v>0</v>
      </c>
      <c r="AE79" s="30">
        <f t="shared" si="64"/>
        <v>0</v>
      </c>
      <c r="AF79" s="46"/>
    </row>
    <row r="80" spans="1:32" x14ac:dyDescent="0.3">
      <c r="A80" s="4" t="s">
        <v>4</v>
      </c>
      <c r="B80" s="9">
        <f t="shared" si="62"/>
        <v>30564.705000000002</v>
      </c>
      <c r="C80" s="9">
        <f t="shared" si="62"/>
        <v>30564.705000000002</v>
      </c>
      <c r="D80" s="9">
        <f t="shared" si="62"/>
        <v>18703.329999999998</v>
      </c>
      <c r="E80" s="9">
        <f t="shared" si="62"/>
        <v>18703.329999999998</v>
      </c>
      <c r="F80" s="28">
        <f t="shared" si="63"/>
        <v>61.192574899708653</v>
      </c>
      <c r="G80" s="28">
        <f t="shared" si="2"/>
        <v>61.192574899708653</v>
      </c>
      <c r="H80" s="9">
        <f t="shared" si="64"/>
        <v>0</v>
      </c>
      <c r="I80" s="9">
        <f t="shared" si="64"/>
        <v>0</v>
      </c>
      <c r="J80" s="9">
        <f t="shared" si="64"/>
        <v>0</v>
      </c>
      <c r="K80" s="9">
        <f t="shared" si="64"/>
        <v>0</v>
      </c>
      <c r="L80" s="9">
        <f t="shared" si="64"/>
        <v>0</v>
      </c>
      <c r="M80" s="9">
        <f t="shared" si="64"/>
        <v>0</v>
      </c>
      <c r="N80" s="9">
        <f t="shared" si="64"/>
        <v>0</v>
      </c>
      <c r="O80" s="9">
        <f t="shared" si="64"/>
        <v>0</v>
      </c>
      <c r="P80" s="9">
        <f t="shared" si="64"/>
        <v>0</v>
      </c>
      <c r="Q80" s="9">
        <f t="shared" si="64"/>
        <v>0</v>
      </c>
      <c r="R80" s="9">
        <f t="shared" si="64"/>
        <v>0</v>
      </c>
      <c r="S80" s="9">
        <f t="shared" si="64"/>
        <v>0</v>
      </c>
      <c r="T80" s="9">
        <f t="shared" si="64"/>
        <v>0</v>
      </c>
      <c r="U80" s="9">
        <f t="shared" si="64"/>
        <v>0</v>
      </c>
      <c r="V80" s="9">
        <f t="shared" si="64"/>
        <v>0</v>
      </c>
      <c r="W80" s="9">
        <f t="shared" si="64"/>
        <v>0</v>
      </c>
      <c r="X80" s="9">
        <f t="shared" si="64"/>
        <v>11037.75</v>
      </c>
      <c r="Y80" s="9">
        <f t="shared" si="64"/>
        <v>1037.75</v>
      </c>
      <c r="Z80" s="9">
        <f t="shared" si="64"/>
        <v>0</v>
      </c>
      <c r="AA80" s="9">
        <f t="shared" si="64"/>
        <v>0</v>
      </c>
      <c r="AB80" s="9">
        <f t="shared" si="64"/>
        <v>19526.955000000002</v>
      </c>
      <c r="AC80" s="9">
        <f t="shared" si="64"/>
        <v>17665.579999999998</v>
      </c>
      <c r="AD80" s="9">
        <f t="shared" si="64"/>
        <v>0</v>
      </c>
      <c r="AE80" s="9">
        <f t="shared" si="64"/>
        <v>0</v>
      </c>
      <c r="AF80" s="46"/>
    </row>
    <row r="81" spans="1:32" ht="46.8" x14ac:dyDescent="0.3">
      <c r="A81" s="2" t="s">
        <v>11</v>
      </c>
      <c r="B81" s="28">
        <f t="shared" ref="B81:AE81" si="65">B83+B84+B85+B87</f>
        <v>90190.049999999988</v>
      </c>
      <c r="C81" s="28">
        <f t="shared" si="65"/>
        <v>90190</v>
      </c>
      <c r="D81" s="28">
        <f t="shared" si="65"/>
        <v>63198.36</v>
      </c>
      <c r="E81" s="28">
        <f t="shared" si="65"/>
        <v>63198.36</v>
      </c>
      <c r="F81" s="28">
        <f t="shared" si="1"/>
        <v>70.072430384504727</v>
      </c>
      <c r="G81" s="28">
        <f t="shared" si="2"/>
        <v>70.072469231622136</v>
      </c>
      <c r="H81" s="28">
        <f t="shared" si="65"/>
        <v>0</v>
      </c>
      <c r="I81" s="28">
        <f t="shared" si="65"/>
        <v>0.55000000000000004</v>
      </c>
      <c r="J81" s="28">
        <f t="shared" si="65"/>
        <v>0.55000000000000004</v>
      </c>
      <c r="K81" s="28">
        <f t="shared" si="65"/>
        <v>0</v>
      </c>
      <c r="L81" s="28">
        <f t="shared" si="65"/>
        <v>0</v>
      </c>
      <c r="M81" s="28">
        <f t="shared" si="65"/>
        <v>0</v>
      </c>
      <c r="N81" s="28">
        <f t="shared" si="65"/>
        <v>4700</v>
      </c>
      <c r="O81" s="28">
        <f t="shared" si="65"/>
        <v>0</v>
      </c>
      <c r="P81" s="28">
        <f t="shared" si="65"/>
        <v>0</v>
      </c>
      <c r="Q81" s="28">
        <f t="shared" si="65"/>
        <v>0</v>
      </c>
      <c r="R81" s="28">
        <f t="shared" si="65"/>
        <v>0</v>
      </c>
      <c r="S81" s="28">
        <f t="shared" si="65"/>
        <v>0</v>
      </c>
      <c r="T81" s="28">
        <f t="shared" si="65"/>
        <v>0</v>
      </c>
      <c r="U81" s="28">
        <f t="shared" si="65"/>
        <v>0</v>
      </c>
      <c r="V81" s="28">
        <f t="shared" si="65"/>
        <v>0</v>
      </c>
      <c r="W81" s="28">
        <f t="shared" si="65"/>
        <v>4700</v>
      </c>
      <c r="X81" s="28">
        <f t="shared" si="65"/>
        <v>11037.75</v>
      </c>
      <c r="Y81" s="28">
        <f t="shared" si="65"/>
        <v>1037.75</v>
      </c>
      <c r="Z81" s="28">
        <f t="shared" si="65"/>
        <v>55263.549999999996</v>
      </c>
      <c r="AA81" s="28">
        <f t="shared" si="65"/>
        <v>39943.629999999997</v>
      </c>
      <c r="AB81" s="28">
        <f t="shared" si="65"/>
        <v>19188.150000000001</v>
      </c>
      <c r="AC81" s="28">
        <f t="shared" si="65"/>
        <v>17516.43</v>
      </c>
      <c r="AD81" s="28">
        <f t="shared" si="65"/>
        <v>0.05</v>
      </c>
      <c r="AE81" s="28">
        <f t="shared" si="65"/>
        <v>0</v>
      </c>
      <c r="AF81" s="47"/>
    </row>
    <row r="82" spans="1:32" x14ac:dyDescent="0.3">
      <c r="A82" s="4" t="s">
        <v>0</v>
      </c>
      <c r="B82" s="9"/>
      <c r="C82" s="9"/>
      <c r="D82" s="9"/>
      <c r="E82" s="9"/>
      <c r="F82" s="28"/>
      <c r="G82" s="2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47"/>
    </row>
    <row r="83" spans="1:32" x14ac:dyDescent="0.3">
      <c r="A83" s="2" t="s">
        <v>1</v>
      </c>
      <c r="B83" s="9">
        <f t="shared" ref="B83:E87" si="66">B27+B48</f>
        <v>5537.98</v>
      </c>
      <c r="C83" s="9">
        <f t="shared" si="66"/>
        <v>5537.98</v>
      </c>
      <c r="D83" s="9">
        <f t="shared" si="66"/>
        <v>5537.98</v>
      </c>
      <c r="E83" s="9">
        <f t="shared" si="66"/>
        <v>5537.98</v>
      </c>
      <c r="F83" s="28">
        <f t="shared" si="1"/>
        <v>100</v>
      </c>
      <c r="G83" s="28">
        <f t="shared" si="2"/>
        <v>100</v>
      </c>
      <c r="H83" s="9">
        <f t="shared" ref="H83:AE87" si="67">H27+H48</f>
        <v>0</v>
      </c>
      <c r="I83" s="9">
        <f t="shared" si="67"/>
        <v>0</v>
      </c>
      <c r="J83" s="9">
        <f t="shared" si="67"/>
        <v>0</v>
      </c>
      <c r="K83" s="9">
        <f t="shared" si="67"/>
        <v>0</v>
      </c>
      <c r="L83" s="9">
        <f t="shared" si="67"/>
        <v>0</v>
      </c>
      <c r="M83" s="9">
        <f t="shared" si="67"/>
        <v>0</v>
      </c>
      <c r="N83" s="9">
        <f t="shared" si="67"/>
        <v>0</v>
      </c>
      <c r="O83" s="9">
        <f t="shared" si="67"/>
        <v>0</v>
      </c>
      <c r="P83" s="9">
        <f t="shared" si="67"/>
        <v>0</v>
      </c>
      <c r="Q83" s="9">
        <f t="shared" si="67"/>
        <v>0</v>
      </c>
      <c r="R83" s="9">
        <f t="shared" si="67"/>
        <v>0</v>
      </c>
      <c r="S83" s="9">
        <f t="shared" si="67"/>
        <v>0</v>
      </c>
      <c r="T83" s="9">
        <f t="shared" si="67"/>
        <v>0</v>
      </c>
      <c r="U83" s="9">
        <f t="shared" si="67"/>
        <v>0</v>
      </c>
      <c r="V83" s="9">
        <f t="shared" si="67"/>
        <v>0</v>
      </c>
      <c r="W83" s="9">
        <f t="shared" si="67"/>
        <v>0</v>
      </c>
      <c r="X83" s="9">
        <f t="shared" si="67"/>
        <v>0</v>
      </c>
      <c r="Y83" s="9">
        <f t="shared" si="67"/>
        <v>0</v>
      </c>
      <c r="Z83" s="9">
        <f t="shared" si="67"/>
        <v>5537.98</v>
      </c>
      <c r="AA83" s="9">
        <f t="shared" si="67"/>
        <v>5537.98</v>
      </c>
      <c r="AB83" s="9">
        <f t="shared" si="67"/>
        <v>0</v>
      </c>
      <c r="AC83" s="9">
        <f t="shared" si="67"/>
        <v>0</v>
      </c>
      <c r="AD83" s="9">
        <f t="shared" si="67"/>
        <v>0</v>
      </c>
      <c r="AE83" s="9">
        <f t="shared" si="67"/>
        <v>0</v>
      </c>
      <c r="AF83" s="47"/>
    </row>
    <row r="84" spans="1:32" x14ac:dyDescent="0.3">
      <c r="A84" s="2" t="s">
        <v>2</v>
      </c>
      <c r="B84" s="9">
        <f t="shared" si="66"/>
        <v>8661.9699999999993</v>
      </c>
      <c r="C84" s="9">
        <f t="shared" si="66"/>
        <v>8661.9699999999993</v>
      </c>
      <c r="D84" s="9">
        <f t="shared" si="66"/>
        <v>8661.9699999999993</v>
      </c>
      <c r="E84" s="9">
        <f t="shared" si="66"/>
        <v>8661.9699999999993</v>
      </c>
      <c r="F84" s="28">
        <f t="shared" si="1"/>
        <v>100</v>
      </c>
      <c r="G84" s="28">
        <f t="shared" si="2"/>
        <v>100</v>
      </c>
      <c r="H84" s="9">
        <f t="shared" si="67"/>
        <v>0</v>
      </c>
      <c r="I84" s="9">
        <f t="shared" si="67"/>
        <v>0</v>
      </c>
      <c r="J84" s="9">
        <f t="shared" si="67"/>
        <v>0</v>
      </c>
      <c r="K84" s="9">
        <f t="shared" si="67"/>
        <v>0</v>
      </c>
      <c r="L84" s="9">
        <f t="shared" si="67"/>
        <v>0</v>
      </c>
      <c r="M84" s="9">
        <f t="shared" si="67"/>
        <v>0</v>
      </c>
      <c r="N84" s="9">
        <f t="shared" si="67"/>
        <v>0</v>
      </c>
      <c r="O84" s="9">
        <f t="shared" si="67"/>
        <v>0</v>
      </c>
      <c r="P84" s="9">
        <f t="shared" si="67"/>
        <v>0</v>
      </c>
      <c r="Q84" s="9">
        <f t="shared" si="67"/>
        <v>0</v>
      </c>
      <c r="R84" s="9">
        <f t="shared" si="67"/>
        <v>0</v>
      </c>
      <c r="S84" s="9">
        <f t="shared" si="67"/>
        <v>0</v>
      </c>
      <c r="T84" s="9">
        <f t="shared" si="67"/>
        <v>0</v>
      </c>
      <c r="U84" s="9">
        <f t="shared" si="67"/>
        <v>0</v>
      </c>
      <c r="V84" s="9">
        <f t="shared" si="67"/>
        <v>0</v>
      </c>
      <c r="W84" s="9">
        <f t="shared" si="67"/>
        <v>0</v>
      </c>
      <c r="X84" s="9">
        <f t="shared" si="67"/>
        <v>0</v>
      </c>
      <c r="Y84" s="9">
        <f t="shared" si="67"/>
        <v>0</v>
      </c>
      <c r="Z84" s="9">
        <f t="shared" si="67"/>
        <v>8661.9699999999993</v>
      </c>
      <c r="AA84" s="9">
        <f t="shared" si="67"/>
        <v>8661.9699999999993</v>
      </c>
      <c r="AB84" s="9">
        <f t="shared" si="67"/>
        <v>0</v>
      </c>
      <c r="AC84" s="9">
        <f t="shared" si="67"/>
        <v>0</v>
      </c>
      <c r="AD84" s="9">
        <f t="shared" si="67"/>
        <v>0</v>
      </c>
      <c r="AE84" s="9">
        <f t="shared" si="67"/>
        <v>0</v>
      </c>
      <c r="AF84" s="47"/>
    </row>
    <row r="85" spans="1:32" x14ac:dyDescent="0.3">
      <c r="A85" s="2" t="s">
        <v>3</v>
      </c>
      <c r="B85" s="9">
        <f t="shared" si="66"/>
        <v>45990.1</v>
      </c>
      <c r="C85" s="9">
        <f t="shared" si="66"/>
        <v>45990.05</v>
      </c>
      <c r="D85" s="9">
        <f t="shared" si="66"/>
        <v>30859.79</v>
      </c>
      <c r="E85" s="9">
        <f t="shared" si="66"/>
        <v>30859.79</v>
      </c>
      <c r="F85" s="28">
        <f t="shared" si="1"/>
        <v>67.100941289538397</v>
      </c>
      <c r="G85" s="28">
        <f t="shared" si="2"/>
        <v>67.101014241123892</v>
      </c>
      <c r="H85" s="9">
        <f t="shared" si="67"/>
        <v>0</v>
      </c>
      <c r="I85" s="9">
        <f t="shared" si="67"/>
        <v>0.55000000000000004</v>
      </c>
      <c r="J85" s="9">
        <f t="shared" si="67"/>
        <v>0.55000000000000004</v>
      </c>
      <c r="K85" s="9">
        <f t="shared" si="67"/>
        <v>0</v>
      </c>
      <c r="L85" s="9">
        <f t="shared" si="67"/>
        <v>0</v>
      </c>
      <c r="M85" s="9">
        <f t="shared" si="67"/>
        <v>0</v>
      </c>
      <c r="N85" s="9">
        <f t="shared" si="67"/>
        <v>4700</v>
      </c>
      <c r="O85" s="9">
        <f t="shared" si="67"/>
        <v>0</v>
      </c>
      <c r="P85" s="9">
        <f t="shared" si="67"/>
        <v>0</v>
      </c>
      <c r="Q85" s="9">
        <f t="shared" si="67"/>
        <v>0</v>
      </c>
      <c r="R85" s="9">
        <f t="shared" si="67"/>
        <v>0</v>
      </c>
      <c r="S85" s="9">
        <f t="shared" si="67"/>
        <v>0</v>
      </c>
      <c r="T85" s="9">
        <f t="shared" si="67"/>
        <v>0</v>
      </c>
      <c r="U85" s="9">
        <f t="shared" si="67"/>
        <v>0</v>
      </c>
      <c r="V85" s="9">
        <f t="shared" si="67"/>
        <v>0</v>
      </c>
      <c r="W85" s="9">
        <f t="shared" si="67"/>
        <v>4700</v>
      </c>
      <c r="X85" s="9">
        <f t="shared" si="67"/>
        <v>0</v>
      </c>
      <c r="Y85" s="9">
        <f t="shared" si="67"/>
        <v>0</v>
      </c>
      <c r="Z85" s="9">
        <f t="shared" si="67"/>
        <v>41063.599999999999</v>
      </c>
      <c r="AA85" s="9">
        <f t="shared" si="67"/>
        <v>25743.68</v>
      </c>
      <c r="AB85" s="9">
        <f t="shared" si="67"/>
        <v>225.9</v>
      </c>
      <c r="AC85" s="9">
        <f t="shared" si="67"/>
        <v>415.56</v>
      </c>
      <c r="AD85" s="9">
        <f t="shared" si="67"/>
        <v>0.05</v>
      </c>
      <c r="AE85" s="9">
        <f t="shared" si="67"/>
        <v>0</v>
      </c>
      <c r="AF85" s="47"/>
    </row>
    <row r="86" spans="1:32" s="32" customFormat="1" x14ac:dyDescent="0.25">
      <c r="A86" s="29" t="s">
        <v>28</v>
      </c>
      <c r="B86" s="30">
        <f t="shared" si="66"/>
        <v>3549.99</v>
      </c>
      <c r="C86" s="30">
        <f t="shared" si="66"/>
        <v>3549.99</v>
      </c>
      <c r="D86" s="30">
        <f t="shared" si="66"/>
        <v>3549.99</v>
      </c>
      <c r="E86" s="30">
        <f t="shared" si="66"/>
        <v>3549.99</v>
      </c>
      <c r="F86" s="36">
        <f t="shared" si="1"/>
        <v>100</v>
      </c>
      <c r="G86" s="36">
        <f t="shared" si="2"/>
        <v>100</v>
      </c>
      <c r="H86" s="30">
        <f t="shared" si="67"/>
        <v>0</v>
      </c>
      <c r="I86" s="30">
        <f t="shared" si="67"/>
        <v>0</v>
      </c>
      <c r="J86" s="30">
        <f t="shared" si="67"/>
        <v>0</v>
      </c>
      <c r="K86" s="30">
        <f t="shared" si="67"/>
        <v>0</v>
      </c>
      <c r="L86" s="30">
        <f t="shared" si="67"/>
        <v>0</v>
      </c>
      <c r="M86" s="30">
        <f t="shared" si="67"/>
        <v>0</v>
      </c>
      <c r="N86" s="30">
        <f t="shared" si="67"/>
        <v>0</v>
      </c>
      <c r="O86" s="30">
        <f t="shared" si="67"/>
        <v>0</v>
      </c>
      <c r="P86" s="30">
        <f t="shared" si="67"/>
        <v>0</v>
      </c>
      <c r="Q86" s="30">
        <f t="shared" si="67"/>
        <v>0</v>
      </c>
      <c r="R86" s="30">
        <f t="shared" si="67"/>
        <v>0</v>
      </c>
      <c r="S86" s="30">
        <f t="shared" si="67"/>
        <v>0</v>
      </c>
      <c r="T86" s="30">
        <f t="shared" si="67"/>
        <v>0</v>
      </c>
      <c r="U86" s="30">
        <f t="shared" si="67"/>
        <v>0</v>
      </c>
      <c r="V86" s="30">
        <f t="shared" si="67"/>
        <v>0</v>
      </c>
      <c r="W86" s="30">
        <f t="shared" si="67"/>
        <v>0</v>
      </c>
      <c r="X86" s="30">
        <f t="shared" si="67"/>
        <v>0</v>
      </c>
      <c r="Y86" s="30">
        <f t="shared" si="67"/>
        <v>0</v>
      </c>
      <c r="Z86" s="30">
        <f t="shared" si="67"/>
        <v>3549.99</v>
      </c>
      <c r="AA86" s="30">
        <f t="shared" si="67"/>
        <v>3549.99</v>
      </c>
      <c r="AB86" s="30">
        <f t="shared" si="67"/>
        <v>0</v>
      </c>
      <c r="AC86" s="30">
        <f t="shared" si="67"/>
        <v>0</v>
      </c>
      <c r="AD86" s="30">
        <f t="shared" si="67"/>
        <v>0</v>
      </c>
      <c r="AE86" s="30">
        <f t="shared" si="67"/>
        <v>0</v>
      </c>
      <c r="AF86" s="47"/>
    </row>
    <row r="87" spans="1:32" x14ac:dyDescent="0.3">
      <c r="A87" s="2" t="s">
        <v>5</v>
      </c>
      <c r="B87" s="9">
        <f t="shared" si="66"/>
        <v>30000</v>
      </c>
      <c r="C87" s="9">
        <f t="shared" si="66"/>
        <v>30000</v>
      </c>
      <c r="D87" s="9">
        <f t="shared" si="66"/>
        <v>18138.62</v>
      </c>
      <c r="E87" s="9">
        <f t="shared" si="66"/>
        <v>18138.62</v>
      </c>
      <c r="F87" s="28">
        <f t="shared" si="1"/>
        <v>60.462066666666665</v>
      </c>
      <c r="G87" s="28">
        <f t="shared" si="2"/>
        <v>60.462066666666665</v>
      </c>
      <c r="H87" s="9">
        <f t="shared" si="67"/>
        <v>0</v>
      </c>
      <c r="I87" s="9">
        <f t="shared" si="67"/>
        <v>0</v>
      </c>
      <c r="J87" s="9">
        <f t="shared" si="67"/>
        <v>0</v>
      </c>
      <c r="K87" s="9">
        <f t="shared" si="67"/>
        <v>0</v>
      </c>
      <c r="L87" s="9">
        <f t="shared" si="67"/>
        <v>0</v>
      </c>
      <c r="M87" s="9">
        <f t="shared" si="67"/>
        <v>0</v>
      </c>
      <c r="N87" s="9">
        <f t="shared" si="67"/>
        <v>0</v>
      </c>
      <c r="O87" s="9">
        <f t="shared" si="67"/>
        <v>0</v>
      </c>
      <c r="P87" s="9">
        <f t="shared" si="67"/>
        <v>0</v>
      </c>
      <c r="Q87" s="9">
        <f t="shared" si="67"/>
        <v>0</v>
      </c>
      <c r="R87" s="9">
        <f t="shared" si="67"/>
        <v>0</v>
      </c>
      <c r="S87" s="9">
        <f t="shared" si="67"/>
        <v>0</v>
      </c>
      <c r="T87" s="9">
        <f t="shared" si="67"/>
        <v>0</v>
      </c>
      <c r="U87" s="9">
        <f t="shared" si="67"/>
        <v>0</v>
      </c>
      <c r="V87" s="9">
        <f t="shared" si="67"/>
        <v>0</v>
      </c>
      <c r="W87" s="9">
        <f t="shared" si="67"/>
        <v>0</v>
      </c>
      <c r="X87" s="9">
        <f t="shared" si="67"/>
        <v>11037.75</v>
      </c>
      <c r="Y87" s="9">
        <f t="shared" si="67"/>
        <v>1037.75</v>
      </c>
      <c r="Z87" s="9">
        <f t="shared" si="67"/>
        <v>0</v>
      </c>
      <c r="AA87" s="9">
        <f t="shared" si="67"/>
        <v>0</v>
      </c>
      <c r="AB87" s="9">
        <f t="shared" si="67"/>
        <v>18962.25</v>
      </c>
      <c r="AC87" s="9">
        <f t="shared" si="67"/>
        <v>17100.87</v>
      </c>
      <c r="AD87" s="9">
        <f t="shared" si="67"/>
        <v>0</v>
      </c>
      <c r="AE87" s="9">
        <f t="shared" si="67"/>
        <v>0</v>
      </c>
      <c r="AF87" s="47"/>
    </row>
    <row r="88" spans="1:32" x14ac:dyDescent="0.3">
      <c r="A88" s="3"/>
      <c r="B88" s="9"/>
      <c r="C88" s="9"/>
      <c r="D88" s="9"/>
      <c r="E88" s="9"/>
      <c r="F88" s="28"/>
      <c r="G88" s="2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1"/>
    </row>
    <row r="89" spans="1:32" ht="31.2" x14ac:dyDescent="0.3">
      <c r="A89" s="2" t="s">
        <v>12</v>
      </c>
      <c r="B89" s="28">
        <f t="shared" ref="B89:AE89" si="68">B91+B92+B93+B95</f>
        <v>23519.685000000005</v>
      </c>
      <c r="C89" s="28">
        <f t="shared" si="68"/>
        <v>23519.685000000005</v>
      </c>
      <c r="D89" s="28">
        <f t="shared" si="68"/>
        <v>23519.690000000002</v>
      </c>
      <c r="E89" s="28">
        <f t="shared" si="68"/>
        <v>23519.690000000002</v>
      </c>
      <c r="F89" s="28">
        <f t="shared" si="1"/>
        <v>100.00002125878811</v>
      </c>
      <c r="G89" s="28">
        <f t="shared" si="2"/>
        <v>100.00002125878811</v>
      </c>
      <c r="H89" s="28">
        <f t="shared" si="68"/>
        <v>0</v>
      </c>
      <c r="I89" s="28">
        <f t="shared" si="68"/>
        <v>0</v>
      </c>
      <c r="J89" s="28">
        <f t="shared" si="68"/>
        <v>0</v>
      </c>
      <c r="K89" s="28">
        <f t="shared" si="68"/>
        <v>0</v>
      </c>
      <c r="L89" s="28">
        <f t="shared" si="68"/>
        <v>0</v>
      </c>
      <c r="M89" s="28">
        <f t="shared" si="68"/>
        <v>0</v>
      </c>
      <c r="N89" s="28">
        <f t="shared" si="68"/>
        <v>0</v>
      </c>
      <c r="O89" s="28">
        <f t="shared" si="68"/>
        <v>0</v>
      </c>
      <c r="P89" s="28">
        <f t="shared" si="68"/>
        <v>0</v>
      </c>
      <c r="Q89" s="28">
        <f t="shared" si="68"/>
        <v>0</v>
      </c>
      <c r="R89" s="28">
        <f t="shared" si="68"/>
        <v>0</v>
      </c>
      <c r="S89" s="28">
        <f t="shared" si="68"/>
        <v>0</v>
      </c>
      <c r="T89" s="28">
        <f t="shared" si="68"/>
        <v>0</v>
      </c>
      <c r="U89" s="28">
        <f t="shared" si="68"/>
        <v>0</v>
      </c>
      <c r="V89" s="28">
        <f t="shared" si="68"/>
        <v>0</v>
      </c>
      <c r="W89" s="28">
        <f t="shared" si="68"/>
        <v>0</v>
      </c>
      <c r="X89" s="28">
        <f t="shared" si="68"/>
        <v>0</v>
      </c>
      <c r="Y89" s="28">
        <f t="shared" si="68"/>
        <v>0</v>
      </c>
      <c r="Z89" s="28">
        <f t="shared" si="68"/>
        <v>22257.690000000002</v>
      </c>
      <c r="AA89" s="28">
        <f t="shared" si="68"/>
        <v>19239.11</v>
      </c>
      <c r="AB89" s="28">
        <f t="shared" si="68"/>
        <v>1261.9949999999999</v>
      </c>
      <c r="AC89" s="28">
        <f t="shared" si="68"/>
        <v>4280.58</v>
      </c>
      <c r="AD89" s="28">
        <f t="shared" si="68"/>
        <v>0</v>
      </c>
      <c r="AE89" s="28">
        <f t="shared" si="68"/>
        <v>0</v>
      </c>
      <c r="AF89" s="47"/>
    </row>
    <row r="90" spans="1:32" x14ac:dyDescent="0.3">
      <c r="A90" s="4" t="s">
        <v>0</v>
      </c>
      <c r="B90" s="9"/>
      <c r="C90" s="9"/>
      <c r="D90" s="9"/>
      <c r="E90" s="9"/>
      <c r="F90" s="28"/>
      <c r="G90" s="2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47"/>
    </row>
    <row r="91" spans="1:32" x14ac:dyDescent="0.3">
      <c r="A91" s="2" t="s">
        <v>1</v>
      </c>
      <c r="B91" s="9">
        <f>B20</f>
        <v>0</v>
      </c>
      <c r="C91" s="9">
        <f t="shared" ref="C91:D91" si="69">C20</f>
        <v>0</v>
      </c>
      <c r="D91" s="9">
        <f t="shared" si="69"/>
        <v>0</v>
      </c>
      <c r="E91" s="9">
        <f>E20</f>
        <v>0</v>
      </c>
      <c r="F91" s="28" t="e">
        <f t="shared" si="1"/>
        <v>#DIV/0!</v>
      </c>
      <c r="G91" s="28" t="e">
        <f t="shared" si="2"/>
        <v>#DIV/0!</v>
      </c>
      <c r="H91" s="9">
        <f>H20</f>
        <v>0</v>
      </c>
      <c r="I91" s="9">
        <f t="shared" ref="I91:AE95" si="70">I20</f>
        <v>0</v>
      </c>
      <c r="J91" s="9">
        <f t="shared" si="70"/>
        <v>0</v>
      </c>
      <c r="K91" s="9">
        <f t="shared" si="70"/>
        <v>0</v>
      </c>
      <c r="L91" s="9">
        <f t="shared" si="70"/>
        <v>0</v>
      </c>
      <c r="M91" s="9">
        <f t="shared" si="70"/>
        <v>0</v>
      </c>
      <c r="N91" s="9">
        <f t="shared" si="70"/>
        <v>0</v>
      </c>
      <c r="O91" s="9">
        <f t="shared" si="70"/>
        <v>0</v>
      </c>
      <c r="P91" s="9">
        <f t="shared" si="70"/>
        <v>0</v>
      </c>
      <c r="Q91" s="9">
        <f t="shared" si="70"/>
        <v>0</v>
      </c>
      <c r="R91" s="9">
        <f t="shared" si="70"/>
        <v>0</v>
      </c>
      <c r="S91" s="9">
        <f t="shared" si="70"/>
        <v>0</v>
      </c>
      <c r="T91" s="9">
        <f t="shared" si="70"/>
        <v>0</v>
      </c>
      <c r="U91" s="9">
        <f t="shared" si="70"/>
        <v>0</v>
      </c>
      <c r="V91" s="9">
        <f t="shared" si="70"/>
        <v>0</v>
      </c>
      <c r="W91" s="9">
        <f t="shared" si="70"/>
        <v>0</v>
      </c>
      <c r="X91" s="9">
        <f t="shared" si="70"/>
        <v>0</v>
      </c>
      <c r="Y91" s="9">
        <f t="shared" si="70"/>
        <v>0</v>
      </c>
      <c r="Z91" s="9">
        <f t="shared" si="70"/>
        <v>0</v>
      </c>
      <c r="AA91" s="9">
        <f t="shared" si="70"/>
        <v>0</v>
      </c>
      <c r="AB91" s="9">
        <f t="shared" si="70"/>
        <v>0</v>
      </c>
      <c r="AC91" s="9">
        <f t="shared" si="70"/>
        <v>0</v>
      </c>
      <c r="AD91" s="9">
        <f t="shared" si="70"/>
        <v>0</v>
      </c>
      <c r="AE91" s="9">
        <f t="shared" si="70"/>
        <v>0</v>
      </c>
      <c r="AF91" s="47"/>
    </row>
    <row r="92" spans="1:32" x14ac:dyDescent="0.3">
      <c r="A92" s="2" t="s">
        <v>2</v>
      </c>
      <c r="B92" s="9">
        <f t="shared" ref="B92:E95" si="71">B21</f>
        <v>3018.58</v>
      </c>
      <c r="C92" s="9">
        <f t="shared" si="71"/>
        <v>3018.58</v>
      </c>
      <c r="D92" s="9">
        <f t="shared" si="71"/>
        <v>3018.58</v>
      </c>
      <c r="E92" s="9">
        <f t="shared" si="71"/>
        <v>3018.58</v>
      </c>
      <c r="F92" s="28">
        <f t="shared" si="1"/>
        <v>100</v>
      </c>
      <c r="G92" s="28">
        <f t="shared" si="2"/>
        <v>100</v>
      </c>
      <c r="H92" s="9">
        <f t="shared" ref="H92:W95" si="72">H21</f>
        <v>0</v>
      </c>
      <c r="I92" s="9">
        <f t="shared" si="72"/>
        <v>0</v>
      </c>
      <c r="J92" s="9">
        <f t="shared" si="72"/>
        <v>0</v>
      </c>
      <c r="K92" s="9">
        <f t="shared" si="72"/>
        <v>0</v>
      </c>
      <c r="L92" s="9">
        <f t="shared" si="72"/>
        <v>0</v>
      </c>
      <c r="M92" s="9">
        <f t="shared" si="72"/>
        <v>0</v>
      </c>
      <c r="N92" s="9">
        <f t="shared" si="72"/>
        <v>0</v>
      </c>
      <c r="O92" s="9">
        <f t="shared" si="72"/>
        <v>0</v>
      </c>
      <c r="P92" s="9">
        <f t="shared" si="72"/>
        <v>0</v>
      </c>
      <c r="Q92" s="9">
        <f t="shared" si="72"/>
        <v>0</v>
      </c>
      <c r="R92" s="9">
        <f t="shared" si="72"/>
        <v>0</v>
      </c>
      <c r="S92" s="9">
        <f t="shared" si="72"/>
        <v>0</v>
      </c>
      <c r="T92" s="9">
        <f t="shared" si="72"/>
        <v>0</v>
      </c>
      <c r="U92" s="9">
        <f t="shared" si="72"/>
        <v>0</v>
      </c>
      <c r="V92" s="9">
        <f t="shared" si="72"/>
        <v>0</v>
      </c>
      <c r="W92" s="9">
        <f t="shared" si="72"/>
        <v>0</v>
      </c>
      <c r="X92" s="9">
        <f t="shared" si="70"/>
        <v>0</v>
      </c>
      <c r="Y92" s="9">
        <f t="shared" si="70"/>
        <v>0</v>
      </c>
      <c r="Z92" s="9">
        <f t="shared" si="70"/>
        <v>3018.58</v>
      </c>
      <c r="AA92" s="9">
        <f t="shared" si="70"/>
        <v>0</v>
      </c>
      <c r="AB92" s="9">
        <f t="shared" si="70"/>
        <v>0</v>
      </c>
      <c r="AC92" s="9">
        <f t="shared" si="70"/>
        <v>3018.58</v>
      </c>
      <c r="AD92" s="9">
        <f t="shared" si="70"/>
        <v>0</v>
      </c>
      <c r="AE92" s="9">
        <f t="shared" si="70"/>
        <v>0</v>
      </c>
      <c r="AF92" s="47"/>
    </row>
    <row r="93" spans="1:32" x14ac:dyDescent="0.3">
      <c r="A93" s="2" t="s">
        <v>3</v>
      </c>
      <c r="B93" s="9">
        <f t="shared" si="71"/>
        <v>19936.400000000001</v>
      </c>
      <c r="C93" s="9">
        <f t="shared" si="71"/>
        <v>19936.400000000001</v>
      </c>
      <c r="D93" s="9">
        <f t="shared" si="71"/>
        <v>19936.400000000001</v>
      </c>
      <c r="E93" s="9">
        <f t="shared" si="71"/>
        <v>19936.400000000001</v>
      </c>
      <c r="F93" s="28">
        <f t="shared" si="1"/>
        <v>100</v>
      </c>
      <c r="G93" s="28">
        <f t="shared" si="2"/>
        <v>100</v>
      </c>
      <c r="H93" s="9">
        <f t="shared" si="72"/>
        <v>0</v>
      </c>
      <c r="I93" s="9">
        <f t="shared" si="70"/>
        <v>0</v>
      </c>
      <c r="J93" s="9">
        <f t="shared" si="70"/>
        <v>0</v>
      </c>
      <c r="K93" s="9">
        <f t="shared" si="70"/>
        <v>0</v>
      </c>
      <c r="L93" s="9">
        <f t="shared" si="70"/>
        <v>0</v>
      </c>
      <c r="M93" s="9">
        <f t="shared" si="70"/>
        <v>0</v>
      </c>
      <c r="N93" s="9">
        <f t="shared" si="70"/>
        <v>0</v>
      </c>
      <c r="O93" s="9">
        <f t="shared" si="70"/>
        <v>0</v>
      </c>
      <c r="P93" s="9">
        <f t="shared" si="70"/>
        <v>0</v>
      </c>
      <c r="Q93" s="9">
        <f t="shared" si="70"/>
        <v>0</v>
      </c>
      <c r="R93" s="9">
        <f t="shared" si="70"/>
        <v>0</v>
      </c>
      <c r="S93" s="9">
        <f t="shared" si="70"/>
        <v>0</v>
      </c>
      <c r="T93" s="9">
        <f t="shared" si="70"/>
        <v>0</v>
      </c>
      <c r="U93" s="9">
        <f t="shared" si="70"/>
        <v>0</v>
      </c>
      <c r="V93" s="9">
        <f t="shared" si="70"/>
        <v>0</v>
      </c>
      <c r="W93" s="9">
        <f t="shared" si="70"/>
        <v>0</v>
      </c>
      <c r="X93" s="9">
        <f t="shared" si="70"/>
        <v>0</v>
      </c>
      <c r="Y93" s="9">
        <f t="shared" si="70"/>
        <v>0</v>
      </c>
      <c r="Z93" s="9">
        <f t="shared" si="70"/>
        <v>19239.11</v>
      </c>
      <c r="AA93" s="9">
        <f t="shared" si="70"/>
        <v>19239.11</v>
      </c>
      <c r="AB93" s="9">
        <f t="shared" si="70"/>
        <v>697.29</v>
      </c>
      <c r="AC93" s="9">
        <f t="shared" si="70"/>
        <v>697.29</v>
      </c>
      <c r="AD93" s="9">
        <f t="shared" si="70"/>
        <v>0</v>
      </c>
      <c r="AE93" s="9">
        <f t="shared" si="70"/>
        <v>0</v>
      </c>
      <c r="AF93" s="47"/>
    </row>
    <row r="94" spans="1:32" s="32" customFormat="1" x14ac:dyDescent="0.25">
      <c r="A94" s="29" t="s">
        <v>28</v>
      </c>
      <c r="B94" s="30">
        <f t="shared" si="71"/>
        <v>754.7</v>
      </c>
      <c r="C94" s="30">
        <f t="shared" si="71"/>
        <v>754.7</v>
      </c>
      <c r="D94" s="30">
        <f t="shared" si="71"/>
        <v>754.7</v>
      </c>
      <c r="E94" s="30">
        <f t="shared" si="71"/>
        <v>754.7</v>
      </c>
      <c r="F94" s="28">
        <f t="shared" si="1"/>
        <v>100</v>
      </c>
      <c r="G94" s="28">
        <f t="shared" si="2"/>
        <v>100</v>
      </c>
      <c r="H94" s="30">
        <f t="shared" si="72"/>
        <v>0</v>
      </c>
      <c r="I94" s="30">
        <f t="shared" si="70"/>
        <v>0</v>
      </c>
      <c r="J94" s="30">
        <f t="shared" si="70"/>
        <v>0</v>
      </c>
      <c r="K94" s="30">
        <f t="shared" si="70"/>
        <v>0</v>
      </c>
      <c r="L94" s="30">
        <f t="shared" si="70"/>
        <v>0</v>
      </c>
      <c r="M94" s="30">
        <f t="shared" si="70"/>
        <v>0</v>
      </c>
      <c r="N94" s="30">
        <f t="shared" si="70"/>
        <v>0</v>
      </c>
      <c r="O94" s="30">
        <f t="shared" si="70"/>
        <v>0</v>
      </c>
      <c r="P94" s="30">
        <f t="shared" si="70"/>
        <v>0</v>
      </c>
      <c r="Q94" s="30">
        <f t="shared" si="70"/>
        <v>0</v>
      </c>
      <c r="R94" s="30">
        <f t="shared" si="70"/>
        <v>0</v>
      </c>
      <c r="S94" s="30">
        <f t="shared" si="70"/>
        <v>0</v>
      </c>
      <c r="T94" s="30">
        <f t="shared" si="70"/>
        <v>0</v>
      </c>
      <c r="U94" s="30">
        <f t="shared" si="70"/>
        <v>0</v>
      </c>
      <c r="V94" s="30">
        <f t="shared" si="70"/>
        <v>0</v>
      </c>
      <c r="W94" s="30">
        <f t="shared" si="70"/>
        <v>0</v>
      </c>
      <c r="X94" s="30">
        <f t="shared" si="70"/>
        <v>0</v>
      </c>
      <c r="Y94" s="30">
        <f t="shared" si="70"/>
        <v>0</v>
      </c>
      <c r="Z94" s="30">
        <f t="shared" si="70"/>
        <v>754.7</v>
      </c>
      <c r="AA94" s="30">
        <f t="shared" si="70"/>
        <v>754.7</v>
      </c>
      <c r="AB94" s="30">
        <f t="shared" si="70"/>
        <v>0</v>
      </c>
      <c r="AC94" s="30">
        <f t="shared" si="70"/>
        <v>0</v>
      </c>
      <c r="AD94" s="30">
        <f t="shared" si="70"/>
        <v>0</v>
      </c>
      <c r="AE94" s="30">
        <f t="shared" si="70"/>
        <v>0</v>
      </c>
      <c r="AF94" s="47"/>
    </row>
    <row r="95" spans="1:32" x14ac:dyDescent="0.3">
      <c r="A95" s="2" t="s">
        <v>5</v>
      </c>
      <c r="B95" s="9">
        <f t="shared" si="71"/>
        <v>564.70500000000004</v>
      </c>
      <c r="C95" s="9">
        <f t="shared" si="71"/>
        <v>564.70500000000004</v>
      </c>
      <c r="D95" s="9">
        <f t="shared" si="71"/>
        <v>564.71</v>
      </c>
      <c r="E95" s="9">
        <f t="shared" si="71"/>
        <v>564.71</v>
      </c>
      <c r="F95" s="28">
        <f t="shared" si="1"/>
        <v>100.00088541805013</v>
      </c>
      <c r="G95" s="28">
        <f t="shared" si="2"/>
        <v>100.00088541805013</v>
      </c>
      <c r="H95" s="9">
        <f t="shared" si="72"/>
        <v>0</v>
      </c>
      <c r="I95" s="9">
        <f t="shared" si="70"/>
        <v>0</v>
      </c>
      <c r="J95" s="9">
        <f t="shared" si="70"/>
        <v>0</v>
      </c>
      <c r="K95" s="9">
        <f t="shared" si="70"/>
        <v>0</v>
      </c>
      <c r="L95" s="9">
        <f t="shared" si="70"/>
        <v>0</v>
      </c>
      <c r="M95" s="9">
        <f t="shared" si="70"/>
        <v>0</v>
      </c>
      <c r="N95" s="9">
        <f t="shared" si="70"/>
        <v>0</v>
      </c>
      <c r="O95" s="9">
        <f t="shared" si="70"/>
        <v>0</v>
      </c>
      <c r="P95" s="9">
        <f t="shared" si="70"/>
        <v>0</v>
      </c>
      <c r="Q95" s="9">
        <f t="shared" si="70"/>
        <v>0</v>
      </c>
      <c r="R95" s="9">
        <f t="shared" si="70"/>
        <v>0</v>
      </c>
      <c r="S95" s="9">
        <f t="shared" si="70"/>
        <v>0</v>
      </c>
      <c r="T95" s="9">
        <f t="shared" si="70"/>
        <v>0</v>
      </c>
      <c r="U95" s="9">
        <f t="shared" si="70"/>
        <v>0</v>
      </c>
      <c r="V95" s="9">
        <f t="shared" si="70"/>
        <v>0</v>
      </c>
      <c r="W95" s="9">
        <f t="shared" si="70"/>
        <v>0</v>
      </c>
      <c r="X95" s="9">
        <f t="shared" si="70"/>
        <v>0</v>
      </c>
      <c r="Y95" s="9">
        <f t="shared" si="70"/>
        <v>0</v>
      </c>
      <c r="Z95" s="9">
        <f t="shared" si="70"/>
        <v>0</v>
      </c>
      <c r="AA95" s="9">
        <f t="shared" si="70"/>
        <v>0</v>
      </c>
      <c r="AB95" s="9">
        <f t="shared" si="70"/>
        <v>564.70500000000004</v>
      </c>
      <c r="AC95" s="9">
        <f t="shared" si="70"/>
        <v>564.71</v>
      </c>
      <c r="AD95" s="9">
        <f t="shared" si="70"/>
        <v>0</v>
      </c>
      <c r="AE95" s="9">
        <f t="shared" si="70"/>
        <v>0</v>
      </c>
      <c r="AF95" s="47"/>
    </row>
    <row r="96" spans="1:32" x14ac:dyDescent="0.3">
      <c r="B96" s="13"/>
      <c r="C96" s="13"/>
      <c r="D96" s="13"/>
      <c r="E96" s="13"/>
      <c r="F96" s="13"/>
      <c r="G96" s="13"/>
      <c r="H96" s="13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4"/>
    </row>
    <row r="97" spans="1:31" x14ac:dyDescent="0.3">
      <c r="B97" s="13"/>
      <c r="C97" s="13"/>
      <c r="D97" s="13"/>
      <c r="E97" s="13"/>
      <c r="F97" s="13"/>
      <c r="G97" s="13"/>
      <c r="H97" s="1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4"/>
    </row>
    <row r="98" spans="1:31" x14ac:dyDescent="0.3">
      <c r="A98" s="57" t="s">
        <v>33</v>
      </c>
      <c r="B98" s="57"/>
      <c r="C98" s="57"/>
      <c r="D98" s="57"/>
      <c r="E98" s="57"/>
      <c r="F98" s="57"/>
      <c r="G98" s="57"/>
      <c r="H98" s="57"/>
      <c r="I98" s="57"/>
      <c r="J98" s="57"/>
      <c r="P98" s="57" t="s">
        <v>27</v>
      </c>
      <c r="Q98" s="57"/>
      <c r="R98" s="57"/>
      <c r="S98" s="57"/>
      <c r="T98" s="57"/>
      <c r="U98" s="57"/>
      <c r="V98" s="57"/>
      <c r="W98" s="57"/>
      <c r="X98" s="57"/>
      <c r="Y98" s="16"/>
      <c r="Z98" s="16"/>
      <c r="AA98" s="16"/>
      <c r="AB98" s="16"/>
      <c r="AC98" s="16"/>
      <c r="AD98" s="16"/>
      <c r="AE98" s="14"/>
    </row>
    <row r="99" spans="1:31" x14ac:dyDescent="0.3">
      <c r="A99" s="5"/>
      <c r="Y99" s="16"/>
      <c r="Z99" s="16"/>
      <c r="AA99" s="16"/>
      <c r="AB99" s="16"/>
      <c r="AC99" s="16"/>
      <c r="AD99" s="16"/>
      <c r="AE99" s="14"/>
    </row>
    <row r="100" spans="1:31" x14ac:dyDescent="0.3">
      <c r="A100" s="22" t="s">
        <v>34</v>
      </c>
      <c r="Y100" s="16"/>
      <c r="Z100" s="16"/>
      <c r="AA100" s="16"/>
      <c r="AB100" s="16"/>
      <c r="AC100" s="16"/>
      <c r="AD100" s="16"/>
      <c r="AE100" s="14"/>
    </row>
    <row r="101" spans="1:31" x14ac:dyDescent="0.3">
      <c r="A101" s="22" t="s">
        <v>50</v>
      </c>
      <c r="Y101" s="13"/>
      <c r="Z101" s="13"/>
      <c r="AA101" s="13"/>
      <c r="AB101" s="13"/>
      <c r="AC101" s="13"/>
      <c r="AD101" s="13"/>
      <c r="AE101" s="14"/>
    </row>
    <row r="102" spans="1:31" x14ac:dyDescent="0.3">
      <c r="A102" s="22" t="s">
        <v>35</v>
      </c>
      <c r="Y102" s="16"/>
      <c r="Z102" s="16"/>
      <c r="AA102" s="16"/>
      <c r="AB102" s="16"/>
      <c r="AC102" s="16"/>
      <c r="AD102" s="16"/>
      <c r="AE102" s="14"/>
    </row>
    <row r="103" spans="1:31" x14ac:dyDescent="0.3">
      <c r="A103" s="22" t="s">
        <v>36</v>
      </c>
      <c r="Y103" s="13"/>
      <c r="Z103" s="13"/>
      <c r="AA103" s="13"/>
      <c r="AB103" s="13"/>
      <c r="AC103" s="13"/>
      <c r="AD103" s="13"/>
      <c r="AE103" s="14"/>
    </row>
    <row r="104" spans="1:31" x14ac:dyDescent="0.3">
      <c r="A104" s="22" t="s">
        <v>37</v>
      </c>
      <c r="Y104" s="13"/>
      <c r="Z104" s="13"/>
      <c r="AA104" s="13"/>
      <c r="AB104" s="13"/>
      <c r="AC104" s="13"/>
      <c r="AD104" s="13"/>
      <c r="AE104" s="14"/>
    </row>
    <row r="105" spans="1:31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</row>
    <row r="106" spans="1:31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</row>
    <row r="107" spans="1:31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</row>
    <row r="108" spans="1:31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</row>
    <row r="109" spans="1:31" x14ac:dyDescent="0.3">
      <c r="B109" s="18"/>
      <c r="C109" s="18"/>
      <c r="D109" s="18"/>
      <c r="E109" s="18"/>
      <c r="F109" s="18"/>
      <c r="G109" s="18"/>
      <c r="H109" s="13"/>
      <c r="I109" s="1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4"/>
    </row>
    <row r="110" spans="1:31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</row>
    <row r="111" spans="1:31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4"/>
    </row>
    <row r="112" spans="1:31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4"/>
    </row>
    <row r="113" spans="2:31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</row>
    <row r="114" spans="2:31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</row>
    <row r="115" spans="2:31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4"/>
    </row>
    <row r="116" spans="2:31" x14ac:dyDescent="0.3">
      <c r="B116" s="18"/>
      <c r="C116" s="18"/>
      <c r="D116" s="18"/>
      <c r="E116" s="18"/>
      <c r="F116" s="18"/>
      <c r="G116" s="18"/>
      <c r="H116" s="13"/>
      <c r="I116" s="1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4"/>
    </row>
    <row r="117" spans="2:31" x14ac:dyDescent="0.3">
      <c r="B117" s="13"/>
      <c r="C117" s="13"/>
      <c r="D117" s="13"/>
      <c r="E117" s="13"/>
      <c r="F117" s="13"/>
      <c r="G117" s="13"/>
      <c r="H117" s="13"/>
      <c r="I117" s="20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4"/>
    </row>
    <row r="118" spans="2:31" x14ac:dyDescent="0.3">
      <c r="B118" s="13"/>
      <c r="C118" s="13"/>
      <c r="D118" s="13"/>
      <c r="E118" s="13"/>
      <c r="F118" s="13"/>
      <c r="G118" s="13"/>
      <c r="H118" s="13"/>
      <c r="I118" s="20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4"/>
    </row>
    <row r="119" spans="2:31" x14ac:dyDescent="0.3">
      <c r="B119" s="13"/>
      <c r="C119" s="13"/>
      <c r="D119" s="13"/>
      <c r="E119" s="13"/>
      <c r="F119" s="13"/>
      <c r="G119" s="13"/>
      <c r="H119" s="13"/>
      <c r="I119" s="20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4"/>
    </row>
    <row r="120" spans="2:31" x14ac:dyDescent="0.3">
      <c r="B120" s="13"/>
      <c r="C120" s="13"/>
      <c r="D120" s="13"/>
      <c r="E120" s="13"/>
      <c r="F120" s="13"/>
      <c r="G120" s="13"/>
      <c r="H120" s="13"/>
      <c r="I120" s="20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4"/>
    </row>
    <row r="121" spans="2:31" x14ac:dyDescent="0.3">
      <c r="B121" s="13"/>
      <c r="C121" s="13"/>
      <c r="D121" s="13"/>
      <c r="E121" s="13"/>
      <c r="F121" s="13"/>
      <c r="G121" s="13"/>
      <c r="H121" s="13"/>
      <c r="I121" s="20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4"/>
    </row>
    <row r="122" spans="2:31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4"/>
    </row>
    <row r="123" spans="2:31" x14ac:dyDescent="0.3">
      <c r="B123" s="18"/>
      <c r="C123" s="18"/>
      <c r="D123" s="18"/>
      <c r="E123" s="18"/>
      <c r="F123" s="18"/>
      <c r="G123" s="18"/>
      <c r="H123" s="13"/>
      <c r="I123" s="1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4"/>
    </row>
    <row r="124" spans="2:31" x14ac:dyDescent="0.3">
      <c r="B124" s="13"/>
      <c r="C124" s="13"/>
      <c r="D124" s="13"/>
      <c r="E124" s="13"/>
      <c r="F124" s="13"/>
      <c r="G124" s="13"/>
      <c r="H124" s="13"/>
      <c r="I124" s="20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4"/>
    </row>
    <row r="125" spans="2:31" x14ac:dyDescent="0.3">
      <c r="B125" s="13"/>
      <c r="C125" s="13"/>
      <c r="D125" s="13"/>
      <c r="E125" s="13"/>
      <c r="F125" s="13"/>
      <c r="G125" s="13"/>
      <c r="H125" s="13"/>
      <c r="I125" s="20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4"/>
    </row>
    <row r="126" spans="2:31" x14ac:dyDescent="0.3">
      <c r="B126" s="13"/>
      <c r="C126" s="13"/>
      <c r="D126" s="13"/>
      <c r="E126" s="13"/>
      <c r="F126" s="13"/>
      <c r="G126" s="13"/>
      <c r="H126" s="13"/>
      <c r="I126" s="20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3"/>
      <c r="AE126" s="14"/>
    </row>
    <row r="127" spans="2:31" x14ac:dyDescent="0.3">
      <c r="B127" s="13"/>
      <c r="C127" s="13"/>
      <c r="D127" s="13"/>
      <c r="E127" s="13"/>
      <c r="F127" s="13"/>
      <c r="G127" s="13"/>
      <c r="H127" s="13"/>
      <c r="I127" s="20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4"/>
    </row>
    <row r="128" spans="2:31" x14ac:dyDescent="0.3">
      <c r="B128" s="13"/>
      <c r="C128" s="13"/>
      <c r="D128" s="13"/>
      <c r="E128" s="13"/>
      <c r="F128" s="13"/>
      <c r="G128" s="13"/>
      <c r="H128" s="13"/>
      <c r="I128" s="20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4"/>
    </row>
    <row r="129" spans="2:31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4"/>
    </row>
    <row r="130" spans="2:31" x14ac:dyDescent="0.3">
      <c r="B130" s="18"/>
      <c r="C130" s="18"/>
      <c r="D130" s="18"/>
      <c r="E130" s="18"/>
      <c r="F130" s="18"/>
      <c r="G130" s="18"/>
      <c r="H130" s="13"/>
      <c r="I130" s="1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4"/>
    </row>
    <row r="131" spans="2:31" x14ac:dyDescent="0.3">
      <c r="B131" s="13"/>
      <c r="C131" s="13"/>
      <c r="D131" s="13"/>
      <c r="E131" s="13"/>
      <c r="F131" s="13"/>
      <c r="G131" s="13"/>
      <c r="H131" s="13"/>
      <c r="I131" s="1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4"/>
    </row>
    <row r="132" spans="2:31" x14ac:dyDescent="0.3">
      <c r="B132" s="13"/>
      <c r="C132" s="13"/>
      <c r="D132" s="13"/>
      <c r="E132" s="13"/>
      <c r="F132" s="13"/>
      <c r="G132" s="13"/>
      <c r="H132" s="13"/>
      <c r="I132" s="1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4"/>
    </row>
    <row r="133" spans="2:31" x14ac:dyDescent="0.3">
      <c r="B133" s="13"/>
      <c r="C133" s="13"/>
      <c r="D133" s="13"/>
      <c r="E133" s="13"/>
      <c r="F133" s="13"/>
      <c r="G133" s="13"/>
      <c r="H133" s="13"/>
      <c r="I133" s="1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4"/>
    </row>
    <row r="134" spans="2:31" x14ac:dyDescent="0.3">
      <c r="B134" s="13"/>
      <c r="C134" s="13"/>
      <c r="D134" s="13"/>
      <c r="E134" s="13"/>
      <c r="F134" s="13"/>
      <c r="G134" s="13"/>
      <c r="H134" s="13"/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4"/>
    </row>
    <row r="135" spans="2:31" x14ac:dyDescent="0.3">
      <c r="B135" s="13"/>
      <c r="C135" s="13"/>
      <c r="D135" s="13"/>
      <c r="E135" s="13"/>
      <c r="F135" s="13"/>
      <c r="G135" s="13"/>
      <c r="H135" s="13"/>
      <c r="I135" s="1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4"/>
    </row>
    <row r="136" spans="2:31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/>
    </row>
    <row r="137" spans="2:31" x14ac:dyDescent="0.3">
      <c r="B137" s="18"/>
      <c r="C137" s="18"/>
      <c r="D137" s="18"/>
      <c r="E137" s="18"/>
      <c r="F137" s="18"/>
      <c r="G137" s="18"/>
      <c r="H137" s="13"/>
      <c r="I137" s="1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4"/>
    </row>
    <row r="138" spans="2:31" x14ac:dyDescent="0.3">
      <c r="B138" s="13"/>
      <c r="C138" s="13"/>
      <c r="D138" s="13"/>
      <c r="E138" s="13"/>
      <c r="F138" s="13"/>
      <c r="G138" s="13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4"/>
    </row>
    <row r="139" spans="2:31" x14ac:dyDescent="0.3">
      <c r="B139" s="13"/>
      <c r="C139" s="13"/>
      <c r="D139" s="13"/>
      <c r="E139" s="13"/>
      <c r="F139" s="13"/>
      <c r="G139" s="13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4"/>
    </row>
    <row r="140" spans="2:31" x14ac:dyDescent="0.3">
      <c r="B140" s="13"/>
      <c r="C140" s="13"/>
      <c r="D140" s="13"/>
      <c r="E140" s="13"/>
      <c r="F140" s="13"/>
      <c r="G140" s="13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4"/>
    </row>
    <row r="141" spans="2:31" x14ac:dyDescent="0.3">
      <c r="B141" s="13"/>
      <c r="C141" s="13"/>
      <c r="D141" s="13"/>
      <c r="E141" s="13"/>
      <c r="F141" s="13"/>
      <c r="G141" s="13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4"/>
    </row>
    <row r="142" spans="2:31" x14ac:dyDescent="0.3">
      <c r="B142" s="13"/>
      <c r="C142" s="13"/>
      <c r="D142" s="13"/>
      <c r="E142" s="13"/>
      <c r="F142" s="13"/>
      <c r="G142" s="1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4"/>
    </row>
    <row r="143" spans="2:31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4"/>
    </row>
    <row r="144" spans="2:31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4"/>
    </row>
    <row r="145" spans="2:31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4"/>
    </row>
    <row r="146" spans="2:31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4"/>
    </row>
    <row r="147" spans="2:31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4"/>
    </row>
    <row r="148" spans="2:31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/>
    </row>
    <row r="149" spans="2:31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4"/>
    </row>
    <row r="150" spans="2:31" x14ac:dyDescent="0.3">
      <c r="B150" s="13"/>
      <c r="C150" s="13"/>
      <c r="D150" s="13"/>
      <c r="E150" s="13"/>
      <c r="F150" s="13"/>
      <c r="G150" s="13"/>
      <c r="H150" s="13"/>
      <c r="I150" s="1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4"/>
    </row>
    <row r="151" spans="2:31" x14ac:dyDescent="0.3">
      <c r="B151" s="13"/>
      <c r="C151" s="13"/>
      <c r="D151" s="13"/>
      <c r="E151" s="13"/>
      <c r="F151" s="13"/>
      <c r="G151" s="13"/>
      <c r="H151" s="13"/>
      <c r="I151" s="1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4"/>
    </row>
    <row r="152" spans="2:31" x14ac:dyDescent="0.3">
      <c r="B152" s="13"/>
      <c r="C152" s="13"/>
      <c r="D152" s="13"/>
      <c r="E152" s="13"/>
      <c r="F152" s="13"/>
      <c r="G152" s="13"/>
      <c r="H152" s="13"/>
      <c r="I152" s="1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4"/>
    </row>
    <row r="153" spans="2:31" x14ac:dyDescent="0.3">
      <c r="B153" s="13"/>
      <c r="C153" s="13"/>
      <c r="D153" s="13"/>
      <c r="E153" s="13"/>
      <c r="F153" s="13"/>
      <c r="G153" s="13"/>
      <c r="H153" s="13"/>
      <c r="I153" s="1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4"/>
    </row>
    <row r="154" spans="2:31" x14ac:dyDescent="0.3">
      <c r="B154" s="13"/>
      <c r="C154" s="13"/>
      <c r="D154" s="13"/>
      <c r="E154" s="13"/>
      <c r="F154" s="13"/>
      <c r="G154" s="13"/>
      <c r="H154" s="13"/>
      <c r="I154" s="1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4"/>
    </row>
    <row r="155" spans="2:31" x14ac:dyDescent="0.3">
      <c r="B155" s="13"/>
      <c r="C155" s="13"/>
      <c r="D155" s="13"/>
      <c r="E155" s="13"/>
      <c r="F155" s="13"/>
      <c r="G155" s="13"/>
      <c r="H155" s="13"/>
      <c r="I155" s="1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4"/>
    </row>
    <row r="156" spans="2:31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4"/>
    </row>
    <row r="157" spans="2:31" x14ac:dyDescent="0.3">
      <c r="B157" s="18"/>
      <c r="C157" s="18"/>
      <c r="D157" s="18"/>
      <c r="E157" s="18"/>
      <c r="F157" s="18"/>
      <c r="G157" s="18"/>
      <c r="H157" s="13"/>
      <c r="I157" s="1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4"/>
    </row>
    <row r="158" spans="2:31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4"/>
    </row>
    <row r="159" spans="2:31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4"/>
    </row>
    <row r="160" spans="2:31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4"/>
    </row>
    <row r="161" spans="2:31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4"/>
    </row>
    <row r="162" spans="2:31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4"/>
    </row>
    <row r="163" spans="2:31" x14ac:dyDescent="0.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4"/>
    </row>
    <row r="164" spans="2:31" x14ac:dyDescent="0.3">
      <c r="B164" s="13"/>
      <c r="C164" s="13"/>
      <c r="D164" s="13"/>
      <c r="E164" s="13"/>
      <c r="F164" s="13"/>
      <c r="G164" s="13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4"/>
    </row>
    <row r="165" spans="2:31" x14ac:dyDescent="0.3">
      <c r="B165" s="13"/>
      <c r="C165" s="13"/>
      <c r="D165" s="13"/>
      <c r="E165" s="13"/>
      <c r="F165" s="13"/>
      <c r="G165" s="13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14"/>
    </row>
    <row r="166" spans="2:31" x14ac:dyDescent="0.3">
      <c r="B166" s="13"/>
      <c r="C166" s="13"/>
      <c r="D166" s="13"/>
      <c r="E166" s="13"/>
      <c r="F166" s="13"/>
      <c r="G166" s="13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14"/>
    </row>
    <row r="167" spans="2:31" x14ac:dyDescent="0.3">
      <c r="B167" s="13"/>
      <c r="C167" s="13"/>
      <c r="D167" s="13"/>
      <c r="E167" s="13"/>
      <c r="F167" s="13"/>
      <c r="G167" s="13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14"/>
    </row>
    <row r="168" spans="2:31" x14ac:dyDescent="0.3">
      <c r="B168" s="13"/>
      <c r="C168" s="13"/>
      <c r="D168" s="13"/>
      <c r="E168" s="13"/>
      <c r="F168" s="13"/>
      <c r="G168" s="13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4"/>
    </row>
    <row r="169" spans="2:31" x14ac:dyDescent="0.3">
      <c r="B169" s="13"/>
      <c r="C169" s="13"/>
      <c r="D169" s="13"/>
      <c r="E169" s="13"/>
      <c r="F169" s="13"/>
      <c r="G169" s="13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4"/>
    </row>
    <row r="170" spans="2:3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4"/>
    </row>
    <row r="171" spans="2:3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4"/>
    </row>
    <row r="172" spans="2:3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4"/>
    </row>
    <row r="173" spans="2:3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4"/>
    </row>
    <row r="174" spans="2:3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4"/>
    </row>
    <row r="175" spans="2:3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4"/>
    </row>
    <row r="176" spans="2:3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4"/>
    </row>
    <row r="177" spans="2:3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4"/>
    </row>
    <row r="178" spans="2:3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4"/>
    </row>
    <row r="179" spans="2:3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4"/>
    </row>
    <row r="180" spans="2:3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4"/>
    </row>
    <row r="181" spans="2:3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4"/>
    </row>
    <row r="182" spans="2:3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4"/>
    </row>
    <row r="183" spans="2:31" x14ac:dyDescent="0.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4"/>
    </row>
    <row r="184" spans="2:31" x14ac:dyDescent="0.3">
      <c r="B184" s="13"/>
      <c r="C184" s="13"/>
      <c r="D184" s="13"/>
      <c r="E184" s="13"/>
      <c r="F184" s="13"/>
      <c r="G184" s="13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14"/>
    </row>
    <row r="185" spans="2:31" x14ac:dyDescent="0.3">
      <c r="B185" s="13"/>
      <c r="C185" s="13"/>
      <c r="D185" s="13"/>
      <c r="E185" s="13"/>
      <c r="F185" s="13"/>
      <c r="G185" s="13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14"/>
    </row>
    <row r="186" spans="2:31" x14ac:dyDescent="0.3">
      <c r="B186" s="13"/>
      <c r="C186" s="13"/>
      <c r="D186" s="13"/>
      <c r="E186" s="13"/>
      <c r="F186" s="13"/>
      <c r="G186" s="13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14"/>
    </row>
    <row r="187" spans="2:31" x14ac:dyDescent="0.3">
      <c r="B187" s="13"/>
      <c r="C187" s="13"/>
      <c r="D187" s="13"/>
      <c r="E187" s="13"/>
      <c r="F187" s="13"/>
      <c r="G187" s="13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14"/>
    </row>
    <row r="188" spans="2:31" x14ac:dyDescent="0.3">
      <c r="B188" s="13"/>
      <c r="C188" s="13"/>
      <c r="D188" s="13"/>
      <c r="E188" s="13"/>
      <c r="F188" s="13"/>
      <c r="G188" s="13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14"/>
    </row>
    <row r="189" spans="2:3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4"/>
    </row>
    <row r="190" spans="2:3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4"/>
    </row>
    <row r="191" spans="2:3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4"/>
    </row>
    <row r="192" spans="2:3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4"/>
    </row>
    <row r="193" spans="2:3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4"/>
    </row>
    <row r="194" spans="2:3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4"/>
    </row>
    <row r="195" spans="2:3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4"/>
    </row>
    <row r="196" spans="2:31" x14ac:dyDescent="0.3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9"/>
      <c r="N196" s="19"/>
      <c r="O196" s="19"/>
      <c r="P196" s="19"/>
      <c r="Q196" s="19"/>
      <c r="R196" s="60"/>
      <c r="S196" s="60"/>
      <c r="T196" s="60"/>
      <c r="U196" s="60"/>
      <c r="V196" s="60"/>
      <c r="W196" s="60"/>
      <c r="X196" s="60"/>
      <c r="Y196" s="60"/>
      <c r="Z196" s="60"/>
      <c r="AA196" s="19"/>
      <c r="AB196" s="19"/>
      <c r="AC196" s="19"/>
      <c r="AD196" s="19"/>
      <c r="AE196" s="14"/>
    </row>
    <row r="197" spans="2:3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4"/>
    </row>
    <row r="198" spans="2:3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4"/>
    </row>
    <row r="199" spans="2:3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4"/>
    </row>
    <row r="200" spans="2:3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4"/>
    </row>
    <row r="201" spans="2:3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4"/>
    </row>
    <row r="202" spans="2:3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4"/>
    </row>
    <row r="203" spans="2:3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4"/>
    </row>
    <row r="204" spans="2:3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4"/>
    </row>
  </sheetData>
  <mergeCells count="38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AF39:AF45"/>
    <mergeCell ref="V8:W8"/>
    <mergeCell ref="X8:Y8"/>
    <mergeCell ref="Z8:AA8"/>
    <mergeCell ref="AB8:AC8"/>
    <mergeCell ref="AD8:AE8"/>
    <mergeCell ref="AF8:AF9"/>
    <mergeCell ref="A10:AF10"/>
    <mergeCell ref="AF11:AF17"/>
    <mergeCell ref="AF18:AF24"/>
    <mergeCell ref="AF25:AF31"/>
    <mergeCell ref="AF32:AF38"/>
    <mergeCell ref="T8:U8"/>
    <mergeCell ref="AF89:AF95"/>
    <mergeCell ref="A98:J98"/>
    <mergeCell ref="P98:X98"/>
    <mergeCell ref="R196:Z196"/>
    <mergeCell ref="AF46:AF52"/>
    <mergeCell ref="AF53:AF59"/>
    <mergeCell ref="AF60:AF66"/>
    <mergeCell ref="AF67:AF73"/>
    <mergeCell ref="AF74:AF80"/>
    <mergeCell ref="AF81:AF87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2019 </vt:lpstr>
      <vt:lpstr>'ноябрь 2019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2018-12-27T09:10:10Z</cp:lastPrinted>
  <dcterms:created xsi:type="dcterms:W3CDTF">2018-12-22T09:47:52Z</dcterms:created>
  <dcterms:modified xsi:type="dcterms:W3CDTF">2019-12-09T05:21:16Z</dcterms:modified>
</cp:coreProperties>
</file>