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676"/>
  </bookViews>
  <sheets>
    <sheet name="ноябрь " sheetId="11" r:id="rId1"/>
  </sheets>
  <definedNames>
    <definedName name="_xlnm.Print_Titles" localSheetId="0">'ноябрь '!$8:$9</definedName>
    <definedName name="_xlnm.Print_Area" localSheetId="0">'ноябрь '!$A$1:$AF$92</definedName>
  </definedNames>
  <calcPr calcId="145621"/>
</workbook>
</file>

<file path=xl/calcChain.xml><?xml version="1.0" encoding="utf-8"?>
<calcChain xmlns="http://schemas.openxmlformats.org/spreadsheetml/2006/main">
  <c r="C69" i="11" l="1"/>
  <c r="C68" i="11"/>
  <c r="C67" i="11"/>
  <c r="C66" i="11"/>
  <c r="C65" i="11"/>
  <c r="C53" i="11"/>
  <c r="C52" i="11"/>
  <c r="C51" i="11"/>
  <c r="C50" i="11"/>
  <c r="C49" i="11"/>
  <c r="C46" i="11"/>
  <c r="C45" i="11"/>
  <c r="C44" i="11"/>
  <c r="C43" i="11"/>
  <c r="C42" i="11"/>
  <c r="C39" i="11"/>
  <c r="C38" i="11"/>
  <c r="C31" i="11" s="1"/>
  <c r="C37" i="11"/>
  <c r="C36" i="11"/>
  <c r="C33" i="11" s="1"/>
  <c r="C35" i="11"/>
  <c r="AE76" i="11"/>
  <c r="AD76" i="11"/>
  <c r="AC76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B76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B75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B74" i="11"/>
  <c r="AE73" i="11"/>
  <c r="AD73" i="11"/>
  <c r="AD70" i="11" s="1"/>
  <c r="AC73" i="11"/>
  <c r="AB73" i="11"/>
  <c r="AA73" i="11"/>
  <c r="Z73" i="11"/>
  <c r="Y73" i="11"/>
  <c r="X73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D73" i="11"/>
  <c r="B73" i="11"/>
  <c r="AE72" i="11"/>
  <c r="AD72" i="11"/>
  <c r="AC72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B72" i="11"/>
  <c r="AE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B70" i="11"/>
  <c r="E69" i="11"/>
  <c r="E76" i="11" s="1"/>
  <c r="C76" i="11"/>
  <c r="B69" i="11"/>
  <c r="E68" i="11"/>
  <c r="E75" i="11" s="1"/>
  <c r="C75" i="11"/>
  <c r="B68" i="11"/>
  <c r="E67" i="11"/>
  <c r="E74" i="11" s="1"/>
  <c r="C74" i="11"/>
  <c r="B67" i="11"/>
  <c r="E66" i="11"/>
  <c r="E73" i="11" s="1"/>
  <c r="C73" i="11"/>
  <c r="B66" i="11"/>
  <c r="B63" i="11" s="1"/>
  <c r="E65" i="11"/>
  <c r="E72" i="11" s="1"/>
  <c r="D65" i="11"/>
  <c r="D72" i="11" s="1"/>
  <c r="C72" i="11"/>
  <c r="B65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C63" i="11"/>
  <c r="E53" i="11"/>
  <c r="E60" i="11" s="1"/>
  <c r="B53" i="11"/>
  <c r="E52" i="11"/>
  <c r="E59" i="11" s="1"/>
  <c r="B52" i="11"/>
  <c r="E51" i="11"/>
  <c r="E58" i="11" s="1"/>
  <c r="B51" i="11"/>
  <c r="E50" i="11"/>
  <c r="E57" i="11" s="1"/>
  <c r="B50" i="11"/>
  <c r="E49" i="11"/>
  <c r="E56" i="11" s="1"/>
  <c r="E54" i="11" s="1"/>
  <c r="B49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E47" i="11"/>
  <c r="G47" i="11" s="1"/>
  <c r="C47" i="11"/>
  <c r="B47" i="11"/>
  <c r="E46" i="11"/>
  <c r="D46" i="11" s="1"/>
  <c r="B46" i="11"/>
  <c r="E45" i="11"/>
  <c r="D45" i="11" s="1"/>
  <c r="B45" i="11"/>
  <c r="E44" i="11"/>
  <c r="G44" i="11" s="1"/>
  <c r="B44" i="11"/>
  <c r="E43" i="11"/>
  <c r="D43" i="11" s="1"/>
  <c r="B43" i="11"/>
  <c r="E42" i="11"/>
  <c r="D42" i="11" s="1"/>
  <c r="B42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E40" i="11"/>
  <c r="G40" i="11" s="1"/>
  <c r="C40" i="11"/>
  <c r="B40" i="11"/>
  <c r="E39" i="11"/>
  <c r="D39" i="11" s="1"/>
  <c r="D32" i="11" s="1"/>
  <c r="B39" i="11"/>
  <c r="E38" i="11"/>
  <c r="D38" i="11" s="1"/>
  <c r="D31" i="11" s="1"/>
  <c r="B38" i="11"/>
  <c r="E37" i="11"/>
  <c r="D37" i="11" s="1"/>
  <c r="D30" i="11" s="1"/>
  <c r="B37" i="11"/>
  <c r="E36" i="11"/>
  <c r="D36" i="11" s="1"/>
  <c r="D29" i="11" s="1"/>
  <c r="B36" i="11"/>
  <c r="E35" i="11"/>
  <c r="D35" i="11" s="1"/>
  <c r="B35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E33" i="11"/>
  <c r="B33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K60" i="11" s="1"/>
  <c r="J32" i="11"/>
  <c r="J60" i="11" s="1"/>
  <c r="I32" i="11"/>
  <c r="I60" i="11" s="1"/>
  <c r="H32" i="11"/>
  <c r="H60" i="11" s="1"/>
  <c r="E32" i="11"/>
  <c r="C32" i="11"/>
  <c r="B32" i="11"/>
  <c r="AE31" i="11"/>
  <c r="AE59" i="11" s="1"/>
  <c r="AD31" i="11"/>
  <c r="AD59" i="11" s="1"/>
  <c r="AC31" i="11"/>
  <c r="AC59" i="11" s="1"/>
  <c r="AB31" i="11"/>
  <c r="AB59" i="11" s="1"/>
  <c r="AA31" i="11"/>
  <c r="AA59" i="11" s="1"/>
  <c r="Z31" i="11"/>
  <c r="Z59" i="11" s="1"/>
  <c r="Y31" i="11"/>
  <c r="Y59" i="11" s="1"/>
  <c r="X31" i="11"/>
  <c r="X59" i="11" s="1"/>
  <c r="W31" i="11"/>
  <c r="W59" i="11" s="1"/>
  <c r="V31" i="11"/>
  <c r="V59" i="11" s="1"/>
  <c r="U31" i="11"/>
  <c r="U59" i="11" s="1"/>
  <c r="T31" i="11"/>
  <c r="T59" i="11" s="1"/>
  <c r="S31" i="11"/>
  <c r="S59" i="11" s="1"/>
  <c r="R31" i="11"/>
  <c r="R59" i="11" s="1"/>
  <c r="Q31" i="11"/>
  <c r="Q59" i="11" s="1"/>
  <c r="P31" i="11"/>
  <c r="P59" i="11" s="1"/>
  <c r="O31" i="11"/>
  <c r="O59" i="11" s="1"/>
  <c r="N31" i="11"/>
  <c r="N59" i="11" s="1"/>
  <c r="M31" i="11"/>
  <c r="M59" i="11" s="1"/>
  <c r="L31" i="11"/>
  <c r="L59" i="11" s="1"/>
  <c r="K31" i="11"/>
  <c r="K59" i="11" s="1"/>
  <c r="J31" i="11"/>
  <c r="J59" i="11" s="1"/>
  <c r="I31" i="11"/>
  <c r="I59" i="11" s="1"/>
  <c r="H31" i="11"/>
  <c r="H59" i="11" s="1"/>
  <c r="B59" i="11" s="1"/>
  <c r="E31" i="11"/>
  <c r="B31" i="11"/>
  <c r="AE30" i="11"/>
  <c r="AE58" i="11" s="1"/>
  <c r="AD30" i="11"/>
  <c r="AD58" i="11" s="1"/>
  <c r="AC30" i="11"/>
  <c r="AC58" i="11" s="1"/>
  <c r="AB30" i="11"/>
  <c r="AB58" i="11" s="1"/>
  <c r="AA30" i="11"/>
  <c r="AA58" i="11" s="1"/>
  <c r="Z30" i="11"/>
  <c r="Z58" i="11" s="1"/>
  <c r="Y30" i="11"/>
  <c r="Y58" i="11" s="1"/>
  <c r="X30" i="11"/>
  <c r="X58" i="11" s="1"/>
  <c r="W30" i="11"/>
  <c r="W58" i="11" s="1"/>
  <c r="V30" i="11"/>
  <c r="V58" i="11" s="1"/>
  <c r="U30" i="11"/>
  <c r="U58" i="11" s="1"/>
  <c r="T30" i="11"/>
  <c r="T58" i="11" s="1"/>
  <c r="S30" i="11"/>
  <c r="S58" i="11" s="1"/>
  <c r="R30" i="11"/>
  <c r="R58" i="11" s="1"/>
  <c r="Q30" i="11"/>
  <c r="Q58" i="11" s="1"/>
  <c r="P30" i="11"/>
  <c r="P58" i="11" s="1"/>
  <c r="O30" i="11"/>
  <c r="O58" i="11" s="1"/>
  <c r="N30" i="11"/>
  <c r="N58" i="11" s="1"/>
  <c r="M30" i="11"/>
  <c r="M58" i="11" s="1"/>
  <c r="L30" i="11"/>
  <c r="L58" i="11" s="1"/>
  <c r="K30" i="11"/>
  <c r="K58" i="11" s="1"/>
  <c r="J30" i="11"/>
  <c r="J58" i="11" s="1"/>
  <c r="I30" i="11"/>
  <c r="I58" i="11" s="1"/>
  <c r="H30" i="11"/>
  <c r="H58" i="11" s="1"/>
  <c r="B58" i="11" s="1"/>
  <c r="E30" i="11"/>
  <c r="C30" i="11"/>
  <c r="B30" i="11"/>
  <c r="AE29" i="11"/>
  <c r="AE57" i="11" s="1"/>
  <c r="AD29" i="11"/>
  <c r="AD57" i="11" s="1"/>
  <c r="AC29" i="11"/>
  <c r="AC57" i="11" s="1"/>
  <c r="AB29" i="11"/>
  <c r="AB57" i="11" s="1"/>
  <c r="AA29" i="11"/>
  <c r="AA57" i="11" s="1"/>
  <c r="Z29" i="11"/>
  <c r="Z57" i="11" s="1"/>
  <c r="Y29" i="11"/>
  <c r="Y57" i="11" s="1"/>
  <c r="X29" i="11"/>
  <c r="X57" i="11" s="1"/>
  <c r="W29" i="11"/>
  <c r="W57" i="11" s="1"/>
  <c r="V29" i="11"/>
  <c r="V57" i="11" s="1"/>
  <c r="U29" i="11"/>
  <c r="U57" i="11" s="1"/>
  <c r="T29" i="11"/>
  <c r="T57" i="11" s="1"/>
  <c r="S29" i="11"/>
  <c r="S57" i="11" s="1"/>
  <c r="R29" i="11"/>
  <c r="R57" i="11" s="1"/>
  <c r="Q29" i="11"/>
  <c r="Q57" i="11" s="1"/>
  <c r="P29" i="11"/>
  <c r="P57" i="11" s="1"/>
  <c r="O29" i="11"/>
  <c r="O57" i="11" s="1"/>
  <c r="N29" i="11"/>
  <c r="N57" i="11" s="1"/>
  <c r="M29" i="11"/>
  <c r="M57" i="11" s="1"/>
  <c r="L29" i="11"/>
  <c r="L57" i="11" s="1"/>
  <c r="K29" i="11"/>
  <c r="K57" i="11" s="1"/>
  <c r="J29" i="11"/>
  <c r="J57" i="11" s="1"/>
  <c r="I29" i="11"/>
  <c r="I57" i="11" s="1"/>
  <c r="H29" i="11"/>
  <c r="H57" i="11" s="1"/>
  <c r="B57" i="11" s="1"/>
  <c r="E29" i="11"/>
  <c r="B29" i="11"/>
  <c r="AE28" i="11"/>
  <c r="AE56" i="11" s="1"/>
  <c r="AD28" i="11"/>
  <c r="AD56" i="11" s="1"/>
  <c r="AC28" i="11"/>
  <c r="AC56" i="11" s="1"/>
  <c r="AB28" i="11"/>
  <c r="AB56" i="11" s="1"/>
  <c r="AA28" i="11"/>
  <c r="AA56" i="11" s="1"/>
  <c r="Z28" i="11"/>
  <c r="Z56" i="11" s="1"/>
  <c r="Y28" i="11"/>
  <c r="Y56" i="11" s="1"/>
  <c r="X28" i="11"/>
  <c r="X56" i="11" s="1"/>
  <c r="W28" i="11"/>
  <c r="W56" i="11" s="1"/>
  <c r="V28" i="11"/>
  <c r="V56" i="11" s="1"/>
  <c r="U28" i="11"/>
  <c r="U56" i="11" s="1"/>
  <c r="T28" i="11"/>
  <c r="T56" i="11" s="1"/>
  <c r="S28" i="11"/>
  <c r="S56" i="11" s="1"/>
  <c r="R28" i="11"/>
  <c r="R56" i="11" s="1"/>
  <c r="Q28" i="11"/>
  <c r="Q56" i="11" s="1"/>
  <c r="P28" i="11"/>
  <c r="P56" i="11" s="1"/>
  <c r="O28" i="11"/>
  <c r="O56" i="11" s="1"/>
  <c r="N28" i="11"/>
  <c r="N56" i="11" s="1"/>
  <c r="M28" i="11"/>
  <c r="M56" i="11" s="1"/>
  <c r="L28" i="11"/>
  <c r="L56" i="11" s="1"/>
  <c r="K28" i="11"/>
  <c r="K56" i="11" s="1"/>
  <c r="K54" i="11" s="1"/>
  <c r="J28" i="11"/>
  <c r="J56" i="11" s="1"/>
  <c r="J54" i="11" s="1"/>
  <c r="I28" i="11"/>
  <c r="I56" i="11" s="1"/>
  <c r="I54" i="11" s="1"/>
  <c r="H28" i="11"/>
  <c r="H56" i="11" s="1"/>
  <c r="E28" i="11"/>
  <c r="C28" i="11"/>
  <c r="B28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E26" i="11"/>
  <c r="B26" i="11"/>
  <c r="B25" i="11"/>
  <c r="B24" i="11"/>
  <c r="B23" i="11"/>
  <c r="B22" i="11"/>
  <c r="B21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E19" i="11"/>
  <c r="D19" i="11"/>
  <c r="C19" i="11"/>
  <c r="B19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E18" i="11"/>
  <c r="D18" i="11"/>
  <c r="C18" i="11"/>
  <c r="B18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E17" i="11"/>
  <c r="D17" i="11"/>
  <c r="C17" i="11"/>
  <c r="B17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E16" i="11"/>
  <c r="D16" i="11"/>
  <c r="C16" i="11"/>
  <c r="B16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E15" i="11"/>
  <c r="D15" i="11"/>
  <c r="C15" i="11"/>
  <c r="B15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E14" i="11"/>
  <c r="D14" i="11"/>
  <c r="C14" i="11"/>
  <c r="B14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E12" i="11"/>
  <c r="G12" i="11" s="1"/>
  <c r="D12" i="11"/>
  <c r="C12" i="11"/>
  <c r="B12" i="11"/>
  <c r="F12" i="11" s="1"/>
  <c r="E63" i="11" l="1"/>
  <c r="F63" i="11" s="1"/>
  <c r="G33" i="11"/>
  <c r="C59" i="11"/>
  <c r="C29" i="11"/>
  <c r="C26" i="11" s="1"/>
  <c r="G26" i="11" s="1"/>
  <c r="G30" i="11"/>
  <c r="C58" i="11"/>
  <c r="C60" i="11"/>
  <c r="C83" i="11" s="1"/>
  <c r="C56" i="11"/>
  <c r="B56" i="11"/>
  <c r="H54" i="11"/>
  <c r="D33" i="11"/>
  <c r="D28" i="11"/>
  <c r="D26" i="11" s="1"/>
  <c r="G58" i="11"/>
  <c r="F58" i="11"/>
  <c r="F26" i="11"/>
  <c r="F30" i="11"/>
  <c r="L60" i="11"/>
  <c r="L54" i="11" s="1"/>
  <c r="N60" i="11"/>
  <c r="N54" i="11" s="1"/>
  <c r="P60" i="11"/>
  <c r="P54" i="11" s="1"/>
  <c r="R60" i="11"/>
  <c r="R54" i="11" s="1"/>
  <c r="T60" i="11"/>
  <c r="T54" i="11" s="1"/>
  <c r="V60" i="11"/>
  <c r="V54" i="11" s="1"/>
  <c r="X60" i="11"/>
  <c r="X54" i="11" s="1"/>
  <c r="Z60" i="11"/>
  <c r="Z54" i="11" s="1"/>
  <c r="AB60" i="11"/>
  <c r="AB54" i="11" s="1"/>
  <c r="AD60" i="11"/>
  <c r="AD54" i="11" s="1"/>
  <c r="F33" i="11"/>
  <c r="F40" i="11"/>
  <c r="D44" i="11"/>
  <c r="D40" i="11" s="1"/>
  <c r="F44" i="11"/>
  <c r="F47" i="11"/>
  <c r="D49" i="11"/>
  <c r="D50" i="11"/>
  <c r="D57" i="11" s="1"/>
  <c r="D51" i="11"/>
  <c r="F51" i="11"/>
  <c r="D52" i="11"/>
  <c r="D59" i="11" s="1"/>
  <c r="D53" i="11"/>
  <c r="D60" i="11" s="1"/>
  <c r="C79" i="11"/>
  <c r="E79" i="11"/>
  <c r="C70" i="11"/>
  <c r="E81" i="11"/>
  <c r="C82" i="11"/>
  <c r="E83" i="11"/>
  <c r="M60" i="11"/>
  <c r="M54" i="11" s="1"/>
  <c r="O60" i="11"/>
  <c r="O54" i="11" s="1"/>
  <c r="Q60" i="11"/>
  <c r="Q54" i="11" s="1"/>
  <c r="S60" i="11"/>
  <c r="S54" i="11" s="1"/>
  <c r="U60" i="11"/>
  <c r="U54" i="11" s="1"/>
  <c r="W60" i="11"/>
  <c r="W54" i="11" s="1"/>
  <c r="Y60" i="11"/>
  <c r="Y54" i="11" s="1"/>
  <c r="AA60" i="11"/>
  <c r="AA54" i="11" s="1"/>
  <c r="AC60" i="11"/>
  <c r="AC54" i="11" s="1"/>
  <c r="AE60" i="11"/>
  <c r="AE54" i="11" s="1"/>
  <c r="G51" i="11"/>
  <c r="E80" i="11"/>
  <c r="G73" i="11"/>
  <c r="E70" i="11"/>
  <c r="F73" i="11"/>
  <c r="C81" i="11"/>
  <c r="E82" i="11"/>
  <c r="F66" i="11"/>
  <c r="D67" i="11"/>
  <c r="D68" i="11"/>
  <c r="D75" i="11" s="1"/>
  <c r="D82" i="11" s="1"/>
  <c r="D69" i="11"/>
  <c r="D76" i="11" s="1"/>
  <c r="D83" i="11" s="1"/>
  <c r="H79" i="11"/>
  <c r="J79" i="11"/>
  <c r="L79" i="11"/>
  <c r="N79" i="11"/>
  <c r="P79" i="11"/>
  <c r="R79" i="11"/>
  <c r="T79" i="11"/>
  <c r="V79" i="11"/>
  <c r="X79" i="11"/>
  <c r="Z79" i="11"/>
  <c r="AB79" i="11"/>
  <c r="AD79" i="11"/>
  <c r="D80" i="11"/>
  <c r="H80" i="11"/>
  <c r="J80" i="11"/>
  <c r="L80" i="11"/>
  <c r="N80" i="11"/>
  <c r="P80" i="11"/>
  <c r="R80" i="11"/>
  <c r="T80" i="11"/>
  <c r="V80" i="11"/>
  <c r="X80" i="11"/>
  <c r="Z80" i="11"/>
  <c r="AB80" i="11"/>
  <c r="AD80" i="11"/>
  <c r="H81" i="11"/>
  <c r="J81" i="11"/>
  <c r="L81" i="11"/>
  <c r="N81" i="11"/>
  <c r="P81" i="11"/>
  <c r="R81" i="11"/>
  <c r="T81" i="11"/>
  <c r="V81" i="11"/>
  <c r="X81" i="11"/>
  <c r="Z81" i="11"/>
  <c r="AB81" i="11"/>
  <c r="AD81" i="11"/>
  <c r="H82" i="11"/>
  <c r="J82" i="11"/>
  <c r="L82" i="11"/>
  <c r="N82" i="11"/>
  <c r="P82" i="11"/>
  <c r="R82" i="11"/>
  <c r="T82" i="11"/>
  <c r="V82" i="11"/>
  <c r="X82" i="11"/>
  <c r="Z82" i="11"/>
  <c r="AB82" i="11"/>
  <c r="AD82" i="11"/>
  <c r="H83" i="11"/>
  <c r="J83" i="11"/>
  <c r="L83" i="11"/>
  <c r="N83" i="11"/>
  <c r="P83" i="11"/>
  <c r="R83" i="11"/>
  <c r="T83" i="11"/>
  <c r="V83" i="11"/>
  <c r="X83" i="11"/>
  <c r="Z83" i="11"/>
  <c r="AB83" i="11"/>
  <c r="AD83" i="11"/>
  <c r="G66" i="11"/>
  <c r="I79" i="11"/>
  <c r="K79" i="11"/>
  <c r="M79" i="11"/>
  <c r="O79" i="11"/>
  <c r="Q79" i="11"/>
  <c r="S79" i="11"/>
  <c r="U79" i="11"/>
  <c r="W79" i="11"/>
  <c r="Y79" i="11"/>
  <c r="AA79" i="11"/>
  <c r="AC79" i="11"/>
  <c r="AE79" i="11"/>
  <c r="I80" i="11"/>
  <c r="K80" i="11"/>
  <c r="M80" i="11"/>
  <c r="O80" i="11"/>
  <c r="Q80" i="11"/>
  <c r="S80" i="11"/>
  <c r="U80" i="11"/>
  <c r="W80" i="11"/>
  <c r="Y80" i="11"/>
  <c r="AA80" i="11"/>
  <c r="AC80" i="11"/>
  <c r="AE80" i="11"/>
  <c r="I81" i="11"/>
  <c r="K81" i="11"/>
  <c r="M81" i="11"/>
  <c r="O81" i="11"/>
  <c r="Q81" i="11"/>
  <c r="S81" i="11"/>
  <c r="U81" i="11"/>
  <c r="W81" i="11"/>
  <c r="Y81" i="11"/>
  <c r="AA81" i="11"/>
  <c r="AC81" i="11"/>
  <c r="AE81" i="11"/>
  <c r="I82" i="11"/>
  <c r="K82" i="11"/>
  <c r="M82" i="11"/>
  <c r="O82" i="11"/>
  <c r="Q82" i="11"/>
  <c r="S82" i="11"/>
  <c r="U82" i="11"/>
  <c r="W82" i="11"/>
  <c r="Y82" i="11"/>
  <c r="AA82" i="11"/>
  <c r="AC82" i="11"/>
  <c r="AE82" i="11"/>
  <c r="I83" i="11"/>
  <c r="K83" i="11"/>
  <c r="M83" i="11"/>
  <c r="O83" i="11"/>
  <c r="Q83" i="11"/>
  <c r="S83" i="11"/>
  <c r="U83" i="11"/>
  <c r="W83" i="11"/>
  <c r="Y83" i="11"/>
  <c r="AA83" i="11"/>
  <c r="AC83" i="11"/>
  <c r="AE83" i="11"/>
  <c r="G63" i="11" l="1"/>
  <c r="C57" i="11"/>
  <c r="C80" i="11" s="1"/>
  <c r="C77" i="11" s="1"/>
  <c r="AC77" i="11"/>
  <c r="Y77" i="11"/>
  <c r="U77" i="11"/>
  <c r="Q77" i="11"/>
  <c r="M77" i="11"/>
  <c r="I77" i="11"/>
  <c r="AB77" i="11"/>
  <c r="X77" i="11"/>
  <c r="T77" i="11"/>
  <c r="P77" i="11"/>
  <c r="L77" i="11"/>
  <c r="B79" i="11"/>
  <c r="H77" i="11"/>
  <c r="G81" i="11"/>
  <c r="D58" i="11"/>
  <c r="D56" i="11"/>
  <c r="D47" i="11"/>
  <c r="AE77" i="11"/>
  <c r="AA77" i="11"/>
  <c r="W77" i="11"/>
  <c r="S77" i="11"/>
  <c r="O77" i="11"/>
  <c r="K77" i="11"/>
  <c r="B83" i="11"/>
  <c r="B82" i="11"/>
  <c r="B81" i="11"/>
  <c r="F81" i="11" s="1"/>
  <c r="B80" i="11"/>
  <c r="AD77" i="11"/>
  <c r="Z77" i="11"/>
  <c r="V77" i="11"/>
  <c r="R77" i="11"/>
  <c r="N77" i="11"/>
  <c r="J77" i="11"/>
  <c r="D63" i="11"/>
  <c r="D74" i="11"/>
  <c r="G70" i="11"/>
  <c r="F70" i="11"/>
  <c r="G80" i="11"/>
  <c r="F80" i="11"/>
  <c r="E77" i="11"/>
  <c r="B60" i="11"/>
  <c r="B54" i="11"/>
  <c r="F54" i="11" s="1"/>
  <c r="C54" i="11" l="1"/>
  <c r="G54" i="11" s="1"/>
  <c r="G77" i="11"/>
  <c r="D54" i="11"/>
  <c r="D79" i="11"/>
  <c r="B77" i="11"/>
  <c r="F77" i="11" s="1"/>
  <c r="D81" i="11"/>
  <c r="D70" i="11"/>
  <c r="D77" i="11" l="1"/>
</calcChain>
</file>

<file path=xl/sharedStrings.xml><?xml version="1.0" encoding="utf-8"?>
<sst xmlns="http://schemas.openxmlformats.org/spreadsheetml/2006/main" count="136" uniqueCount="61">
  <si>
    <t>Подпрограмма 1 «Регулирование качества окружающей среды в городе Когалыма»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</si>
  <si>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</si>
  <si>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</si>
  <si>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</si>
  <si>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иные внебюджетные источники</t>
  </si>
  <si>
    <t>бюджет ХМАО - Югры</t>
  </si>
  <si>
    <t>Подпрограмма 2 «Развитие системы обращения с отходами производства и потребления в городе Когалыме»</t>
  </si>
  <si>
    <t>бюджет ХМАО – Югры</t>
  </si>
  <si>
    <t>1.1. Привлечение всех групп населения для участия в формировании экологически мотивированных культурных мероприятий (1,2), всего</t>
  </si>
  <si>
    <t>1.1.1. Выполнение работ по очистке береговой линии от бытового мусора в границах города Когалыма, всего</t>
  </si>
  <si>
    <t>1.2. Организация и проведение экологической акции «Спасти и сохранить» (3), всего</t>
  </si>
  <si>
    <t>1.2.1. Приобретение зеленых насаждений (включая посадку), всего</t>
  </si>
  <si>
    <t>1.3. Предупреждение и ликвидация несанкционированных свалок на территории города Когалыма (4),  всего</t>
  </si>
  <si>
    <t>Итого по подпрограмме 1, всего</t>
  </si>
  <si>
    <t>2.1. Обеспечение регулирования деятельности по обращению с отходами производства и потребления в городе Когалыме (5), всего</t>
  </si>
  <si>
    <t>Итого по подпрограмме 2, всего</t>
  </si>
  <si>
    <t>Всего по муниципальной программе:,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</si>
  <si>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</si>
  <si>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</si>
  <si>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</si>
  <si>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</si>
  <si>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</si>
  <si>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</si>
  <si>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</si>
  <si>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</si>
  <si>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</si>
  <si>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</si>
  <si>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</si>
  <si>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</si>
  <si>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</si>
  <si>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</si>
  <si>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</si>
  <si>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в том числе</t>
  </si>
  <si>
    <t>Основные мероприятия  программы</t>
  </si>
  <si>
    <t>Муниципальное казённое учреждение 
«Управление жилищно-коммунального хозяйства города Когалыма»</t>
  </si>
  <si>
    <t>Ответственный исполнитель муниципальной программы</t>
  </si>
  <si>
    <t>Соисполнители</t>
  </si>
  <si>
    <t>План на
 2019 год, тыс.руб.</t>
  </si>
  <si>
    <t>в т.ч. МБ в части софинансирования</t>
  </si>
  <si>
    <t>Директор МКУ "УЖКХ г.Когалыма"</t>
  </si>
  <si>
    <t>Исполнитель</t>
  </si>
  <si>
    <t>МКУ "УЖКХ г.Когалыма"</t>
  </si>
  <si>
    <t>Шмытова Е.Ю.</t>
  </si>
  <si>
    <t>т.8(34667)93-792</t>
  </si>
  <si>
    <t>Задача - Реализация переданных государственных полномочий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</si>
  <si>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</si>
  <si>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</si>
  <si>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</si>
  <si>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</si>
  <si>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Задачи: Снижение негативного воздействия на окружающую среду отходами производства и потребления; 
привлечение всех групп населения для участия в формировании экологически мотивированных культурных мероприятий</t>
  </si>
  <si>
    <t>1.4. Выполнение работ по актуализации Генеральной схемы санитарной очистки территории города Когалыма,  всего</t>
  </si>
  <si>
    <t>тыс.рублей</t>
  </si>
  <si>
    <t xml:space="preserve">По итогам электронного аукциона, заключен контракт от 13.05.2019 №0187300013719000081 на сумму 456,33 твс.руб. с ИП Тимофеевым (г.Сургут) на поставку и посадку зеленых насаждений . Дата окончания исполнения контракта 31.08.2019 </t>
  </si>
  <si>
    <t>Неполное освоение плановых ассигнований обусловлено экономией денежных средств по выплате заработной платы и отчислений от ФЗП: оплата труда специалиста, исполняющего переданые государственные полномочия произведена пропорционально отработанному времени. На время нахождения специалиста на больничном приказ на возложение обязанностей по исполнению переданного полномочия на другого работника не оформлялся</t>
  </si>
  <si>
    <t xml:space="preserve">ведущий инженер </t>
  </si>
  <si>
    <t>Заключены контракты от 29.07.2019 с ООО "Экологическая компания Югры" на общую сумму 594,0 тыс.руб. на оказание услуг по сбору и транспортированию отходов производства и потребления. Работы выполнены, оплата проведена в полном объеме</t>
  </si>
  <si>
    <t>Заключен МК от 15.10.2019 №0187300013719000316 с ООО "ЯНЭНЕРГО" (г.Санкт-Петербург) на выполнение работ по актуализации Генеральной схемы санитарной очистки территории города Когалыма на сумму 1475,495т.р. Дата окончания исполнения контракта 30.09.2020.</t>
  </si>
  <si>
    <t>Отчет о ходе реализации муниципальной программы (сетевой график)
«Экологическая безопасность города Когалыма» за ноябрь 2019 года
(постановление Администрации города Когалыма от 29.10.2018 №2436)</t>
  </si>
  <si>
    <t>План на 30.11.2019</t>
  </si>
  <si>
    <t>Профинансировано на 30.11.2019</t>
  </si>
  <si>
    <t>Кассовый расход на  30.11.2019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</si>
</sst>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_ ;[Red]\-#,##0.0\ "/>
  </numFmts>
  <fonts count="18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3" fillId="0" borderId="0" xfId="0" applyFont="1"/>
    <xf numFmtId="0" fontId="9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5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 applyFill="1"/>
    <xf numFmtId="0" fontId="1" fillId="0" borderId="0" xfId="0" applyFont="1" applyFill="1"/>
    <xf numFmtId="164" fontId="10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Border="1"/>
    <xf numFmtId="0" fontId="1" fillId="0" borderId="0" xfId="0" applyFont="1" applyAlignment="1">
      <alignment horizontal="right"/>
    </xf>
    <xf numFmtId="164" fontId="1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0"/>
  <sheetViews>
    <sheetView tabSelected="1" view="pageBreakPreview" topLeftCell="A7" zoomScale="70" zoomScaleNormal="70" zoomScaleSheetLayoutView="70" workbookViewId="0">
      <pane xSplit="7" ySplit="5" topLeftCell="W66" activePane="bottomRight" state="frozen"/>
      <selection activeCell="A7" sqref="A7"/>
      <selection pane="topRight" activeCell="H7" sqref="H7"/>
      <selection pane="bottomLeft" activeCell="A12" sqref="A12"/>
      <selection pane="bottomRight" activeCell="AF63" sqref="AF63:AF69"/>
    </sheetView>
  </sheetViews>
  <sheetFormatPr defaultColWidth="9.109375" defaultRowHeight="16.8" x14ac:dyDescent="0.3"/>
  <cols>
    <col min="1" max="1" width="42.33203125" style="1" customWidth="1"/>
    <col min="2" max="7" width="15.33203125" style="1" customWidth="1"/>
    <col min="8" max="8" width="13.6640625" style="1" customWidth="1"/>
    <col min="9" max="9" width="11" style="38" customWidth="1"/>
    <col min="10" max="10" width="11.33203125" style="1" customWidth="1"/>
    <col min="11" max="11" width="12.6640625" style="1" customWidth="1"/>
    <col min="12" max="12" width="11.33203125" style="1" customWidth="1"/>
    <col min="13" max="13" width="9.109375" style="1" customWidth="1"/>
    <col min="14" max="14" width="11" style="1" customWidth="1"/>
    <col min="15" max="15" width="9.109375" style="1" customWidth="1"/>
    <col min="16" max="16" width="13.5546875" style="1" customWidth="1"/>
    <col min="17" max="17" width="9.109375" style="1" customWidth="1"/>
    <col min="18" max="18" width="12.33203125" style="1" customWidth="1"/>
    <col min="19" max="19" width="9.109375" style="1" customWidth="1"/>
    <col min="20" max="20" width="13.33203125" style="1" customWidth="1"/>
    <col min="21" max="21" width="9.109375" style="1" customWidth="1"/>
    <col min="22" max="22" width="13" style="1" customWidth="1"/>
    <col min="23" max="23" width="9.109375" style="1" customWidth="1"/>
    <col min="24" max="24" width="11.33203125" style="1" customWidth="1"/>
    <col min="25" max="25" width="9.109375" style="1" customWidth="1"/>
    <col min="26" max="26" width="13.33203125" style="1" customWidth="1"/>
    <col min="27" max="27" width="9.109375" style="1" customWidth="1"/>
    <col min="28" max="28" width="13.88671875" style="1" customWidth="1"/>
    <col min="29" max="29" width="9.109375" style="1" customWidth="1"/>
    <col min="30" max="30" width="12.109375" style="1" customWidth="1"/>
    <col min="31" max="31" width="9.109375" style="1"/>
    <col min="32" max="32" width="49.44140625" style="1" customWidth="1"/>
    <col min="33" max="16384" width="9.109375" style="1"/>
  </cols>
  <sheetData>
    <row r="1" spans="1:32" ht="44.4" customHeight="1" x14ac:dyDescent="0.3">
      <c r="A1" s="46" t="s">
        <v>35</v>
      </c>
      <c r="B1" s="58" t="s">
        <v>34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32" x14ac:dyDescent="0.3">
      <c r="A2" s="9"/>
      <c r="B2" s="9"/>
      <c r="C2" s="9"/>
      <c r="D2" s="9"/>
      <c r="E2" s="9"/>
      <c r="F2" s="9"/>
      <c r="G2" s="9"/>
      <c r="H2" s="9"/>
      <c r="I2" s="37"/>
    </row>
    <row r="3" spans="1:32" ht="42" customHeight="1" x14ac:dyDescent="0.3">
      <c r="A3" s="28" t="s">
        <v>36</v>
      </c>
      <c r="B3" s="58" t="s">
        <v>34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32" ht="18" customHeight="1" x14ac:dyDescent="0.3">
      <c r="B4" s="2"/>
      <c r="C4" s="2"/>
      <c r="D4" s="2"/>
      <c r="E4" s="2"/>
      <c r="F4" s="2"/>
      <c r="G4" s="2"/>
      <c r="H4" s="10"/>
    </row>
    <row r="5" spans="1:32" ht="18" customHeight="1" x14ac:dyDescent="0.3">
      <c r="B5" s="3"/>
      <c r="C5" s="3"/>
      <c r="D5" s="3"/>
      <c r="E5" s="3"/>
      <c r="F5" s="3"/>
      <c r="G5" s="3"/>
    </row>
    <row r="6" spans="1:32" ht="55.95" customHeight="1" x14ac:dyDescent="0.3">
      <c r="A6" s="59" t="s">
        <v>57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32" ht="18.75" customHeight="1" x14ac:dyDescent="0.3">
      <c r="A7" s="47"/>
      <c r="B7" s="47"/>
      <c r="C7" s="47"/>
      <c r="D7" s="47"/>
      <c r="E7" s="47"/>
      <c r="F7" s="47"/>
      <c r="G7" s="47"/>
      <c r="H7" s="47"/>
      <c r="AF7" s="44" t="s">
        <v>51</v>
      </c>
    </row>
    <row r="8" spans="1:32" ht="56.4" customHeight="1" x14ac:dyDescent="0.3">
      <c r="A8" s="50" t="s">
        <v>33</v>
      </c>
      <c r="B8" s="50" t="s">
        <v>37</v>
      </c>
      <c r="C8" s="49" t="s">
        <v>58</v>
      </c>
      <c r="D8" s="49" t="s">
        <v>59</v>
      </c>
      <c r="E8" s="49" t="s">
        <v>60</v>
      </c>
      <c r="F8" s="49" t="s">
        <v>45</v>
      </c>
      <c r="G8" s="49"/>
      <c r="H8" s="49" t="s">
        <v>17</v>
      </c>
      <c r="I8" s="49"/>
      <c r="J8" s="49" t="s">
        <v>18</v>
      </c>
      <c r="K8" s="49"/>
      <c r="L8" s="49" t="s">
        <v>19</v>
      </c>
      <c r="M8" s="49"/>
      <c r="N8" s="49" t="s">
        <v>20</v>
      </c>
      <c r="O8" s="49"/>
      <c r="P8" s="49" t="s">
        <v>21</v>
      </c>
      <c r="Q8" s="49"/>
      <c r="R8" s="49" t="s">
        <v>22</v>
      </c>
      <c r="S8" s="49"/>
      <c r="T8" s="49" t="s">
        <v>23</v>
      </c>
      <c r="U8" s="49"/>
      <c r="V8" s="49" t="s">
        <v>24</v>
      </c>
      <c r="W8" s="49"/>
      <c r="X8" s="49" t="s">
        <v>25</v>
      </c>
      <c r="Y8" s="49"/>
      <c r="Z8" s="49" t="s">
        <v>26</v>
      </c>
      <c r="AA8" s="49"/>
      <c r="AB8" s="49" t="s">
        <v>27</v>
      </c>
      <c r="AC8" s="49"/>
      <c r="AD8" s="49" t="s">
        <v>28</v>
      </c>
      <c r="AE8" s="49"/>
      <c r="AF8" s="49" t="s">
        <v>48</v>
      </c>
    </row>
    <row r="9" spans="1:32" s="36" customFormat="1" ht="37.200000000000003" customHeight="1" x14ac:dyDescent="0.25">
      <c r="A9" s="50"/>
      <c r="B9" s="50"/>
      <c r="C9" s="49"/>
      <c r="D9" s="62"/>
      <c r="E9" s="49"/>
      <c r="F9" s="34" t="s">
        <v>46</v>
      </c>
      <c r="G9" s="34" t="s">
        <v>47</v>
      </c>
      <c r="H9" s="35" t="s">
        <v>29</v>
      </c>
      <c r="I9" s="35" t="s">
        <v>30</v>
      </c>
      <c r="J9" s="35" t="s">
        <v>29</v>
      </c>
      <c r="K9" s="35" t="s">
        <v>30</v>
      </c>
      <c r="L9" s="35" t="s">
        <v>29</v>
      </c>
      <c r="M9" s="35" t="s">
        <v>30</v>
      </c>
      <c r="N9" s="35" t="s">
        <v>29</v>
      </c>
      <c r="O9" s="35" t="s">
        <v>30</v>
      </c>
      <c r="P9" s="35" t="s">
        <v>29</v>
      </c>
      <c r="Q9" s="35" t="s">
        <v>30</v>
      </c>
      <c r="R9" s="35" t="s">
        <v>29</v>
      </c>
      <c r="S9" s="35" t="s">
        <v>30</v>
      </c>
      <c r="T9" s="35" t="s">
        <v>29</v>
      </c>
      <c r="U9" s="35" t="s">
        <v>30</v>
      </c>
      <c r="V9" s="35" t="s">
        <v>29</v>
      </c>
      <c r="W9" s="35" t="s">
        <v>30</v>
      </c>
      <c r="X9" s="35" t="s">
        <v>29</v>
      </c>
      <c r="Y9" s="35" t="s">
        <v>30</v>
      </c>
      <c r="Z9" s="35" t="s">
        <v>29</v>
      </c>
      <c r="AA9" s="35" t="s">
        <v>30</v>
      </c>
      <c r="AB9" s="35" t="s">
        <v>29</v>
      </c>
      <c r="AC9" s="35" t="s">
        <v>30</v>
      </c>
      <c r="AD9" s="35" t="s">
        <v>29</v>
      </c>
      <c r="AE9" s="35" t="s">
        <v>30</v>
      </c>
      <c r="AF9" s="49"/>
    </row>
    <row r="10" spans="1:32" ht="53.4" customHeight="1" x14ac:dyDescent="0.3">
      <c r="A10" s="50" t="s">
        <v>49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</row>
    <row r="11" spans="1:32" ht="25.5" customHeight="1" x14ac:dyDescent="0.3">
      <c r="A11" s="51" t="s">
        <v>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32" s="23" customFormat="1" ht="84" x14ac:dyDescent="0.3">
      <c r="A12" s="25" t="s">
        <v>8</v>
      </c>
      <c r="B12" s="26">
        <f t="shared" ref="B12:AE12" si="0">B14+B15+B16+B18</f>
        <v>0</v>
      </c>
      <c r="C12" s="26">
        <f t="shared" si="0"/>
        <v>0</v>
      </c>
      <c r="D12" s="26">
        <f t="shared" si="0"/>
        <v>0</v>
      </c>
      <c r="E12" s="26">
        <f t="shared" si="0"/>
        <v>0</v>
      </c>
      <c r="F12" s="26" t="e">
        <f>E12/B12%</f>
        <v>#DIV/0!</v>
      </c>
      <c r="G12" s="26" t="e">
        <f>E12/C12%</f>
        <v>#DIV/0!</v>
      </c>
      <c r="H12" s="26">
        <f>H14+H15+H16+H18</f>
        <v>0</v>
      </c>
      <c r="I12" s="39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 t="shared" si="0"/>
        <v>0</v>
      </c>
      <c r="S12" s="26">
        <f t="shared" si="0"/>
        <v>0</v>
      </c>
      <c r="T12" s="26">
        <f t="shared" si="0"/>
        <v>0</v>
      </c>
      <c r="U12" s="26">
        <f t="shared" si="0"/>
        <v>0</v>
      </c>
      <c r="V12" s="26">
        <f t="shared" si="0"/>
        <v>0</v>
      </c>
      <c r="W12" s="26">
        <f t="shared" si="0"/>
        <v>0</v>
      </c>
      <c r="X12" s="26">
        <f t="shared" si="0"/>
        <v>0</v>
      </c>
      <c r="Y12" s="26">
        <f t="shared" si="0"/>
        <v>0</v>
      </c>
      <c r="Z12" s="26">
        <f t="shared" si="0"/>
        <v>0</v>
      </c>
      <c r="AA12" s="26">
        <f t="shared" si="0"/>
        <v>0</v>
      </c>
      <c r="AB12" s="26">
        <f t="shared" si="0"/>
        <v>0</v>
      </c>
      <c r="AC12" s="26">
        <f t="shared" si="0"/>
        <v>0</v>
      </c>
      <c r="AD12" s="26">
        <f t="shared" si="0"/>
        <v>0</v>
      </c>
      <c r="AE12" s="26">
        <f t="shared" si="0"/>
        <v>0</v>
      </c>
      <c r="AF12" s="48"/>
    </row>
    <row r="13" spans="1:32" x14ac:dyDescent="0.3">
      <c r="A13" s="4" t="s">
        <v>32</v>
      </c>
      <c r="B13" s="5"/>
      <c r="C13" s="5"/>
      <c r="D13" s="5"/>
      <c r="E13" s="5"/>
      <c r="F13" s="5"/>
      <c r="G13" s="5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2"/>
      <c r="AE13" s="12"/>
      <c r="AF13" s="48"/>
    </row>
    <row r="14" spans="1:32" x14ac:dyDescent="0.3">
      <c r="A14" s="4" t="s">
        <v>1</v>
      </c>
      <c r="B14" s="5">
        <f>H14+J14+L14+N14+P14+R14+T14+V14+X14+Z14+AB14+AD14</f>
        <v>0</v>
      </c>
      <c r="C14" s="11">
        <f t="shared" ref="C14:E18" si="1">C21</f>
        <v>0</v>
      </c>
      <c r="D14" s="11">
        <f t="shared" si="1"/>
        <v>0</v>
      </c>
      <c r="E14" s="11">
        <f t="shared" si="1"/>
        <v>0</v>
      </c>
      <c r="F14" s="5"/>
      <c r="G14" s="5"/>
      <c r="H14" s="11">
        <f>H21</f>
        <v>0</v>
      </c>
      <c r="I14" s="11">
        <f t="shared" ref="I14:AE18" si="2">I21</f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si="2"/>
        <v>0</v>
      </c>
      <c r="Q14" s="11">
        <f t="shared" si="2"/>
        <v>0</v>
      </c>
      <c r="R14" s="11">
        <f t="shared" si="2"/>
        <v>0</v>
      </c>
      <c r="S14" s="11">
        <f t="shared" si="2"/>
        <v>0</v>
      </c>
      <c r="T14" s="11">
        <f t="shared" si="2"/>
        <v>0</v>
      </c>
      <c r="U14" s="11">
        <f t="shared" si="2"/>
        <v>0</v>
      </c>
      <c r="V14" s="11">
        <f t="shared" si="2"/>
        <v>0</v>
      </c>
      <c r="W14" s="11">
        <f t="shared" si="2"/>
        <v>0</v>
      </c>
      <c r="X14" s="11">
        <f t="shared" si="2"/>
        <v>0</v>
      </c>
      <c r="Y14" s="11">
        <f t="shared" si="2"/>
        <v>0</v>
      </c>
      <c r="Z14" s="11">
        <f t="shared" si="2"/>
        <v>0</v>
      </c>
      <c r="AA14" s="11">
        <f t="shared" si="2"/>
        <v>0</v>
      </c>
      <c r="AB14" s="11">
        <f t="shared" si="2"/>
        <v>0</v>
      </c>
      <c r="AC14" s="11">
        <f t="shared" si="2"/>
        <v>0</v>
      </c>
      <c r="AD14" s="11">
        <f t="shared" si="2"/>
        <v>0</v>
      </c>
      <c r="AE14" s="11">
        <f t="shared" si="2"/>
        <v>0</v>
      </c>
      <c r="AF14" s="48"/>
    </row>
    <row r="15" spans="1:32" ht="50.4" x14ac:dyDescent="0.3">
      <c r="A15" s="4" t="s">
        <v>2</v>
      </c>
      <c r="B15" s="5">
        <f>H15+J15+L15+N15+P15+R15+T15+V15+X15+Z15+AB15+AD15</f>
        <v>0</v>
      </c>
      <c r="C15" s="11">
        <f t="shared" si="1"/>
        <v>0</v>
      </c>
      <c r="D15" s="11">
        <f t="shared" si="1"/>
        <v>0</v>
      </c>
      <c r="E15" s="11">
        <f t="shared" si="1"/>
        <v>0</v>
      </c>
      <c r="F15" s="5"/>
      <c r="G15" s="5"/>
      <c r="H15" s="11">
        <f>H22</f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 t="shared" si="2"/>
        <v>0</v>
      </c>
      <c r="Q15" s="11">
        <f t="shared" si="2"/>
        <v>0</v>
      </c>
      <c r="R15" s="11">
        <f t="shared" si="2"/>
        <v>0</v>
      </c>
      <c r="S15" s="11">
        <f t="shared" si="2"/>
        <v>0</v>
      </c>
      <c r="T15" s="11">
        <f t="shared" si="2"/>
        <v>0</v>
      </c>
      <c r="U15" s="11">
        <f t="shared" si="2"/>
        <v>0</v>
      </c>
      <c r="V15" s="11">
        <f t="shared" si="2"/>
        <v>0</v>
      </c>
      <c r="W15" s="11">
        <f t="shared" si="2"/>
        <v>0</v>
      </c>
      <c r="X15" s="11">
        <f t="shared" si="2"/>
        <v>0</v>
      </c>
      <c r="Y15" s="11">
        <f t="shared" si="2"/>
        <v>0</v>
      </c>
      <c r="Z15" s="11">
        <f t="shared" si="2"/>
        <v>0</v>
      </c>
      <c r="AA15" s="11">
        <f t="shared" si="2"/>
        <v>0</v>
      </c>
      <c r="AB15" s="11">
        <f t="shared" si="2"/>
        <v>0</v>
      </c>
      <c r="AC15" s="11">
        <f t="shared" si="2"/>
        <v>0</v>
      </c>
      <c r="AD15" s="11">
        <f t="shared" si="2"/>
        <v>0</v>
      </c>
      <c r="AE15" s="11">
        <f t="shared" si="2"/>
        <v>0</v>
      </c>
      <c r="AF15" s="48"/>
    </row>
    <row r="16" spans="1:32" x14ac:dyDescent="0.3">
      <c r="A16" s="4" t="s">
        <v>3</v>
      </c>
      <c r="B16" s="5">
        <f>H16+J16+L16+N16+P16+R16+T16+V16+X16+Z16+AB16+AD16</f>
        <v>0</v>
      </c>
      <c r="C16" s="11">
        <f t="shared" si="1"/>
        <v>0</v>
      </c>
      <c r="D16" s="11">
        <f t="shared" si="1"/>
        <v>0</v>
      </c>
      <c r="E16" s="11">
        <f t="shared" si="1"/>
        <v>0</v>
      </c>
      <c r="F16" s="5"/>
      <c r="G16" s="5"/>
      <c r="H16" s="11">
        <f>H23</f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  <c r="R16" s="11">
        <f t="shared" si="2"/>
        <v>0</v>
      </c>
      <c r="S16" s="11">
        <f t="shared" si="2"/>
        <v>0</v>
      </c>
      <c r="T16" s="11">
        <f t="shared" si="2"/>
        <v>0</v>
      </c>
      <c r="U16" s="11">
        <f t="shared" si="2"/>
        <v>0</v>
      </c>
      <c r="V16" s="11">
        <f t="shared" si="2"/>
        <v>0</v>
      </c>
      <c r="W16" s="11">
        <f t="shared" si="2"/>
        <v>0</v>
      </c>
      <c r="X16" s="11">
        <f t="shared" si="2"/>
        <v>0</v>
      </c>
      <c r="Y16" s="11">
        <f t="shared" si="2"/>
        <v>0</v>
      </c>
      <c r="Z16" s="11">
        <f t="shared" si="2"/>
        <v>0</v>
      </c>
      <c r="AA16" s="11">
        <f t="shared" si="2"/>
        <v>0</v>
      </c>
      <c r="AB16" s="11">
        <f t="shared" si="2"/>
        <v>0</v>
      </c>
      <c r="AC16" s="11">
        <f t="shared" si="2"/>
        <v>0</v>
      </c>
      <c r="AD16" s="11">
        <f t="shared" si="2"/>
        <v>0</v>
      </c>
      <c r="AE16" s="11">
        <f t="shared" si="2"/>
        <v>0</v>
      </c>
      <c r="AF16" s="48"/>
    </row>
    <row r="17" spans="1:32" s="33" customFormat="1" ht="13.8" x14ac:dyDescent="0.25">
      <c r="A17" s="30" t="s">
        <v>38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2">
        <f t="shared" si="1"/>
        <v>0</v>
      </c>
      <c r="F17" s="31"/>
      <c r="G17" s="31"/>
      <c r="H17" s="32">
        <f>H24</f>
        <v>0</v>
      </c>
      <c r="I17" s="32">
        <f t="shared" si="2"/>
        <v>0</v>
      </c>
      <c r="J17" s="32">
        <f t="shared" si="2"/>
        <v>0</v>
      </c>
      <c r="K17" s="32">
        <f t="shared" si="2"/>
        <v>0</v>
      </c>
      <c r="L17" s="32">
        <f t="shared" si="2"/>
        <v>0</v>
      </c>
      <c r="M17" s="32">
        <f t="shared" si="2"/>
        <v>0</v>
      </c>
      <c r="N17" s="32">
        <f t="shared" si="2"/>
        <v>0</v>
      </c>
      <c r="O17" s="32">
        <f t="shared" si="2"/>
        <v>0</v>
      </c>
      <c r="P17" s="32">
        <f t="shared" si="2"/>
        <v>0</v>
      </c>
      <c r="Q17" s="32">
        <f t="shared" si="2"/>
        <v>0</v>
      </c>
      <c r="R17" s="32">
        <f t="shared" si="2"/>
        <v>0</v>
      </c>
      <c r="S17" s="32">
        <f t="shared" si="2"/>
        <v>0</v>
      </c>
      <c r="T17" s="32">
        <f t="shared" si="2"/>
        <v>0</v>
      </c>
      <c r="U17" s="32">
        <f t="shared" si="2"/>
        <v>0</v>
      </c>
      <c r="V17" s="32">
        <f t="shared" si="2"/>
        <v>0</v>
      </c>
      <c r="W17" s="32">
        <f t="shared" si="2"/>
        <v>0</v>
      </c>
      <c r="X17" s="32">
        <f t="shared" si="2"/>
        <v>0</v>
      </c>
      <c r="Y17" s="32">
        <f t="shared" si="2"/>
        <v>0</v>
      </c>
      <c r="Z17" s="32">
        <f t="shared" si="2"/>
        <v>0</v>
      </c>
      <c r="AA17" s="32">
        <f t="shared" si="2"/>
        <v>0</v>
      </c>
      <c r="AB17" s="32">
        <f t="shared" si="2"/>
        <v>0</v>
      </c>
      <c r="AC17" s="32">
        <f t="shared" si="2"/>
        <v>0</v>
      </c>
      <c r="AD17" s="32">
        <f t="shared" si="2"/>
        <v>0</v>
      </c>
      <c r="AE17" s="32">
        <f t="shared" si="2"/>
        <v>0</v>
      </c>
      <c r="AF17" s="48"/>
    </row>
    <row r="18" spans="1:32" x14ac:dyDescent="0.3">
      <c r="A18" s="4" t="s">
        <v>4</v>
      </c>
      <c r="B18" s="5">
        <f>H18+J18+L18+N18+P18+R18+T18+V18+X18+Z18+AB18+AD18</f>
        <v>0</v>
      </c>
      <c r="C18" s="11">
        <f t="shared" si="1"/>
        <v>0</v>
      </c>
      <c r="D18" s="11">
        <f t="shared" si="1"/>
        <v>0</v>
      </c>
      <c r="E18" s="11">
        <f t="shared" si="1"/>
        <v>0</v>
      </c>
      <c r="F18" s="5"/>
      <c r="G18" s="5"/>
      <c r="H18" s="11">
        <f>H25</f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11">
        <f t="shared" si="2"/>
        <v>0</v>
      </c>
      <c r="S18" s="11">
        <f t="shared" si="2"/>
        <v>0</v>
      </c>
      <c r="T18" s="11">
        <f t="shared" si="2"/>
        <v>0</v>
      </c>
      <c r="U18" s="11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0</v>
      </c>
      <c r="AA18" s="11">
        <f t="shared" si="2"/>
        <v>0</v>
      </c>
      <c r="AB18" s="11">
        <f t="shared" si="2"/>
        <v>0</v>
      </c>
      <c r="AC18" s="11">
        <f t="shared" si="2"/>
        <v>0</v>
      </c>
      <c r="AD18" s="11">
        <f t="shared" si="2"/>
        <v>0</v>
      </c>
      <c r="AE18" s="11">
        <f t="shared" si="2"/>
        <v>0</v>
      </c>
      <c r="AF18" s="48"/>
    </row>
    <row r="19" spans="1:32" ht="50.4" x14ac:dyDescent="0.3">
      <c r="A19" s="4" t="s">
        <v>9</v>
      </c>
      <c r="B19" s="5">
        <f>B21+B22+B23+B25</f>
        <v>0</v>
      </c>
      <c r="C19" s="5">
        <f t="shared" ref="C19:E19" si="3">C21+C22+C23+C25</f>
        <v>0</v>
      </c>
      <c r="D19" s="5">
        <f t="shared" si="3"/>
        <v>0</v>
      </c>
      <c r="E19" s="5">
        <f t="shared" si="3"/>
        <v>0</v>
      </c>
      <c r="F19" s="5"/>
      <c r="G19" s="5"/>
      <c r="H19" s="5">
        <f t="shared" ref="H19:AE19" si="4">H21+H22+H23+H25</f>
        <v>0</v>
      </c>
      <c r="I19" s="5">
        <f t="shared" si="4"/>
        <v>0</v>
      </c>
      <c r="J19" s="5">
        <f t="shared" si="4"/>
        <v>0</v>
      </c>
      <c r="K19" s="5">
        <f t="shared" si="4"/>
        <v>0</v>
      </c>
      <c r="L19" s="5">
        <f t="shared" si="4"/>
        <v>0</v>
      </c>
      <c r="M19" s="5">
        <f t="shared" si="4"/>
        <v>0</v>
      </c>
      <c r="N19" s="5">
        <f t="shared" si="4"/>
        <v>0</v>
      </c>
      <c r="O19" s="5">
        <f t="shared" si="4"/>
        <v>0</v>
      </c>
      <c r="P19" s="5">
        <f t="shared" si="4"/>
        <v>0</v>
      </c>
      <c r="Q19" s="5">
        <f t="shared" si="4"/>
        <v>0</v>
      </c>
      <c r="R19" s="5">
        <f t="shared" si="4"/>
        <v>0</v>
      </c>
      <c r="S19" s="5">
        <f t="shared" si="4"/>
        <v>0</v>
      </c>
      <c r="T19" s="5">
        <f t="shared" si="4"/>
        <v>0</v>
      </c>
      <c r="U19" s="5">
        <f t="shared" si="4"/>
        <v>0</v>
      </c>
      <c r="V19" s="5">
        <f t="shared" si="4"/>
        <v>0</v>
      </c>
      <c r="W19" s="5">
        <f t="shared" si="4"/>
        <v>0</v>
      </c>
      <c r="X19" s="5">
        <f t="shared" si="4"/>
        <v>0</v>
      </c>
      <c r="Y19" s="5">
        <f t="shared" si="4"/>
        <v>0</v>
      </c>
      <c r="Z19" s="5">
        <f t="shared" si="4"/>
        <v>0</v>
      </c>
      <c r="AA19" s="5">
        <f t="shared" si="4"/>
        <v>0</v>
      </c>
      <c r="AB19" s="5">
        <f t="shared" si="4"/>
        <v>0</v>
      </c>
      <c r="AC19" s="5">
        <f t="shared" si="4"/>
        <v>0</v>
      </c>
      <c r="AD19" s="5">
        <f t="shared" si="4"/>
        <v>0</v>
      </c>
      <c r="AE19" s="5">
        <f t="shared" si="4"/>
        <v>0</v>
      </c>
      <c r="AF19" s="53"/>
    </row>
    <row r="20" spans="1:32" x14ac:dyDescent="0.3">
      <c r="A20" s="4" t="s">
        <v>32</v>
      </c>
      <c r="B20" s="5"/>
      <c r="C20" s="5"/>
      <c r="D20" s="5"/>
      <c r="E20" s="5"/>
      <c r="F20" s="5"/>
      <c r="G20" s="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42"/>
      <c r="AF20" s="53"/>
    </row>
    <row r="21" spans="1:32" x14ac:dyDescent="0.3">
      <c r="A21" s="4" t="s">
        <v>1</v>
      </c>
      <c r="B21" s="5">
        <f t="shared" ref="B21:B76" si="5">H21+J21+L21+N21+P21+R21+T21+V21+X21+Z21+AB21+AD21</f>
        <v>0</v>
      </c>
      <c r="C21" s="5"/>
      <c r="D21" s="5"/>
      <c r="E21" s="5"/>
      <c r="F21" s="5"/>
      <c r="G21" s="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42"/>
      <c r="AF21" s="53"/>
    </row>
    <row r="22" spans="1:32" x14ac:dyDescent="0.3">
      <c r="A22" s="4" t="s">
        <v>5</v>
      </c>
      <c r="B22" s="5">
        <f t="shared" si="5"/>
        <v>0</v>
      </c>
      <c r="C22" s="5"/>
      <c r="D22" s="5"/>
      <c r="E22" s="5"/>
      <c r="F22" s="5"/>
      <c r="G22" s="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42"/>
      <c r="AF22" s="53"/>
    </row>
    <row r="23" spans="1:32" x14ac:dyDescent="0.3">
      <c r="A23" s="6" t="s">
        <v>3</v>
      </c>
      <c r="B23" s="5">
        <f t="shared" si="5"/>
        <v>0</v>
      </c>
      <c r="C23" s="5"/>
      <c r="D23" s="5"/>
      <c r="E23" s="5"/>
      <c r="F23" s="5"/>
      <c r="G23" s="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42"/>
      <c r="AF23" s="53"/>
    </row>
    <row r="24" spans="1:32" s="33" customFormat="1" ht="13.8" x14ac:dyDescent="0.25">
      <c r="A24" s="30" t="s">
        <v>38</v>
      </c>
      <c r="B24" s="31">
        <f t="shared" si="5"/>
        <v>0</v>
      </c>
      <c r="C24" s="31"/>
      <c r="D24" s="31"/>
      <c r="E24" s="31"/>
      <c r="F24" s="31"/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43"/>
      <c r="AF24" s="53"/>
    </row>
    <row r="25" spans="1:32" x14ac:dyDescent="0.3">
      <c r="A25" s="6" t="s">
        <v>4</v>
      </c>
      <c r="B25" s="5">
        <f t="shared" si="5"/>
        <v>0</v>
      </c>
      <c r="C25" s="5"/>
      <c r="D25" s="5"/>
      <c r="E25" s="5"/>
      <c r="F25" s="5"/>
      <c r="G25" s="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42"/>
      <c r="AF25" s="53"/>
    </row>
    <row r="26" spans="1:32" s="23" customFormat="1" ht="50.4" x14ac:dyDescent="0.3">
      <c r="A26" s="25" t="s">
        <v>10</v>
      </c>
      <c r="B26" s="26">
        <f t="shared" ref="B26:AE26" si="6">B28+B29+B30+B32</f>
        <v>458.7</v>
      </c>
      <c r="C26" s="26">
        <f t="shared" si="6"/>
        <v>458.7</v>
      </c>
      <c r="D26" s="26">
        <f t="shared" si="6"/>
        <v>456.33</v>
      </c>
      <c r="E26" s="26">
        <f t="shared" si="6"/>
        <v>456.33</v>
      </c>
      <c r="F26" s="26">
        <f>E26/B26%</f>
        <v>99.483322432962723</v>
      </c>
      <c r="G26" s="26">
        <f>E26/C26%</f>
        <v>99.483322432962723</v>
      </c>
      <c r="H26" s="26">
        <f t="shared" si="6"/>
        <v>0</v>
      </c>
      <c r="I26" s="39">
        <f t="shared" si="6"/>
        <v>0</v>
      </c>
      <c r="J26" s="26">
        <f t="shared" si="6"/>
        <v>0</v>
      </c>
      <c r="K26" s="26">
        <f t="shared" si="6"/>
        <v>0</v>
      </c>
      <c r="L26" s="26">
        <f t="shared" si="6"/>
        <v>0</v>
      </c>
      <c r="M26" s="26">
        <f t="shared" si="6"/>
        <v>0</v>
      </c>
      <c r="N26" s="26">
        <f t="shared" si="6"/>
        <v>0</v>
      </c>
      <c r="O26" s="26">
        <f t="shared" si="6"/>
        <v>0</v>
      </c>
      <c r="P26" s="26">
        <f t="shared" si="6"/>
        <v>0</v>
      </c>
      <c r="Q26" s="26">
        <f t="shared" si="6"/>
        <v>0</v>
      </c>
      <c r="R26" s="26">
        <f t="shared" si="6"/>
        <v>0</v>
      </c>
      <c r="S26" s="26">
        <f t="shared" si="6"/>
        <v>0</v>
      </c>
      <c r="T26" s="26">
        <f t="shared" si="6"/>
        <v>0</v>
      </c>
      <c r="U26" s="26">
        <f t="shared" si="6"/>
        <v>0</v>
      </c>
      <c r="V26" s="26">
        <f t="shared" si="6"/>
        <v>458.7</v>
      </c>
      <c r="W26" s="26">
        <f t="shared" si="6"/>
        <v>456.33</v>
      </c>
      <c r="X26" s="26">
        <f t="shared" si="6"/>
        <v>0</v>
      </c>
      <c r="Y26" s="26">
        <f t="shared" si="6"/>
        <v>0</v>
      </c>
      <c r="Z26" s="26">
        <f t="shared" si="6"/>
        <v>0</v>
      </c>
      <c r="AA26" s="26">
        <f t="shared" si="6"/>
        <v>0</v>
      </c>
      <c r="AB26" s="26">
        <f t="shared" si="6"/>
        <v>0</v>
      </c>
      <c r="AC26" s="26">
        <f t="shared" si="6"/>
        <v>0</v>
      </c>
      <c r="AD26" s="26">
        <f t="shared" si="6"/>
        <v>0</v>
      </c>
      <c r="AE26" s="26">
        <f t="shared" si="6"/>
        <v>0</v>
      </c>
      <c r="AF26" s="48"/>
    </row>
    <row r="27" spans="1:32" x14ac:dyDescent="0.3">
      <c r="A27" s="4" t="s">
        <v>32</v>
      </c>
      <c r="B27" s="5"/>
      <c r="C27" s="5"/>
      <c r="D27" s="5"/>
      <c r="E27" s="5"/>
      <c r="F27" s="5"/>
      <c r="G27" s="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8"/>
    </row>
    <row r="28" spans="1:32" x14ac:dyDescent="0.3">
      <c r="A28" s="4" t="s">
        <v>1</v>
      </c>
      <c r="B28" s="5">
        <f t="shared" si="5"/>
        <v>0</v>
      </c>
      <c r="C28" s="5">
        <f t="shared" ref="C28:E32" si="7">C35</f>
        <v>0</v>
      </c>
      <c r="D28" s="5">
        <f t="shared" si="7"/>
        <v>0</v>
      </c>
      <c r="E28" s="5">
        <f t="shared" si="7"/>
        <v>0</v>
      </c>
      <c r="F28" s="5"/>
      <c r="G28" s="5"/>
      <c r="H28" s="16">
        <f>H35</f>
        <v>0</v>
      </c>
      <c r="I28" s="16">
        <f t="shared" ref="I28:AE32" si="8">I35</f>
        <v>0</v>
      </c>
      <c r="J28" s="16">
        <f t="shared" si="8"/>
        <v>0</v>
      </c>
      <c r="K28" s="16">
        <f t="shared" si="8"/>
        <v>0</v>
      </c>
      <c r="L28" s="16">
        <f t="shared" si="8"/>
        <v>0</v>
      </c>
      <c r="M28" s="16">
        <f t="shared" si="8"/>
        <v>0</v>
      </c>
      <c r="N28" s="16">
        <f t="shared" si="8"/>
        <v>0</v>
      </c>
      <c r="O28" s="16">
        <f t="shared" si="8"/>
        <v>0</v>
      </c>
      <c r="P28" s="16">
        <f t="shared" si="8"/>
        <v>0</v>
      </c>
      <c r="Q28" s="16">
        <f t="shared" si="8"/>
        <v>0</v>
      </c>
      <c r="R28" s="16">
        <f t="shared" si="8"/>
        <v>0</v>
      </c>
      <c r="S28" s="16">
        <f t="shared" si="8"/>
        <v>0</v>
      </c>
      <c r="T28" s="16">
        <f t="shared" si="8"/>
        <v>0</v>
      </c>
      <c r="U28" s="16">
        <f t="shared" si="8"/>
        <v>0</v>
      </c>
      <c r="V28" s="16">
        <f t="shared" si="8"/>
        <v>0</v>
      </c>
      <c r="W28" s="16">
        <f t="shared" si="8"/>
        <v>0</v>
      </c>
      <c r="X28" s="16">
        <f t="shared" si="8"/>
        <v>0</v>
      </c>
      <c r="Y28" s="16">
        <f t="shared" si="8"/>
        <v>0</v>
      </c>
      <c r="Z28" s="16">
        <f t="shared" si="8"/>
        <v>0</v>
      </c>
      <c r="AA28" s="16">
        <f t="shared" si="8"/>
        <v>0</v>
      </c>
      <c r="AB28" s="16">
        <f t="shared" si="8"/>
        <v>0</v>
      </c>
      <c r="AC28" s="16">
        <f t="shared" si="8"/>
        <v>0</v>
      </c>
      <c r="AD28" s="16">
        <f t="shared" si="8"/>
        <v>0</v>
      </c>
      <c r="AE28" s="16">
        <f t="shared" si="8"/>
        <v>0</v>
      </c>
      <c r="AF28" s="48"/>
    </row>
    <row r="29" spans="1:32" x14ac:dyDescent="0.3">
      <c r="A29" s="4" t="s">
        <v>5</v>
      </c>
      <c r="B29" s="5">
        <f t="shared" si="5"/>
        <v>0</v>
      </c>
      <c r="C29" s="5">
        <f t="shared" si="7"/>
        <v>0</v>
      </c>
      <c r="D29" s="5">
        <f t="shared" si="7"/>
        <v>0</v>
      </c>
      <c r="E29" s="5">
        <f t="shared" si="7"/>
        <v>0</v>
      </c>
      <c r="F29" s="5"/>
      <c r="G29" s="5"/>
      <c r="H29" s="16">
        <f t="shared" ref="H29:W32" si="9">H36</f>
        <v>0</v>
      </c>
      <c r="I29" s="16">
        <f t="shared" si="9"/>
        <v>0</v>
      </c>
      <c r="J29" s="16">
        <f t="shared" si="9"/>
        <v>0</v>
      </c>
      <c r="K29" s="16">
        <f t="shared" si="9"/>
        <v>0</v>
      </c>
      <c r="L29" s="16">
        <f t="shared" si="9"/>
        <v>0</v>
      </c>
      <c r="M29" s="16">
        <f t="shared" si="9"/>
        <v>0</v>
      </c>
      <c r="N29" s="16">
        <f t="shared" si="9"/>
        <v>0</v>
      </c>
      <c r="O29" s="16">
        <f t="shared" si="9"/>
        <v>0</v>
      </c>
      <c r="P29" s="16">
        <f t="shared" si="9"/>
        <v>0</v>
      </c>
      <c r="Q29" s="16">
        <f t="shared" si="9"/>
        <v>0</v>
      </c>
      <c r="R29" s="16">
        <f t="shared" si="9"/>
        <v>0</v>
      </c>
      <c r="S29" s="16">
        <f t="shared" si="9"/>
        <v>0</v>
      </c>
      <c r="T29" s="16">
        <f t="shared" si="9"/>
        <v>0</v>
      </c>
      <c r="U29" s="16">
        <f t="shared" si="9"/>
        <v>0</v>
      </c>
      <c r="V29" s="16">
        <f t="shared" si="9"/>
        <v>0</v>
      </c>
      <c r="W29" s="16">
        <f t="shared" si="9"/>
        <v>0</v>
      </c>
      <c r="X29" s="16">
        <f t="shared" si="8"/>
        <v>0</v>
      </c>
      <c r="Y29" s="16">
        <f t="shared" si="8"/>
        <v>0</v>
      </c>
      <c r="Z29" s="16">
        <f t="shared" si="8"/>
        <v>0</v>
      </c>
      <c r="AA29" s="16">
        <f t="shared" si="8"/>
        <v>0</v>
      </c>
      <c r="AB29" s="16">
        <f t="shared" si="8"/>
        <v>0</v>
      </c>
      <c r="AC29" s="16">
        <f t="shared" si="8"/>
        <v>0</v>
      </c>
      <c r="AD29" s="16">
        <f t="shared" si="8"/>
        <v>0</v>
      </c>
      <c r="AE29" s="16">
        <f t="shared" si="8"/>
        <v>0</v>
      </c>
      <c r="AF29" s="48"/>
    </row>
    <row r="30" spans="1:32" x14ac:dyDescent="0.3">
      <c r="A30" s="6" t="s">
        <v>3</v>
      </c>
      <c r="B30" s="5">
        <f t="shared" si="5"/>
        <v>458.7</v>
      </c>
      <c r="C30" s="5">
        <f t="shared" si="7"/>
        <v>458.7</v>
      </c>
      <c r="D30" s="5">
        <f t="shared" si="7"/>
        <v>456.33</v>
      </c>
      <c r="E30" s="5">
        <f t="shared" si="7"/>
        <v>456.33</v>
      </c>
      <c r="F30" s="5">
        <f>E30/B30%</f>
        <v>99.483322432962723</v>
      </c>
      <c r="G30" s="5">
        <f>E30/C30%</f>
        <v>99.483322432962723</v>
      </c>
      <c r="H30" s="16">
        <f t="shared" si="9"/>
        <v>0</v>
      </c>
      <c r="I30" s="16">
        <f t="shared" si="8"/>
        <v>0</v>
      </c>
      <c r="J30" s="16">
        <f t="shared" si="8"/>
        <v>0</v>
      </c>
      <c r="K30" s="16">
        <f t="shared" si="8"/>
        <v>0</v>
      </c>
      <c r="L30" s="16">
        <f t="shared" si="8"/>
        <v>0</v>
      </c>
      <c r="M30" s="16">
        <f t="shared" si="8"/>
        <v>0</v>
      </c>
      <c r="N30" s="16">
        <f t="shared" si="8"/>
        <v>0</v>
      </c>
      <c r="O30" s="16">
        <f t="shared" si="8"/>
        <v>0</v>
      </c>
      <c r="P30" s="16">
        <f t="shared" si="8"/>
        <v>0</v>
      </c>
      <c r="Q30" s="16">
        <f t="shared" si="8"/>
        <v>0</v>
      </c>
      <c r="R30" s="16">
        <f t="shared" si="8"/>
        <v>0</v>
      </c>
      <c r="S30" s="16">
        <f t="shared" si="8"/>
        <v>0</v>
      </c>
      <c r="T30" s="16">
        <f t="shared" si="8"/>
        <v>0</v>
      </c>
      <c r="U30" s="16">
        <f t="shared" si="8"/>
        <v>0</v>
      </c>
      <c r="V30" s="16">
        <f t="shared" si="8"/>
        <v>458.7</v>
      </c>
      <c r="W30" s="16">
        <f t="shared" si="8"/>
        <v>456.33</v>
      </c>
      <c r="X30" s="16">
        <f t="shared" si="8"/>
        <v>0</v>
      </c>
      <c r="Y30" s="16">
        <f t="shared" si="8"/>
        <v>0</v>
      </c>
      <c r="Z30" s="16">
        <f t="shared" si="8"/>
        <v>0</v>
      </c>
      <c r="AA30" s="16">
        <f t="shared" si="8"/>
        <v>0</v>
      </c>
      <c r="AB30" s="16">
        <f t="shared" si="8"/>
        <v>0</v>
      </c>
      <c r="AC30" s="16">
        <f t="shared" si="8"/>
        <v>0</v>
      </c>
      <c r="AD30" s="16">
        <f t="shared" si="8"/>
        <v>0</v>
      </c>
      <c r="AE30" s="16">
        <f t="shared" si="8"/>
        <v>0</v>
      </c>
      <c r="AF30" s="48"/>
    </row>
    <row r="31" spans="1:32" s="33" customFormat="1" ht="13.8" x14ac:dyDescent="0.25">
      <c r="A31" s="30" t="s">
        <v>38</v>
      </c>
      <c r="B31" s="31">
        <f t="shared" si="5"/>
        <v>0</v>
      </c>
      <c r="C31" s="31">
        <f t="shared" si="7"/>
        <v>0</v>
      </c>
      <c r="D31" s="31">
        <f t="shared" si="7"/>
        <v>0</v>
      </c>
      <c r="E31" s="31">
        <f t="shared" si="7"/>
        <v>0</v>
      </c>
      <c r="F31" s="31"/>
      <c r="G31" s="31"/>
      <c r="H31" s="32">
        <f t="shared" si="9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si="8"/>
        <v>0</v>
      </c>
      <c r="P31" s="32">
        <f t="shared" si="8"/>
        <v>0</v>
      </c>
      <c r="Q31" s="32">
        <f t="shared" si="8"/>
        <v>0</v>
      </c>
      <c r="R31" s="32">
        <f t="shared" si="8"/>
        <v>0</v>
      </c>
      <c r="S31" s="32">
        <f t="shared" si="8"/>
        <v>0</v>
      </c>
      <c r="T31" s="32">
        <f t="shared" si="8"/>
        <v>0</v>
      </c>
      <c r="U31" s="32">
        <f t="shared" si="8"/>
        <v>0</v>
      </c>
      <c r="V31" s="32">
        <f t="shared" si="8"/>
        <v>0</v>
      </c>
      <c r="W31" s="32">
        <f t="shared" si="8"/>
        <v>0</v>
      </c>
      <c r="X31" s="32">
        <f t="shared" si="8"/>
        <v>0</v>
      </c>
      <c r="Y31" s="32">
        <f t="shared" si="8"/>
        <v>0</v>
      </c>
      <c r="Z31" s="32">
        <f t="shared" si="8"/>
        <v>0</v>
      </c>
      <c r="AA31" s="32">
        <f t="shared" si="8"/>
        <v>0</v>
      </c>
      <c r="AB31" s="32">
        <f t="shared" si="8"/>
        <v>0</v>
      </c>
      <c r="AC31" s="32">
        <f t="shared" si="8"/>
        <v>0</v>
      </c>
      <c r="AD31" s="32">
        <f t="shared" si="8"/>
        <v>0</v>
      </c>
      <c r="AE31" s="32">
        <f t="shared" si="8"/>
        <v>0</v>
      </c>
      <c r="AF31" s="48"/>
    </row>
    <row r="32" spans="1:32" x14ac:dyDescent="0.3">
      <c r="A32" s="6" t="s">
        <v>4</v>
      </c>
      <c r="B32" s="5">
        <f t="shared" si="5"/>
        <v>0</v>
      </c>
      <c r="C32" s="5">
        <f t="shared" si="7"/>
        <v>0</v>
      </c>
      <c r="D32" s="5">
        <f t="shared" si="7"/>
        <v>0</v>
      </c>
      <c r="E32" s="5">
        <f t="shared" si="7"/>
        <v>0</v>
      </c>
      <c r="F32" s="5"/>
      <c r="G32" s="5"/>
      <c r="H32" s="16">
        <f t="shared" si="9"/>
        <v>0</v>
      </c>
      <c r="I32" s="16">
        <f t="shared" si="8"/>
        <v>0</v>
      </c>
      <c r="J32" s="16">
        <f t="shared" si="8"/>
        <v>0</v>
      </c>
      <c r="K32" s="16">
        <f t="shared" si="8"/>
        <v>0</v>
      </c>
      <c r="L32" s="16">
        <f t="shared" si="8"/>
        <v>0</v>
      </c>
      <c r="M32" s="16">
        <f t="shared" si="8"/>
        <v>0</v>
      </c>
      <c r="N32" s="16">
        <f t="shared" si="8"/>
        <v>0</v>
      </c>
      <c r="O32" s="16">
        <f t="shared" si="8"/>
        <v>0</v>
      </c>
      <c r="P32" s="16">
        <f t="shared" si="8"/>
        <v>0</v>
      </c>
      <c r="Q32" s="16">
        <f t="shared" si="8"/>
        <v>0</v>
      </c>
      <c r="R32" s="16">
        <f t="shared" si="8"/>
        <v>0</v>
      </c>
      <c r="S32" s="16">
        <f t="shared" si="8"/>
        <v>0</v>
      </c>
      <c r="T32" s="16">
        <f t="shared" si="8"/>
        <v>0</v>
      </c>
      <c r="U32" s="16">
        <f t="shared" si="8"/>
        <v>0</v>
      </c>
      <c r="V32" s="16">
        <f t="shared" si="8"/>
        <v>0</v>
      </c>
      <c r="W32" s="16">
        <f t="shared" si="8"/>
        <v>0</v>
      </c>
      <c r="X32" s="16">
        <f t="shared" si="8"/>
        <v>0</v>
      </c>
      <c r="Y32" s="16">
        <f t="shared" si="8"/>
        <v>0</v>
      </c>
      <c r="Z32" s="16">
        <f t="shared" si="8"/>
        <v>0</v>
      </c>
      <c r="AA32" s="16">
        <f t="shared" si="8"/>
        <v>0</v>
      </c>
      <c r="AB32" s="16">
        <f t="shared" si="8"/>
        <v>0</v>
      </c>
      <c r="AC32" s="16">
        <f t="shared" si="8"/>
        <v>0</v>
      </c>
      <c r="AD32" s="16">
        <f t="shared" si="8"/>
        <v>0</v>
      </c>
      <c r="AE32" s="16">
        <f t="shared" si="8"/>
        <v>0</v>
      </c>
      <c r="AF32" s="48"/>
    </row>
    <row r="33" spans="1:32" ht="33.6" x14ac:dyDescent="0.3">
      <c r="A33" s="4" t="s">
        <v>11</v>
      </c>
      <c r="B33" s="5">
        <f t="shared" ref="B33:AE33" si="10">B35+B36+B37+B39</f>
        <v>458.7</v>
      </c>
      <c r="C33" s="5">
        <f t="shared" si="10"/>
        <v>458.7</v>
      </c>
      <c r="D33" s="5">
        <f t="shared" si="10"/>
        <v>456.33</v>
      </c>
      <c r="E33" s="5">
        <f t="shared" si="10"/>
        <v>456.33</v>
      </c>
      <c r="F33" s="5">
        <f>E33/B33%</f>
        <v>99.483322432962723</v>
      </c>
      <c r="G33" s="5">
        <f>E33/C33%</f>
        <v>99.483322432962723</v>
      </c>
      <c r="H33" s="5">
        <f t="shared" si="10"/>
        <v>0</v>
      </c>
      <c r="I33" s="40">
        <f t="shared" si="10"/>
        <v>0</v>
      </c>
      <c r="J33" s="5">
        <f t="shared" si="10"/>
        <v>0</v>
      </c>
      <c r="K33" s="5">
        <f t="shared" si="10"/>
        <v>0</v>
      </c>
      <c r="L33" s="5">
        <f t="shared" si="10"/>
        <v>0</v>
      </c>
      <c r="M33" s="5">
        <f t="shared" si="10"/>
        <v>0</v>
      </c>
      <c r="N33" s="5">
        <f t="shared" si="10"/>
        <v>0</v>
      </c>
      <c r="O33" s="5">
        <f t="shared" si="10"/>
        <v>0</v>
      </c>
      <c r="P33" s="5">
        <f t="shared" si="10"/>
        <v>0</v>
      </c>
      <c r="Q33" s="5">
        <f t="shared" si="10"/>
        <v>0</v>
      </c>
      <c r="R33" s="5">
        <f t="shared" si="10"/>
        <v>0</v>
      </c>
      <c r="S33" s="5">
        <f t="shared" si="10"/>
        <v>0</v>
      </c>
      <c r="T33" s="5">
        <f t="shared" si="10"/>
        <v>0</v>
      </c>
      <c r="U33" s="5">
        <f t="shared" si="10"/>
        <v>0</v>
      </c>
      <c r="V33" s="5">
        <f t="shared" si="10"/>
        <v>458.7</v>
      </c>
      <c r="W33" s="5">
        <f t="shared" si="10"/>
        <v>456.33</v>
      </c>
      <c r="X33" s="5">
        <f t="shared" si="10"/>
        <v>0</v>
      </c>
      <c r="Y33" s="5">
        <f t="shared" si="10"/>
        <v>0</v>
      </c>
      <c r="Z33" s="5">
        <f t="shared" si="10"/>
        <v>0</v>
      </c>
      <c r="AA33" s="5">
        <f t="shared" si="10"/>
        <v>0</v>
      </c>
      <c r="AB33" s="5">
        <f t="shared" si="10"/>
        <v>0</v>
      </c>
      <c r="AC33" s="5">
        <f t="shared" si="10"/>
        <v>0</v>
      </c>
      <c r="AD33" s="5">
        <f t="shared" si="10"/>
        <v>0</v>
      </c>
      <c r="AE33" s="5">
        <f t="shared" si="10"/>
        <v>0</v>
      </c>
      <c r="AF33" s="54" t="s">
        <v>52</v>
      </c>
    </row>
    <row r="34" spans="1:32" x14ac:dyDescent="0.3">
      <c r="A34" s="4" t="s">
        <v>32</v>
      </c>
      <c r="B34" s="5"/>
      <c r="C34" s="5"/>
      <c r="D34" s="5"/>
      <c r="E34" s="5"/>
      <c r="F34" s="5"/>
      <c r="G34" s="5"/>
      <c r="H34" s="1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42"/>
      <c r="AF34" s="55"/>
    </row>
    <row r="35" spans="1:32" x14ac:dyDescent="0.3">
      <c r="A35" s="4" t="s">
        <v>1</v>
      </c>
      <c r="B35" s="5">
        <f t="shared" si="5"/>
        <v>0</v>
      </c>
      <c r="C35" s="5">
        <f>H35+J35+L35+N35+P35+R35+T35+V35+X35+Z35+AB35</f>
        <v>0</v>
      </c>
      <c r="D35" s="5">
        <f t="shared" ref="D35:D39" si="11">E35</f>
        <v>0</v>
      </c>
      <c r="E35" s="5">
        <f t="shared" ref="E35:E39" si="12">I35+K35+M35+O35+Q35+S35+U35+W35</f>
        <v>0</v>
      </c>
      <c r="F35" s="5"/>
      <c r="G35" s="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42"/>
      <c r="AF35" s="55"/>
    </row>
    <row r="36" spans="1:32" x14ac:dyDescent="0.3">
      <c r="A36" s="4" t="s">
        <v>5</v>
      </c>
      <c r="B36" s="5">
        <f t="shared" si="5"/>
        <v>0</v>
      </c>
      <c r="C36" s="5">
        <f t="shared" ref="C36:C39" si="13">H36+J36+L36+N36+P36+R36+T36+V36+X36+Z36+AB36</f>
        <v>0</v>
      </c>
      <c r="D36" s="5">
        <f t="shared" si="11"/>
        <v>0</v>
      </c>
      <c r="E36" s="5">
        <f t="shared" si="12"/>
        <v>0</v>
      </c>
      <c r="F36" s="5"/>
      <c r="G36" s="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42"/>
      <c r="AF36" s="55"/>
    </row>
    <row r="37" spans="1:32" x14ac:dyDescent="0.3">
      <c r="A37" s="6" t="s">
        <v>3</v>
      </c>
      <c r="B37" s="5">
        <f t="shared" si="5"/>
        <v>458.7</v>
      </c>
      <c r="C37" s="5">
        <f t="shared" si="13"/>
        <v>458.7</v>
      </c>
      <c r="D37" s="5">
        <f>E37</f>
        <v>456.33</v>
      </c>
      <c r="E37" s="5">
        <f>I37+K37+M37+O37+Q37+S37+U37+W37</f>
        <v>456.33</v>
      </c>
      <c r="F37" s="5"/>
      <c r="G37" s="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>
        <v>458.7</v>
      </c>
      <c r="W37" s="16">
        <v>456.33</v>
      </c>
      <c r="X37" s="16"/>
      <c r="Y37" s="16"/>
      <c r="Z37" s="16"/>
      <c r="AA37" s="16"/>
      <c r="AB37" s="16"/>
      <c r="AC37" s="16"/>
      <c r="AD37" s="16"/>
      <c r="AE37" s="42"/>
      <c r="AF37" s="55"/>
    </row>
    <row r="38" spans="1:32" s="33" customFormat="1" x14ac:dyDescent="0.25">
      <c r="A38" s="30" t="s">
        <v>38</v>
      </c>
      <c r="B38" s="31">
        <f t="shared" si="5"/>
        <v>0</v>
      </c>
      <c r="C38" s="5">
        <f t="shared" si="13"/>
        <v>0</v>
      </c>
      <c r="D38" s="5">
        <f t="shared" si="11"/>
        <v>0</v>
      </c>
      <c r="E38" s="5">
        <f t="shared" si="12"/>
        <v>0</v>
      </c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43"/>
      <c r="AF38" s="55"/>
    </row>
    <row r="39" spans="1:32" x14ac:dyDescent="0.3">
      <c r="A39" s="6" t="s">
        <v>4</v>
      </c>
      <c r="B39" s="5">
        <f t="shared" si="5"/>
        <v>0</v>
      </c>
      <c r="C39" s="5">
        <f t="shared" si="13"/>
        <v>0</v>
      </c>
      <c r="D39" s="5">
        <f t="shared" si="11"/>
        <v>0</v>
      </c>
      <c r="E39" s="5">
        <f t="shared" si="12"/>
        <v>0</v>
      </c>
      <c r="F39" s="5"/>
      <c r="G39" s="5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42"/>
      <c r="AF39" s="56"/>
    </row>
    <row r="40" spans="1:32" s="23" customFormat="1" ht="67.2" x14ac:dyDescent="0.3">
      <c r="A40" s="24" t="s">
        <v>12</v>
      </c>
      <c r="B40" s="27">
        <f t="shared" ref="B40:AE40" si="14">B42+B43+B44+B46</f>
        <v>649.99700000000018</v>
      </c>
      <c r="C40" s="27">
        <f t="shared" si="14"/>
        <v>649.99700000000018</v>
      </c>
      <c r="D40" s="27">
        <f t="shared" si="14"/>
        <v>606.04</v>
      </c>
      <c r="E40" s="27">
        <f t="shared" si="14"/>
        <v>606.04</v>
      </c>
      <c r="F40" s="27">
        <f>E40/B40%</f>
        <v>93.237353403169521</v>
      </c>
      <c r="G40" s="27">
        <f>E40/C40%</f>
        <v>93.237353403169521</v>
      </c>
      <c r="H40" s="27">
        <f t="shared" si="14"/>
        <v>0</v>
      </c>
      <c r="I40" s="41">
        <f t="shared" si="14"/>
        <v>0</v>
      </c>
      <c r="J40" s="27">
        <f t="shared" si="14"/>
        <v>0</v>
      </c>
      <c r="K40" s="27">
        <f t="shared" si="14"/>
        <v>0</v>
      </c>
      <c r="L40" s="27">
        <f t="shared" si="14"/>
        <v>0</v>
      </c>
      <c r="M40" s="27">
        <f t="shared" si="14"/>
        <v>0</v>
      </c>
      <c r="N40" s="27">
        <f t="shared" si="14"/>
        <v>12.397</v>
      </c>
      <c r="O40" s="27">
        <f t="shared" si="14"/>
        <v>0</v>
      </c>
      <c r="P40" s="27">
        <f t="shared" si="14"/>
        <v>0.9</v>
      </c>
      <c r="Q40" s="27">
        <f t="shared" si="14"/>
        <v>8.35</v>
      </c>
      <c r="R40" s="27">
        <f t="shared" si="14"/>
        <v>1.2</v>
      </c>
      <c r="S40" s="27">
        <f t="shared" si="14"/>
        <v>1</v>
      </c>
      <c r="T40" s="27">
        <f t="shared" si="14"/>
        <v>1.2</v>
      </c>
      <c r="U40" s="27">
        <f t="shared" si="14"/>
        <v>0.16</v>
      </c>
      <c r="V40" s="27">
        <f t="shared" si="14"/>
        <v>1.2</v>
      </c>
      <c r="W40" s="27">
        <f t="shared" si="14"/>
        <v>0.36</v>
      </c>
      <c r="X40" s="27">
        <f t="shared" si="14"/>
        <v>596.20000000000005</v>
      </c>
      <c r="Y40" s="27">
        <f t="shared" si="14"/>
        <v>596</v>
      </c>
      <c r="Z40" s="27">
        <f t="shared" si="14"/>
        <v>1.2</v>
      </c>
      <c r="AA40" s="27">
        <f t="shared" si="14"/>
        <v>0.17</v>
      </c>
      <c r="AB40" s="27">
        <f t="shared" si="14"/>
        <v>35.700000000000003</v>
      </c>
      <c r="AC40" s="27">
        <f t="shared" si="14"/>
        <v>0</v>
      </c>
      <c r="AD40" s="27">
        <f t="shared" si="14"/>
        <v>0</v>
      </c>
      <c r="AE40" s="27">
        <f t="shared" si="14"/>
        <v>0</v>
      </c>
      <c r="AF40" s="54" t="s">
        <v>55</v>
      </c>
    </row>
    <row r="41" spans="1:32" x14ac:dyDescent="0.3">
      <c r="A41" s="4" t="s">
        <v>32</v>
      </c>
      <c r="B41" s="5"/>
      <c r="C41" s="5"/>
      <c r="D41" s="5"/>
      <c r="E41" s="5"/>
      <c r="F41" s="5"/>
      <c r="G41" s="5"/>
      <c r="H41" s="11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42"/>
      <c r="AF41" s="55"/>
    </row>
    <row r="42" spans="1:32" x14ac:dyDescent="0.3">
      <c r="A42" s="6" t="s">
        <v>1</v>
      </c>
      <c r="B42" s="5">
        <f t="shared" si="5"/>
        <v>0</v>
      </c>
      <c r="C42" s="5">
        <f t="shared" ref="C42:C46" si="15">H42+J42+L42+N42+P42+R42+T42+V42+X42+Z42+AB42</f>
        <v>0</v>
      </c>
      <c r="D42" s="5">
        <f t="shared" ref="D42:D46" si="16">E42</f>
        <v>0</v>
      </c>
      <c r="E42" s="5">
        <f t="shared" ref="E42:E46" si="17">I42+K42+M42+O42+Q42+S42+U42+W42</f>
        <v>0</v>
      </c>
      <c r="F42" s="5"/>
      <c r="G42" s="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2"/>
      <c r="AF42" s="55"/>
    </row>
    <row r="43" spans="1:32" x14ac:dyDescent="0.3">
      <c r="A43" s="6" t="s">
        <v>5</v>
      </c>
      <c r="B43" s="5">
        <f t="shared" si="5"/>
        <v>0</v>
      </c>
      <c r="C43" s="5">
        <f t="shared" si="15"/>
        <v>0</v>
      </c>
      <c r="D43" s="5">
        <f t="shared" si="16"/>
        <v>0</v>
      </c>
      <c r="E43" s="5">
        <f t="shared" si="17"/>
        <v>0</v>
      </c>
      <c r="F43" s="5"/>
      <c r="G43" s="5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42"/>
      <c r="AF43" s="55"/>
    </row>
    <row r="44" spans="1:32" x14ac:dyDescent="0.3">
      <c r="A44" s="6" t="s">
        <v>3</v>
      </c>
      <c r="B44" s="5">
        <f t="shared" si="5"/>
        <v>649.99700000000018</v>
      </c>
      <c r="C44" s="5">
        <f t="shared" si="15"/>
        <v>649.99700000000018</v>
      </c>
      <c r="D44" s="5">
        <f>E44</f>
        <v>606.04</v>
      </c>
      <c r="E44" s="5">
        <f>I44+K44+M44+O44+Q44+S44+U44+W44+Y44+AA44+AC44+AE44</f>
        <v>606.04</v>
      </c>
      <c r="F44" s="5">
        <f>E44/B44%</f>
        <v>93.237353403169521</v>
      </c>
      <c r="G44" s="5">
        <f>E44/C44%</f>
        <v>93.237353403169521</v>
      </c>
      <c r="H44" s="16"/>
      <c r="I44" s="16"/>
      <c r="J44" s="16"/>
      <c r="K44" s="16"/>
      <c r="L44" s="16"/>
      <c r="M44" s="16"/>
      <c r="N44" s="16">
        <v>12.397</v>
      </c>
      <c r="O44" s="16"/>
      <c r="P44" s="16">
        <v>0.9</v>
      </c>
      <c r="Q44" s="16">
        <v>8.35</v>
      </c>
      <c r="R44" s="16">
        <v>1.2</v>
      </c>
      <c r="S44" s="16">
        <v>1</v>
      </c>
      <c r="T44" s="16">
        <v>1.2</v>
      </c>
      <c r="U44" s="16">
        <v>0.16</v>
      </c>
      <c r="V44" s="16">
        <v>1.2</v>
      </c>
      <c r="W44" s="16">
        <v>0.36</v>
      </c>
      <c r="X44" s="16">
        <v>596.20000000000005</v>
      </c>
      <c r="Y44" s="16">
        <v>596</v>
      </c>
      <c r="Z44" s="16">
        <v>1.2</v>
      </c>
      <c r="AA44" s="16">
        <v>0.17</v>
      </c>
      <c r="AB44" s="16">
        <v>35.700000000000003</v>
      </c>
      <c r="AC44" s="16"/>
      <c r="AD44" s="16"/>
      <c r="AE44" s="42"/>
      <c r="AF44" s="55"/>
    </row>
    <row r="45" spans="1:32" s="33" customFormat="1" ht="13.95" customHeight="1" x14ac:dyDescent="0.25">
      <c r="A45" s="30" t="s">
        <v>38</v>
      </c>
      <c r="B45" s="31">
        <f t="shared" si="5"/>
        <v>0</v>
      </c>
      <c r="C45" s="5">
        <f t="shared" si="15"/>
        <v>0</v>
      </c>
      <c r="D45" s="5">
        <f t="shared" si="16"/>
        <v>0</v>
      </c>
      <c r="E45" s="5">
        <f t="shared" si="17"/>
        <v>0</v>
      </c>
      <c r="F45" s="31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43"/>
      <c r="AF45" s="55"/>
    </row>
    <row r="46" spans="1:32" x14ac:dyDescent="0.3">
      <c r="A46" s="6" t="s">
        <v>4</v>
      </c>
      <c r="B46" s="5">
        <f t="shared" si="5"/>
        <v>0</v>
      </c>
      <c r="C46" s="5">
        <f t="shared" si="15"/>
        <v>0</v>
      </c>
      <c r="D46" s="5">
        <f t="shared" si="16"/>
        <v>0</v>
      </c>
      <c r="E46" s="5">
        <f t="shared" si="17"/>
        <v>0</v>
      </c>
      <c r="F46" s="5"/>
      <c r="G46" s="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42"/>
      <c r="AF46" s="56"/>
    </row>
    <row r="47" spans="1:32" s="23" customFormat="1" ht="67.2" x14ac:dyDescent="0.3">
      <c r="A47" s="24" t="s">
        <v>50</v>
      </c>
      <c r="B47" s="27">
        <f t="shared" ref="B47:E47" si="18">B49+B50+B51+B53</f>
        <v>1480</v>
      </c>
      <c r="C47" s="27">
        <f t="shared" si="18"/>
        <v>373.7</v>
      </c>
      <c r="D47" s="27">
        <f t="shared" si="18"/>
        <v>0</v>
      </c>
      <c r="E47" s="27">
        <f t="shared" si="18"/>
        <v>0</v>
      </c>
      <c r="F47" s="27">
        <f>E47/B47%</f>
        <v>0</v>
      </c>
      <c r="G47" s="27">
        <f>E47/C47%</f>
        <v>0</v>
      </c>
      <c r="H47" s="27">
        <f t="shared" ref="H47:AE47" si="19">H49+H50+H51+H53</f>
        <v>0</v>
      </c>
      <c r="I47" s="41">
        <f t="shared" si="19"/>
        <v>0</v>
      </c>
      <c r="J47" s="27">
        <f t="shared" si="19"/>
        <v>0</v>
      </c>
      <c r="K47" s="27">
        <f t="shared" si="19"/>
        <v>0</v>
      </c>
      <c r="L47" s="27">
        <f t="shared" si="19"/>
        <v>0</v>
      </c>
      <c r="M47" s="27">
        <f t="shared" si="19"/>
        <v>0</v>
      </c>
      <c r="N47" s="27">
        <f t="shared" si="19"/>
        <v>0</v>
      </c>
      <c r="O47" s="27">
        <f t="shared" si="19"/>
        <v>0</v>
      </c>
      <c r="P47" s="27">
        <f t="shared" si="19"/>
        <v>0</v>
      </c>
      <c r="Q47" s="27">
        <f t="shared" si="19"/>
        <v>0</v>
      </c>
      <c r="R47" s="27">
        <f t="shared" si="19"/>
        <v>0</v>
      </c>
      <c r="S47" s="27">
        <f t="shared" si="19"/>
        <v>0</v>
      </c>
      <c r="T47" s="27">
        <f t="shared" si="19"/>
        <v>373.7</v>
      </c>
      <c r="U47" s="27">
        <f t="shared" si="19"/>
        <v>0</v>
      </c>
      <c r="V47" s="27">
        <f t="shared" si="19"/>
        <v>0</v>
      </c>
      <c r="W47" s="27">
        <f t="shared" si="19"/>
        <v>0</v>
      </c>
      <c r="X47" s="27">
        <f t="shared" si="19"/>
        <v>0</v>
      </c>
      <c r="Y47" s="27">
        <f t="shared" si="19"/>
        <v>0</v>
      </c>
      <c r="Z47" s="27">
        <f t="shared" si="19"/>
        <v>0</v>
      </c>
      <c r="AA47" s="27">
        <f t="shared" si="19"/>
        <v>0</v>
      </c>
      <c r="AB47" s="27">
        <f t="shared" si="19"/>
        <v>0</v>
      </c>
      <c r="AC47" s="27">
        <f t="shared" si="19"/>
        <v>0</v>
      </c>
      <c r="AD47" s="27">
        <f t="shared" si="19"/>
        <v>1106.3</v>
      </c>
      <c r="AE47" s="27">
        <f t="shared" si="19"/>
        <v>0</v>
      </c>
      <c r="AF47" s="54" t="s">
        <v>56</v>
      </c>
    </row>
    <row r="48" spans="1:32" x14ac:dyDescent="0.3">
      <c r="A48" s="4" t="s">
        <v>32</v>
      </c>
      <c r="B48" s="5"/>
      <c r="C48" s="5"/>
      <c r="D48" s="5"/>
      <c r="E48" s="5"/>
      <c r="F48" s="5"/>
      <c r="G48" s="5"/>
      <c r="H48" s="11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42"/>
      <c r="AF48" s="55"/>
    </row>
    <row r="49" spans="1:32" x14ac:dyDescent="0.3">
      <c r="A49" s="6" t="s">
        <v>1</v>
      </c>
      <c r="B49" s="5">
        <f t="shared" ref="B49:B53" si="20">H49+J49+L49+N49+P49+R49+T49+V49+X49+Z49+AB49+AD49</f>
        <v>0</v>
      </c>
      <c r="C49" s="5">
        <f t="shared" ref="C49:C53" si="21">H49+J49+L49+N49+P49+R49+T49+V49+X49+Z49+AB49</f>
        <v>0</v>
      </c>
      <c r="D49" s="5">
        <f t="shared" ref="D49:D53" si="22">E49</f>
        <v>0</v>
      </c>
      <c r="E49" s="5">
        <f t="shared" ref="E49:E53" si="23">I49+K49+M49+O49+Q49+S49+U49+W49</f>
        <v>0</v>
      </c>
      <c r="F49" s="5"/>
      <c r="G49" s="5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42"/>
      <c r="AF49" s="55"/>
    </row>
    <row r="50" spans="1:32" x14ac:dyDescent="0.3">
      <c r="A50" s="6" t="s">
        <v>5</v>
      </c>
      <c r="B50" s="5">
        <f t="shared" si="20"/>
        <v>0</v>
      </c>
      <c r="C50" s="5">
        <f t="shared" si="21"/>
        <v>0</v>
      </c>
      <c r="D50" s="5">
        <f t="shared" si="22"/>
        <v>0</v>
      </c>
      <c r="E50" s="5">
        <f t="shared" si="23"/>
        <v>0</v>
      </c>
      <c r="F50" s="5"/>
      <c r="G50" s="5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42"/>
      <c r="AF50" s="55"/>
    </row>
    <row r="51" spans="1:32" x14ac:dyDescent="0.3">
      <c r="A51" s="6" t="s">
        <v>3</v>
      </c>
      <c r="B51" s="5">
        <f t="shared" si="20"/>
        <v>1480</v>
      </c>
      <c r="C51" s="5">
        <f t="shared" si="21"/>
        <v>373.7</v>
      </c>
      <c r="D51" s="5">
        <f>E51</f>
        <v>0</v>
      </c>
      <c r="E51" s="5">
        <f>I51+K51+M51+O51+Q51+S51+U51+W51</f>
        <v>0</v>
      </c>
      <c r="F51" s="5">
        <f>E51/B51%</f>
        <v>0</v>
      </c>
      <c r="G51" s="5">
        <f>E51/C51%</f>
        <v>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>
        <v>373.7</v>
      </c>
      <c r="U51" s="16"/>
      <c r="V51" s="16"/>
      <c r="W51" s="16"/>
      <c r="X51" s="16"/>
      <c r="Y51" s="16"/>
      <c r="Z51" s="16"/>
      <c r="AA51" s="16"/>
      <c r="AB51" s="16"/>
      <c r="AC51" s="16"/>
      <c r="AD51" s="16">
        <v>1106.3</v>
      </c>
      <c r="AE51" s="42"/>
      <c r="AF51" s="55"/>
    </row>
    <row r="52" spans="1:32" s="33" customFormat="1" ht="13.95" customHeight="1" x14ac:dyDescent="0.25">
      <c r="A52" s="30" t="s">
        <v>38</v>
      </c>
      <c r="B52" s="31">
        <f t="shared" si="20"/>
        <v>0</v>
      </c>
      <c r="C52" s="45">
        <f t="shared" si="21"/>
        <v>0</v>
      </c>
      <c r="D52" s="5">
        <f t="shared" si="22"/>
        <v>0</v>
      </c>
      <c r="E52" s="5">
        <f t="shared" si="23"/>
        <v>0</v>
      </c>
      <c r="F52" s="31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43"/>
      <c r="AF52" s="55"/>
    </row>
    <row r="53" spans="1:32" x14ac:dyDescent="0.3">
      <c r="A53" s="6" t="s">
        <v>4</v>
      </c>
      <c r="B53" s="5">
        <f t="shared" si="20"/>
        <v>0</v>
      </c>
      <c r="C53" s="5">
        <f t="shared" si="21"/>
        <v>0</v>
      </c>
      <c r="D53" s="5">
        <f t="shared" si="22"/>
        <v>0</v>
      </c>
      <c r="E53" s="5">
        <f t="shared" si="23"/>
        <v>0</v>
      </c>
      <c r="F53" s="5"/>
      <c r="G53" s="5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42"/>
      <c r="AF53" s="56"/>
    </row>
    <row r="54" spans="1:32" s="23" customFormat="1" x14ac:dyDescent="0.3">
      <c r="A54" s="24" t="s">
        <v>13</v>
      </c>
      <c r="B54" s="27">
        <f t="shared" ref="B54:AE54" si="24">B56+B57+B58+B60</f>
        <v>2588.6970000000001</v>
      </c>
      <c r="C54" s="27">
        <f t="shared" si="24"/>
        <v>1482.3970000000002</v>
      </c>
      <c r="D54" s="27">
        <f t="shared" si="24"/>
        <v>1062.3699999999999</v>
      </c>
      <c r="E54" s="27">
        <f t="shared" si="24"/>
        <v>1062.3699999999999</v>
      </c>
      <c r="F54" s="27">
        <f>E54/B54%</f>
        <v>41.038792875334572</v>
      </c>
      <c r="G54" s="27">
        <f>E54/C54%</f>
        <v>71.665687396830933</v>
      </c>
      <c r="H54" s="27">
        <f t="shared" si="24"/>
        <v>0</v>
      </c>
      <c r="I54" s="41">
        <f t="shared" si="24"/>
        <v>0</v>
      </c>
      <c r="J54" s="27">
        <f t="shared" si="24"/>
        <v>0</v>
      </c>
      <c r="K54" s="27">
        <f t="shared" si="24"/>
        <v>0</v>
      </c>
      <c r="L54" s="27">
        <f t="shared" si="24"/>
        <v>0</v>
      </c>
      <c r="M54" s="27">
        <f t="shared" si="24"/>
        <v>0</v>
      </c>
      <c r="N54" s="27">
        <f t="shared" si="24"/>
        <v>12.397</v>
      </c>
      <c r="O54" s="27">
        <f t="shared" si="24"/>
        <v>0</v>
      </c>
      <c r="P54" s="27">
        <f t="shared" si="24"/>
        <v>0.9</v>
      </c>
      <c r="Q54" s="27">
        <f t="shared" si="24"/>
        <v>8.35</v>
      </c>
      <c r="R54" s="27">
        <f t="shared" si="24"/>
        <v>1.2</v>
      </c>
      <c r="S54" s="27">
        <f t="shared" si="24"/>
        <v>1</v>
      </c>
      <c r="T54" s="27">
        <f t="shared" si="24"/>
        <v>374.9</v>
      </c>
      <c r="U54" s="27">
        <f t="shared" si="24"/>
        <v>0.16</v>
      </c>
      <c r="V54" s="27">
        <f t="shared" si="24"/>
        <v>459.9</v>
      </c>
      <c r="W54" s="27">
        <f t="shared" si="24"/>
        <v>456.69</v>
      </c>
      <c r="X54" s="27">
        <f t="shared" si="24"/>
        <v>596.20000000000005</v>
      </c>
      <c r="Y54" s="27">
        <f t="shared" si="24"/>
        <v>596</v>
      </c>
      <c r="Z54" s="27">
        <f t="shared" si="24"/>
        <v>1.2</v>
      </c>
      <c r="AA54" s="27">
        <f t="shared" si="24"/>
        <v>0.17</v>
      </c>
      <c r="AB54" s="27">
        <f t="shared" si="24"/>
        <v>35.700000000000003</v>
      </c>
      <c r="AC54" s="27">
        <f t="shared" si="24"/>
        <v>0</v>
      </c>
      <c r="AD54" s="27">
        <f t="shared" si="24"/>
        <v>1106.3</v>
      </c>
      <c r="AE54" s="27">
        <f t="shared" si="24"/>
        <v>0</v>
      </c>
      <c r="AF54" s="48"/>
    </row>
    <row r="55" spans="1:32" x14ac:dyDescent="0.3">
      <c r="A55" s="4" t="s">
        <v>32</v>
      </c>
      <c r="B55" s="5"/>
      <c r="C55" s="5"/>
      <c r="D55" s="5"/>
      <c r="E55" s="5"/>
      <c r="F55" s="5"/>
      <c r="G55" s="5"/>
      <c r="H55" s="11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48"/>
    </row>
    <row r="56" spans="1:32" x14ac:dyDescent="0.3">
      <c r="A56" s="6" t="s">
        <v>1</v>
      </c>
      <c r="B56" s="5">
        <f t="shared" si="5"/>
        <v>0</v>
      </c>
      <c r="C56" s="5">
        <f>C49+C42+C28+C14</f>
        <v>0</v>
      </c>
      <c r="D56" s="5">
        <f t="shared" ref="D56:E56" si="25">D49+D42+D28+D14</f>
        <v>0</v>
      </c>
      <c r="E56" s="5">
        <f t="shared" si="25"/>
        <v>0</v>
      </c>
      <c r="F56" s="5"/>
      <c r="G56" s="5"/>
      <c r="H56" s="5">
        <f t="shared" ref="H56:AE60" si="26">H49+H42+H28+H14</f>
        <v>0</v>
      </c>
      <c r="I56" s="5">
        <f t="shared" si="26"/>
        <v>0</v>
      </c>
      <c r="J56" s="5">
        <f t="shared" si="26"/>
        <v>0</v>
      </c>
      <c r="K56" s="5">
        <f t="shared" si="26"/>
        <v>0</v>
      </c>
      <c r="L56" s="5">
        <f t="shared" si="26"/>
        <v>0</v>
      </c>
      <c r="M56" s="5">
        <f t="shared" si="26"/>
        <v>0</v>
      </c>
      <c r="N56" s="5">
        <f t="shared" si="26"/>
        <v>0</v>
      </c>
      <c r="O56" s="5">
        <f t="shared" si="26"/>
        <v>0</v>
      </c>
      <c r="P56" s="5">
        <f t="shared" si="26"/>
        <v>0</v>
      </c>
      <c r="Q56" s="5">
        <f t="shared" si="26"/>
        <v>0</v>
      </c>
      <c r="R56" s="5">
        <f t="shared" si="26"/>
        <v>0</v>
      </c>
      <c r="S56" s="5">
        <f t="shared" si="26"/>
        <v>0</v>
      </c>
      <c r="T56" s="5">
        <f t="shared" si="26"/>
        <v>0</v>
      </c>
      <c r="U56" s="5">
        <f t="shared" si="26"/>
        <v>0</v>
      </c>
      <c r="V56" s="5">
        <f t="shared" si="26"/>
        <v>0</v>
      </c>
      <c r="W56" s="5">
        <f t="shared" si="26"/>
        <v>0</v>
      </c>
      <c r="X56" s="5">
        <f t="shared" si="26"/>
        <v>0</v>
      </c>
      <c r="Y56" s="5">
        <f t="shared" si="26"/>
        <v>0</v>
      </c>
      <c r="Z56" s="5">
        <f t="shared" si="26"/>
        <v>0</v>
      </c>
      <c r="AA56" s="5">
        <f t="shared" si="26"/>
        <v>0</v>
      </c>
      <c r="AB56" s="5">
        <f t="shared" si="26"/>
        <v>0</v>
      </c>
      <c r="AC56" s="5">
        <f t="shared" si="26"/>
        <v>0</v>
      </c>
      <c r="AD56" s="5">
        <f t="shared" si="26"/>
        <v>0</v>
      </c>
      <c r="AE56" s="5">
        <f t="shared" si="26"/>
        <v>0</v>
      </c>
      <c r="AF56" s="48"/>
    </row>
    <row r="57" spans="1:32" x14ac:dyDescent="0.3">
      <c r="A57" s="6" t="s">
        <v>5</v>
      </c>
      <c r="B57" s="5">
        <f t="shared" si="5"/>
        <v>0</v>
      </c>
      <c r="C57" s="5">
        <f t="shared" ref="C57:E60" si="27">C50+C43+C29+C15</f>
        <v>0</v>
      </c>
      <c r="D57" s="5">
        <f t="shared" si="27"/>
        <v>0</v>
      </c>
      <c r="E57" s="5">
        <f t="shared" si="27"/>
        <v>0</v>
      </c>
      <c r="F57" s="5"/>
      <c r="G57" s="5"/>
      <c r="H57" s="5">
        <f t="shared" si="26"/>
        <v>0</v>
      </c>
      <c r="I57" s="5">
        <f t="shared" si="26"/>
        <v>0</v>
      </c>
      <c r="J57" s="5">
        <f t="shared" si="26"/>
        <v>0</v>
      </c>
      <c r="K57" s="5">
        <f t="shared" si="26"/>
        <v>0</v>
      </c>
      <c r="L57" s="5">
        <f t="shared" si="26"/>
        <v>0</v>
      </c>
      <c r="M57" s="5">
        <f t="shared" si="26"/>
        <v>0</v>
      </c>
      <c r="N57" s="5">
        <f t="shared" si="26"/>
        <v>0</v>
      </c>
      <c r="O57" s="5">
        <f t="shared" si="26"/>
        <v>0</v>
      </c>
      <c r="P57" s="5">
        <f t="shared" si="26"/>
        <v>0</v>
      </c>
      <c r="Q57" s="5">
        <f t="shared" si="26"/>
        <v>0</v>
      </c>
      <c r="R57" s="5">
        <f t="shared" si="26"/>
        <v>0</v>
      </c>
      <c r="S57" s="5">
        <f t="shared" si="26"/>
        <v>0</v>
      </c>
      <c r="T57" s="5">
        <f t="shared" si="26"/>
        <v>0</v>
      </c>
      <c r="U57" s="5">
        <f t="shared" si="26"/>
        <v>0</v>
      </c>
      <c r="V57" s="5">
        <f t="shared" si="26"/>
        <v>0</v>
      </c>
      <c r="W57" s="5">
        <f t="shared" si="26"/>
        <v>0</v>
      </c>
      <c r="X57" s="5">
        <f t="shared" si="26"/>
        <v>0</v>
      </c>
      <c r="Y57" s="5">
        <f t="shared" si="26"/>
        <v>0</v>
      </c>
      <c r="Z57" s="5">
        <f t="shared" si="26"/>
        <v>0</v>
      </c>
      <c r="AA57" s="5">
        <f t="shared" si="26"/>
        <v>0</v>
      </c>
      <c r="AB57" s="5">
        <f t="shared" si="26"/>
        <v>0</v>
      </c>
      <c r="AC57" s="5">
        <f t="shared" si="26"/>
        <v>0</v>
      </c>
      <c r="AD57" s="5">
        <f t="shared" si="26"/>
        <v>0</v>
      </c>
      <c r="AE57" s="5">
        <f t="shared" si="26"/>
        <v>0</v>
      </c>
      <c r="AF57" s="48"/>
    </row>
    <row r="58" spans="1:32" x14ac:dyDescent="0.3">
      <c r="A58" s="6" t="s">
        <v>3</v>
      </c>
      <c r="B58" s="5">
        <f t="shared" si="5"/>
        <v>2588.6970000000001</v>
      </c>
      <c r="C58" s="5">
        <f t="shared" si="27"/>
        <v>1482.3970000000002</v>
      </c>
      <c r="D58" s="5">
        <f t="shared" si="27"/>
        <v>1062.3699999999999</v>
      </c>
      <c r="E58" s="5">
        <f t="shared" si="27"/>
        <v>1062.3699999999999</v>
      </c>
      <c r="F58" s="5">
        <f>E58/B58%</f>
        <v>41.038792875334572</v>
      </c>
      <c r="G58" s="5">
        <f>E58/C58%</f>
        <v>71.665687396830933</v>
      </c>
      <c r="H58" s="5">
        <f t="shared" si="26"/>
        <v>0</v>
      </c>
      <c r="I58" s="5">
        <f t="shared" si="26"/>
        <v>0</v>
      </c>
      <c r="J58" s="5">
        <f t="shared" si="26"/>
        <v>0</v>
      </c>
      <c r="K58" s="5">
        <f t="shared" si="26"/>
        <v>0</v>
      </c>
      <c r="L58" s="5">
        <f t="shared" si="26"/>
        <v>0</v>
      </c>
      <c r="M58" s="5">
        <f t="shared" si="26"/>
        <v>0</v>
      </c>
      <c r="N58" s="5">
        <f t="shared" si="26"/>
        <v>12.397</v>
      </c>
      <c r="O58" s="5">
        <f t="shared" si="26"/>
        <v>0</v>
      </c>
      <c r="P58" s="5">
        <f t="shared" si="26"/>
        <v>0.9</v>
      </c>
      <c r="Q58" s="5">
        <f t="shared" si="26"/>
        <v>8.35</v>
      </c>
      <c r="R58" s="5">
        <f t="shared" si="26"/>
        <v>1.2</v>
      </c>
      <c r="S58" s="5">
        <f t="shared" si="26"/>
        <v>1</v>
      </c>
      <c r="T58" s="5">
        <f t="shared" si="26"/>
        <v>374.9</v>
      </c>
      <c r="U58" s="5">
        <f t="shared" si="26"/>
        <v>0.16</v>
      </c>
      <c r="V58" s="5">
        <f t="shared" si="26"/>
        <v>459.9</v>
      </c>
      <c r="W58" s="5">
        <f t="shared" si="26"/>
        <v>456.69</v>
      </c>
      <c r="X58" s="5">
        <f t="shared" si="26"/>
        <v>596.20000000000005</v>
      </c>
      <c r="Y58" s="5">
        <f t="shared" si="26"/>
        <v>596</v>
      </c>
      <c r="Z58" s="5">
        <f t="shared" si="26"/>
        <v>1.2</v>
      </c>
      <c r="AA58" s="5">
        <f t="shared" si="26"/>
        <v>0.17</v>
      </c>
      <c r="AB58" s="5">
        <f t="shared" si="26"/>
        <v>35.700000000000003</v>
      </c>
      <c r="AC58" s="5">
        <f t="shared" si="26"/>
        <v>0</v>
      </c>
      <c r="AD58" s="5">
        <f t="shared" si="26"/>
        <v>1106.3</v>
      </c>
      <c r="AE58" s="5">
        <f t="shared" si="26"/>
        <v>0</v>
      </c>
      <c r="AF58" s="48"/>
    </row>
    <row r="59" spans="1:32" s="33" customFormat="1" ht="13.8" x14ac:dyDescent="0.25">
      <c r="A59" s="30" t="s">
        <v>38</v>
      </c>
      <c r="B59" s="31">
        <f t="shared" si="5"/>
        <v>0</v>
      </c>
      <c r="C59" s="31">
        <f t="shared" si="27"/>
        <v>0</v>
      </c>
      <c r="D59" s="31">
        <f t="shared" si="27"/>
        <v>0</v>
      </c>
      <c r="E59" s="31">
        <f t="shared" si="27"/>
        <v>0</v>
      </c>
      <c r="F59" s="31"/>
      <c r="G59" s="31"/>
      <c r="H59" s="31">
        <f t="shared" si="26"/>
        <v>0</v>
      </c>
      <c r="I59" s="31">
        <f t="shared" si="26"/>
        <v>0</v>
      </c>
      <c r="J59" s="31">
        <f t="shared" si="26"/>
        <v>0</v>
      </c>
      <c r="K59" s="31">
        <f t="shared" si="26"/>
        <v>0</v>
      </c>
      <c r="L59" s="31">
        <f t="shared" si="26"/>
        <v>0</v>
      </c>
      <c r="M59" s="31">
        <f t="shared" si="26"/>
        <v>0</v>
      </c>
      <c r="N59" s="31">
        <f t="shared" si="26"/>
        <v>0</v>
      </c>
      <c r="O59" s="31">
        <f t="shared" si="26"/>
        <v>0</v>
      </c>
      <c r="P59" s="31">
        <f t="shared" si="26"/>
        <v>0</v>
      </c>
      <c r="Q59" s="31">
        <f t="shared" si="26"/>
        <v>0</v>
      </c>
      <c r="R59" s="31">
        <f t="shared" si="26"/>
        <v>0</v>
      </c>
      <c r="S59" s="31">
        <f t="shared" si="26"/>
        <v>0</v>
      </c>
      <c r="T59" s="31">
        <f t="shared" si="26"/>
        <v>0</v>
      </c>
      <c r="U59" s="31">
        <f t="shared" si="26"/>
        <v>0</v>
      </c>
      <c r="V59" s="31">
        <f t="shared" si="26"/>
        <v>0</v>
      </c>
      <c r="W59" s="31">
        <f t="shared" si="26"/>
        <v>0</v>
      </c>
      <c r="X59" s="31">
        <f t="shared" si="26"/>
        <v>0</v>
      </c>
      <c r="Y59" s="31">
        <f t="shared" si="26"/>
        <v>0</v>
      </c>
      <c r="Z59" s="31">
        <f t="shared" si="26"/>
        <v>0</v>
      </c>
      <c r="AA59" s="31">
        <f t="shared" si="26"/>
        <v>0</v>
      </c>
      <c r="AB59" s="31">
        <f t="shared" si="26"/>
        <v>0</v>
      </c>
      <c r="AC59" s="31">
        <f t="shared" si="26"/>
        <v>0</v>
      </c>
      <c r="AD59" s="31">
        <f t="shared" si="26"/>
        <v>0</v>
      </c>
      <c r="AE59" s="31">
        <f t="shared" si="26"/>
        <v>0</v>
      </c>
      <c r="AF59" s="48"/>
    </row>
    <row r="60" spans="1:32" x14ac:dyDescent="0.3">
      <c r="A60" s="6" t="s">
        <v>4</v>
      </c>
      <c r="B60" s="5">
        <f t="shared" si="5"/>
        <v>0</v>
      </c>
      <c r="C60" s="5">
        <f t="shared" si="27"/>
        <v>0</v>
      </c>
      <c r="D60" s="5">
        <f t="shared" si="27"/>
        <v>0</v>
      </c>
      <c r="E60" s="5">
        <f t="shared" si="27"/>
        <v>0</v>
      </c>
      <c r="F60" s="5"/>
      <c r="G60" s="5"/>
      <c r="H60" s="5">
        <f t="shared" si="26"/>
        <v>0</v>
      </c>
      <c r="I60" s="5">
        <f t="shared" si="26"/>
        <v>0</v>
      </c>
      <c r="J60" s="5">
        <f t="shared" si="26"/>
        <v>0</v>
      </c>
      <c r="K60" s="5">
        <f t="shared" si="26"/>
        <v>0</v>
      </c>
      <c r="L60" s="5">
        <f t="shared" si="26"/>
        <v>0</v>
      </c>
      <c r="M60" s="5">
        <f t="shared" si="26"/>
        <v>0</v>
      </c>
      <c r="N60" s="5">
        <f t="shared" si="26"/>
        <v>0</v>
      </c>
      <c r="O60" s="5">
        <f t="shared" si="26"/>
        <v>0</v>
      </c>
      <c r="P60" s="5">
        <f t="shared" si="26"/>
        <v>0</v>
      </c>
      <c r="Q60" s="5">
        <f t="shared" si="26"/>
        <v>0</v>
      </c>
      <c r="R60" s="5">
        <f t="shared" si="26"/>
        <v>0</v>
      </c>
      <c r="S60" s="5">
        <f t="shared" si="26"/>
        <v>0</v>
      </c>
      <c r="T60" s="5">
        <f t="shared" si="26"/>
        <v>0</v>
      </c>
      <c r="U60" s="5">
        <f t="shared" si="26"/>
        <v>0</v>
      </c>
      <c r="V60" s="5">
        <f t="shared" si="26"/>
        <v>0</v>
      </c>
      <c r="W60" s="5">
        <f t="shared" si="26"/>
        <v>0</v>
      </c>
      <c r="X60" s="5">
        <f t="shared" si="26"/>
        <v>0</v>
      </c>
      <c r="Y60" s="5">
        <f t="shared" si="26"/>
        <v>0</v>
      </c>
      <c r="Z60" s="5">
        <f t="shared" si="26"/>
        <v>0</v>
      </c>
      <c r="AA60" s="5">
        <f t="shared" si="26"/>
        <v>0</v>
      </c>
      <c r="AB60" s="5">
        <f t="shared" si="26"/>
        <v>0</v>
      </c>
      <c r="AC60" s="5">
        <f t="shared" si="26"/>
        <v>0</v>
      </c>
      <c r="AD60" s="5">
        <f t="shared" si="26"/>
        <v>0</v>
      </c>
      <c r="AE60" s="5">
        <f t="shared" si="26"/>
        <v>0</v>
      </c>
      <c r="AF60" s="48"/>
    </row>
    <row r="61" spans="1:32" ht="25.2" customHeight="1" x14ac:dyDescent="0.3">
      <c r="A61" s="52" t="s">
        <v>44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</row>
    <row r="62" spans="1:32" ht="17.399999999999999" customHeight="1" x14ac:dyDescent="0.3">
      <c r="A62" s="51" t="s">
        <v>6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</row>
    <row r="63" spans="1:32" s="23" customFormat="1" ht="103.95" customHeight="1" x14ac:dyDescent="0.3">
      <c r="A63" s="24" t="s">
        <v>14</v>
      </c>
      <c r="B63" s="27">
        <f>B65+B66+B67+B69</f>
        <v>162.79400000000001</v>
      </c>
      <c r="C63" s="27">
        <f t="shared" ref="C63:E63" si="28">C65+C66+C67+C69</f>
        <v>137.13400000000001</v>
      </c>
      <c r="D63" s="27">
        <f t="shared" si="28"/>
        <v>101.63</v>
      </c>
      <c r="E63" s="27">
        <f t="shared" si="28"/>
        <v>113.9</v>
      </c>
      <c r="F63" s="27">
        <f>E63/B63%</f>
        <v>69.965723552465079</v>
      </c>
      <c r="G63" s="27">
        <f>E63/C63%</f>
        <v>83.057447460148452</v>
      </c>
      <c r="H63" s="27">
        <f t="shared" ref="H63:AE63" si="29">H65+H66+H67+H69</f>
        <v>0</v>
      </c>
      <c r="I63" s="41">
        <f t="shared" si="29"/>
        <v>0</v>
      </c>
      <c r="J63" s="27">
        <f t="shared" si="29"/>
        <v>12.984</v>
      </c>
      <c r="K63" s="27">
        <f t="shared" si="29"/>
        <v>11.9</v>
      </c>
      <c r="L63" s="27">
        <f t="shared" si="29"/>
        <v>12.984</v>
      </c>
      <c r="M63" s="27">
        <f t="shared" si="29"/>
        <v>0</v>
      </c>
      <c r="N63" s="27">
        <f t="shared" si="29"/>
        <v>12.984</v>
      </c>
      <c r="O63" s="27">
        <f t="shared" si="29"/>
        <v>22.39</v>
      </c>
      <c r="P63" s="27">
        <f t="shared" si="29"/>
        <v>21.484000000000002</v>
      </c>
      <c r="Q63" s="27">
        <f t="shared" si="29"/>
        <v>21.1</v>
      </c>
      <c r="R63" s="27">
        <f t="shared" si="29"/>
        <v>12.984</v>
      </c>
      <c r="S63" s="27">
        <f t="shared" si="29"/>
        <v>10.51</v>
      </c>
      <c r="T63" s="27">
        <f t="shared" si="29"/>
        <v>12.984</v>
      </c>
      <c r="U63" s="27">
        <f t="shared" si="29"/>
        <v>0</v>
      </c>
      <c r="V63" s="27">
        <f t="shared" si="29"/>
        <v>12.98</v>
      </c>
      <c r="W63" s="27">
        <f t="shared" si="29"/>
        <v>10.09</v>
      </c>
      <c r="X63" s="27">
        <f t="shared" si="29"/>
        <v>12.93</v>
      </c>
      <c r="Y63" s="27">
        <f t="shared" si="29"/>
        <v>12.75</v>
      </c>
      <c r="Z63" s="27">
        <f t="shared" si="29"/>
        <v>12.93</v>
      </c>
      <c r="AA63" s="27">
        <f t="shared" si="29"/>
        <v>12.89</v>
      </c>
      <c r="AB63" s="27">
        <f t="shared" si="29"/>
        <v>11.89</v>
      </c>
      <c r="AC63" s="27">
        <f t="shared" si="29"/>
        <v>12.27</v>
      </c>
      <c r="AD63" s="27">
        <f t="shared" si="29"/>
        <v>25.66</v>
      </c>
      <c r="AE63" s="27">
        <f t="shared" si="29"/>
        <v>0</v>
      </c>
      <c r="AF63" s="54" t="s">
        <v>53</v>
      </c>
    </row>
    <row r="64" spans="1:32" x14ac:dyDescent="0.3">
      <c r="A64" s="4" t="s">
        <v>32</v>
      </c>
      <c r="B64" s="5"/>
      <c r="C64" s="5"/>
      <c r="D64" s="5"/>
      <c r="E64" s="5"/>
      <c r="F64" s="5"/>
      <c r="G64" s="5"/>
      <c r="H64" s="11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42"/>
      <c r="AF64" s="55"/>
    </row>
    <row r="65" spans="1:32" ht="33" customHeight="1" x14ac:dyDescent="0.3">
      <c r="A65" s="6" t="s">
        <v>1</v>
      </c>
      <c r="B65" s="5">
        <f t="shared" si="5"/>
        <v>0</v>
      </c>
      <c r="C65" s="5">
        <f t="shared" ref="C65:C69" si="30">H65+J65+L65+N65+P65+R65+T65+V65+X65+Z65+AB65</f>
        <v>0</v>
      </c>
      <c r="D65" s="5">
        <f>E65</f>
        <v>0</v>
      </c>
      <c r="E65" s="5">
        <f>I65+K65+M65+O65+Q65+S65+U65+W65+Y65+AA65+AC65+AE65</f>
        <v>0</v>
      </c>
      <c r="F65" s="5"/>
      <c r="G65" s="5"/>
      <c r="H65" s="11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42"/>
      <c r="AF65" s="55"/>
    </row>
    <row r="66" spans="1:32" ht="36.6" customHeight="1" x14ac:dyDescent="0.3">
      <c r="A66" s="6" t="s">
        <v>7</v>
      </c>
      <c r="B66" s="5">
        <f t="shared" si="5"/>
        <v>162.79400000000001</v>
      </c>
      <c r="C66" s="5">
        <f t="shared" si="30"/>
        <v>137.13400000000001</v>
      </c>
      <c r="D66" s="40">
        <v>101.63</v>
      </c>
      <c r="E66" s="5">
        <f t="shared" ref="E66:E69" si="31">I66+K66+M66+O66+Q66+S66+U66+W66+Y66+AA66+AC66+AE66</f>
        <v>113.9</v>
      </c>
      <c r="F66" s="5">
        <f>E66/B66%</f>
        <v>69.965723552465079</v>
      </c>
      <c r="G66" s="5">
        <f>E66/C66%</f>
        <v>83.057447460148452</v>
      </c>
      <c r="H66" s="11"/>
      <c r="I66" s="15"/>
      <c r="J66" s="5">
        <v>12.984</v>
      </c>
      <c r="K66" s="5">
        <v>11.9</v>
      </c>
      <c r="L66" s="5">
        <v>12.984</v>
      </c>
      <c r="M66" s="5"/>
      <c r="N66" s="5">
        <v>12.984</v>
      </c>
      <c r="O66" s="5">
        <v>22.39</v>
      </c>
      <c r="P66" s="5">
        <v>21.484000000000002</v>
      </c>
      <c r="Q66" s="5">
        <v>21.1</v>
      </c>
      <c r="R66" s="5">
        <v>12.984</v>
      </c>
      <c r="S66" s="5">
        <v>10.51</v>
      </c>
      <c r="T66" s="5">
        <v>12.984</v>
      </c>
      <c r="U66" s="5"/>
      <c r="V66" s="5">
        <v>12.98</v>
      </c>
      <c r="W66" s="5">
        <v>10.09</v>
      </c>
      <c r="X66" s="5">
        <v>12.93</v>
      </c>
      <c r="Y66" s="5">
        <v>12.75</v>
      </c>
      <c r="Z66" s="5">
        <v>12.93</v>
      </c>
      <c r="AA66" s="5">
        <v>12.89</v>
      </c>
      <c r="AB66" s="5">
        <v>11.89</v>
      </c>
      <c r="AC66" s="5">
        <v>12.27</v>
      </c>
      <c r="AD66" s="5">
        <v>25.66</v>
      </c>
      <c r="AE66" s="5"/>
      <c r="AF66" s="55"/>
    </row>
    <row r="67" spans="1:32" ht="22.2" customHeight="1" x14ac:dyDescent="0.3">
      <c r="A67" s="6" t="s">
        <v>3</v>
      </c>
      <c r="B67" s="5">
        <f t="shared" si="5"/>
        <v>0</v>
      </c>
      <c r="C67" s="5">
        <f t="shared" si="30"/>
        <v>0</v>
      </c>
      <c r="D67" s="5">
        <f t="shared" ref="D67:D69" si="32">E67</f>
        <v>0</v>
      </c>
      <c r="E67" s="5">
        <f t="shared" si="31"/>
        <v>0</v>
      </c>
      <c r="F67" s="5"/>
      <c r="G67" s="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42"/>
      <c r="AF67" s="55"/>
    </row>
    <row r="68" spans="1:32" s="33" customFormat="1" ht="20.399999999999999" customHeight="1" x14ac:dyDescent="0.25">
      <c r="A68" s="30" t="s">
        <v>38</v>
      </c>
      <c r="B68" s="31">
        <f t="shared" si="5"/>
        <v>0</v>
      </c>
      <c r="C68" s="5">
        <f t="shared" si="30"/>
        <v>0</v>
      </c>
      <c r="D68" s="31">
        <f t="shared" si="32"/>
        <v>0</v>
      </c>
      <c r="E68" s="31">
        <f t="shared" si="31"/>
        <v>0</v>
      </c>
      <c r="F68" s="31"/>
      <c r="G68" s="31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43"/>
      <c r="AF68" s="55"/>
    </row>
    <row r="69" spans="1:32" ht="24.6" customHeight="1" x14ac:dyDescent="0.3">
      <c r="A69" s="6" t="s">
        <v>4</v>
      </c>
      <c r="B69" s="5">
        <f t="shared" si="5"/>
        <v>0</v>
      </c>
      <c r="C69" s="5">
        <f t="shared" si="30"/>
        <v>0</v>
      </c>
      <c r="D69" s="5">
        <f t="shared" si="32"/>
        <v>0</v>
      </c>
      <c r="E69" s="5">
        <f t="shared" si="31"/>
        <v>0</v>
      </c>
      <c r="F69" s="5"/>
      <c r="G69" s="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42"/>
      <c r="AF69" s="56"/>
    </row>
    <row r="70" spans="1:32" s="23" customFormat="1" x14ac:dyDescent="0.3">
      <c r="A70" s="24" t="s">
        <v>15</v>
      </c>
      <c r="B70" s="27">
        <f t="shared" ref="B70:AE70" si="33">B73+B74</f>
        <v>162.79400000000001</v>
      </c>
      <c r="C70" s="27">
        <f t="shared" si="33"/>
        <v>137.13400000000001</v>
      </c>
      <c r="D70" s="27">
        <f t="shared" si="33"/>
        <v>101.63</v>
      </c>
      <c r="E70" s="27">
        <f t="shared" si="33"/>
        <v>113.9</v>
      </c>
      <c r="F70" s="27">
        <f>E70/B70%</f>
        <v>69.965723552465079</v>
      </c>
      <c r="G70" s="27">
        <f>E70/C70%</f>
        <v>83.057447460148452</v>
      </c>
      <c r="H70" s="27">
        <f t="shared" si="33"/>
        <v>0</v>
      </c>
      <c r="I70" s="41">
        <f t="shared" si="33"/>
        <v>0</v>
      </c>
      <c r="J70" s="27">
        <f t="shared" si="33"/>
        <v>12.984</v>
      </c>
      <c r="K70" s="27">
        <f t="shared" si="33"/>
        <v>11.9</v>
      </c>
      <c r="L70" s="27">
        <f t="shared" si="33"/>
        <v>12.984</v>
      </c>
      <c r="M70" s="27">
        <f t="shared" si="33"/>
        <v>0</v>
      </c>
      <c r="N70" s="27">
        <f t="shared" si="33"/>
        <v>12.984</v>
      </c>
      <c r="O70" s="27">
        <f t="shared" si="33"/>
        <v>22.39</v>
      </c>
      <c r="P70" s="27">
        <f t="shared" si="33"/>
        <v>21.484000000000002</v>
      </c>
      <c r="Q70" s="27">
        <f t="shared" si="33"/>
        <v>21.1</v>
      </c>
      <c r="R70" s="27">
        <f t="shared" si="33"/>
        <v>12.984</v>
      </c>
      <c r="S70" s="27">
        <f t="shared" si="33"/>
        <v>10.51</v>
      </c>
      <c r="T70" s="27">
        <f t="shared" si="33"/>
        <v>12.984</v>
      </c>
      <c r="U70" s="27">
        <f t="shared" si="33"/>
        <v>0</v>
      </c>
      <c r="V70" s="27">
        <f t="shared" si="33"/>
        <v>12.98</v>
      </c>
      <c r="W70" s="27">
        <f t="shared" si="33"/>
        <v>10.09</v>
      </c>
      <c r="X70" s="27">
        <f t="shared" si="33"/>
        <v>12.93</v>
      </c>
      <c r="Y70" s="27">
        <f t="shared" si="33"/>
        <v>12.75</v>
      </c>
      <c r="Z70" s="27">
        <f t="shared" si="33"/>
        <v>12.93</v>
      </c>
      <c r="AA70" s="27">
        <f t="shared" si="33"/>
        <v>12.89</v>
      </c>
      <c r="AB70" s="27">
        <f t="shared" si="33"/>
        <v>11.89</v>
      </c>
      <c r="AC70" s="27">
        <f t="shared" si="33"/>
        <v>12.27</v>
      </c>
      <c r="AD70" s="27">
        <f t="shared" si="33"/>
        <v>25.66</v>
      </c>
      <c r="AE70" s="27">
        <f t="shared" si="33"/>
        <v>0</v>
      </c>
      <c r="AF70" s="48"/>
    </row>
    <row r="71" spans="1:32" x14ac:dyDescent="0.3">
      <c r="A71" s="4" t="s">
        <v>32</v>
      </c>
      <c r="B71" s="5"/>
      <c r="C71" s="5"/>
      <c r="D71" s="5"/>
      <c r="E71" s="5"/>
      <c r="F71" s="5"/>
      <c r="G71" s="5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42"/>
      <c r="AF71" s="48"/>
    </row>
    <row r="72" spans="1:32" x14ac:dyDescent="0.3">
      <c r="A72" s="6" t="s">
        <v>1</v>
      </c>
      <c r="B72" s="5">
        <f t="shared" si="5"/>
        <v>0</v>
      </c>
      <c r="C72" s="11">
        <f>C65</f>
        <v>0</v>
      </c>
      <c r="D72" s="11">
        <f t="shared" ref="D72:E72" si="34">D65</f>
        <v>0</v>
      </c>
      <c r="E72" s="11">
        <f t="shared" si="34"/>
        <v>0</v>
      </c>
      <c r="F72" s="5"/>
      <c r="G72" s="5"/>
      <c r="H72" s="11">
        <f>H65</f>
        <v>0</v>
      </c>
      <c r="I72" s="11">
        <f t="shared" ref="I72:AE76" si="35">I65</f>
        <v>0</v>
      </c>
      <c r="J72" s="11">
        <f t="shared" si="35"/>
        <v>0</v>
      </c>
      <c r="K72" s="11">
        <f t="shared" si="35"/>
        <v>0</v>
      </c>
      <c r="L72" s="11">
        <f t="shared" si="35"/>
        <v>0</v>
      </c>
      <c r="M72" s="11">
        <f t="shared" si="35"/>
        <v>0</v>
      </c>
      <c r="N72" s="11">
        <f t="shared" si="35"/>
        <v>0</v>
      </c>
      <c r="O72" s="11">
        <f t="shared" si="35"/>
        <v>0</v>
      </c>
      <c r="P72" s="11">
        <f t="shared" si="35"/>
        <v>0</v>
      </c>
      <c r="Q72" s="11">
        <f t="shared" si="35"/>
        <v>0</v>
      </c>
      <c r="R72" s="11">
        <f t="shared" si="35"/>
        <v>0</v>
      </c>
      <c r="S72" s="11">
        <f t="shared" si="35"/>
        <v>0</v>
      </c>
      <c r="T72" s="11">
        <f t="shared" si="35"/>
        <v>0</v>
      </c>
      <c r="U72" s="11">
        <f t="shared" si="35"/>
        <v>0</v>
      </c>
      <c r="V72" s="11">
        <f t="shared" si="35"/>
        <v>0</v>
      </c>
      <c r="W72" s="11">
        <f t="shared" si="35"/>
        <v>0</v>
      </c>
      <c r="X72" s="11">
        <f t="shared" si="35"/>
        <v>0</v>
      </c>
      <c r="Y72" s="11">
        <f t="shared" si="35"/>
        <v>0</v>
      </c>
      <c r="Z72" s="11">
        <f t="shared" si="35"/>
        <v>0</v>
      </c>
      <c r="AA72" s="11">
        <f t="shared" si="35"/>
        <v>0</v>
      </c>
      <c r="AB72" s="11">
        <f t="shared" si="35"/>
        <v>0</v>
      </c>
      <c r="AC72" s="11">
        <f t="shared" si="35"/>
        <v>0</v>
      </c>
      <c r="AD72" s="11">
        <f t="shared" si="35"/>
        <v>0</v>
      </c>
      <c r="AE72" s="11">
        <f t="shared" si="35"/>
        <v>0</v>
      </c>
      <c r="AF72" s="48"/>
    </row>
    <row r="73" spans="1:32" x14ac:dyDescent="0.3">
      <c r="A73" s="6" t="s">
        <v>7</v>
      </c>
      <c r="B73" s="5">
        <f t="shared" si="5"/>
        <v>162.79400000000001</v>
      </c>
      <c r="C73" s="11">
        <f t="shared" ref="C73:E76" si="36">C66</f>
        <v>137.13400000000001</v>
      </c>
      <c r="D73" s="11">
        <f t="shared" si="36"/>
        <v>101.63</v>
      </c>
      <c r="E73" s="11">
        <f t="shared" si="36"/>
        <v>113.9</v>
      </c>
      <c r="F73" s="5">
        <f>E73/B73%</f>
        <v>69.965723552465079</v>
      </c>
      <c r="G73" s="5">
        <f>E73/C73%</f>
        <v>83.057447460148452</v>
      </c>
      <c r="H73" s="11">
        <f t="shared" ref="H73:W76" si="37">H66</f>
        <v>0</v>
      </c>
      <c r="I73" s="11">
        <f t="shared" si="37"/>
        <v>0</v>
      </c>
      <c r="J73" s="11">
        <f t="shared" si="37"/>
        <v>12.984</v>
      </c>
      <c r="K73" s="11">
        <f t="shared" si="37"/>
        <v>11.9</v>
      </c>
      <c r="L73" s="11">
        <f t="shared" si="37"/>
        <v>12.984</v>
      </c>
      <c r="M73" s="11">
        <f t="shared" si="37"/>
        <v>0</v>
      </c>
      <c r="N73" s="11">
        <f t="shared" si="37"/>
        <v>12.984</v>
      </c>
      <c r="O73" s="11">
        <f t="shared" si="37"/>
        <v>22.39</v>
      </c>
      <c r="P73" s="11">
        <f t="shared" si="37"/>
        <v>21.484000000000002</v>
      </c>
      <c r="Q73" s="11">
        <f t="shared" si="37"/>
        <v>21.1</v>
      </c>
      <c r="R73" s="11">
        <f t="shared" si="37"/>
        <v>12.984</v>
      </c>
      <c r="S73" s="11">
        <f t="shared" si="37"/>
        <v>10.51</v>
      </c>
      <c r="T73" s="11">
        <f t="shared" si="37"/>
        <v>12.984</v>
      </c>
      <c r="U73" s="11">
        <f t="shared" si="37"/>
        <v>0</v>
      </c>
      <c r="V73" s="11">
        <f t="shared" si="37"/>
        <v>12.98</v>
      </c>
      <c r="W73" s="11">
        <f t="shared" si="37"/>
        <v>10.09</v>
      </c>
      <c r="X73" s="11">
        <f t="shared" si="35"/>
        <v>12.93</v>
      </c>
      <c r="Y73" s="11">
        <f t="shared" si="35"/>
        <v>12.75</v>
      </c>
      <c r="Z73" s="11">
        <f t="shared" si="35"/>
        <v>12.93</v>
      </c>
      <c r="AA73" s="11">
        <f t="shared" si="35"/>
        <v>12.89</v>
      </c>
      <c r="AB73" s="11">
        <f t="shared" si="35"/>
        <v>11.89</v>
      </c>
      <c r="AC73" s="11">
        <f t="shared" si="35"/>
        <v>12.27</v>
      </c>
      <c r="AD73" s="11">
        <f t="shared" si="35"/>
        <v>25.66</v>
      </c>
      <c r="AE73" s="11">
        <f t="shared" si="35"/>
        <v>0</v>
      </c>
      <c r="AF73" s="48"/>
    </row>
    <row r="74" spans="1:32" x14ac:dyDescent="0.3">
      <c r="A74" s="6" t="s">
        <v>3</v>
      </c>
      <c r="B74" s="5">
        <f t="shared" si="5"/>
        <v>0</v>
      </c>
      <c r="C74" s="11">
        <f t="shared" si="36"/>
        <v>0</v>
      </c>
      <c r="D74" s="11">
        <f t="shared" si="36"/>
        <v>0</v>
      </c>
      <c r="E74" s="11">
        <f t="shared" si="36"/>
        <v>0</v>
      </c>
      <c r="F74" s="5"/>
      <c r="G74" s="5"/>
      <c r="H74" s="11">
        <f t="shared" si="37"/>
        <v>0</v>
      </c>
      <c r="I74" s="11">
        <f t="shared" si="35"/>
        <v>0</v>
      </c>
      <c r="J74" s="11">
        <f t="shared" si="35"/>
        <v>0</v>
      </c>
      <c r="K74" s="11">
        <f t="shared" si="35"/>
        <v>0</v>
      </c>
      <c r="L74" s="11">
        <f t="shared" si="35"/>
        <v>0</v>
      </c>
      <c r="M74" s="11">
        <f t="shared" si="35"/>
        <v>0</v>
      </c>
      <c r="N74" s="11">
        <f t="shared" si="35"/>
        <v>0</v>
      </c>
      <c r="O74" s="11">
        <f t="shared" si="35"/>
        <v>0</v>
      </c>
      <c r="P74" s="11">
        <f t="shared" si="35"/>
        <v>0</v>
      </c>
      <c r="Q74" s="11">
        <f t="shared" si="35"/>
        <v>0</v>
      </c>
      <c r="R74" s="11">
        <f t="shared" si="35"/>
        <v>0</v>
      </c>
      <c r="S74" s="11">
        <f t="shared" si="35"/>
        <v>0</v>
      </c>
      <c r="T74" s="11">
        <f t="shared" si="35"/>
        <v>0</v>
      </c>
      <c r="U74" s="11">
        <f t="shared" si="35"/>
        <v>0</v>
      </c>
      <c r="V74" s="11">
        <f t="shared" si="35"/>
        <v>0</v>
      </c>
      <c r="W74" s="11">
        <f t="shared" si="35"/>
        <v>0</v>
      </c>
      <c r="X74" s="11">
        <f t="shared" si="35"/>
        <v>0</v>
      </c>
      <c r="Y74" s="11">
        <f t="shared" si="35"/>
        <v>0</v>
      </c>
      <c r="Z74" s="11">
        <f t="shared" si="35"/>
        <v>0</v>
      </c>
      <c r="AA74" s="11">
        <f t="shared" si="35"/>
        <v>0</v>
      </c>
      <c r="AB74" s="11">
        <f t="shared" si="35"/>
        <v>0</v>
      </c>
      <c r="AC74" s="11">
        <f t="shared" si="35"/>
        <v>0</v>
      </c>
      <c r="AD74" s="11">
        <f t="shared" si="35"/>
        <v>0</v>
      </c>
      <c r="AE74" s="11">
        <f t="shared" si="35"/>
        <v>0</v>
      </c>
      <c r="AF74" s="48"/>
    </row>
    <row r="75" spans="1:32" s="33" customFormat="1" ht="13.8" x14ac:dyDescent="0.25">
      <c r="A75" s="30" t="s">
        <v>38</v>
      </c>
      <c r="B75" s="31">
        <f t="shared" si="5"/>
        <v>0</v>
      </c>
      <c r="C75" s="32">
        <f t="shared" si="36"/>
        <v>0</v>
      </c>
      <c r="D75" s="32">
        <f t="shared" si="36"/>
        <v>0</v>
      </c>
      <c r="E75" s="32">
        <f t="shared" si="36"/>
        <v>0</v>
      </c>
      <c r="F75" s="31"/>
      <c r="G75" s="31"/>
      <c r="H75" s="32">
        <f t="shared" si="37"/>
        <v>0</v>
      </c>
      <c r="I75" s="32">
        <f t="shared" si="35"/>
        <v>0</v>
      </c>
      <c r="J75" s="32">
        <f t="shared" si="35"/>
        <v>0</v>
      </c>
      <c r="K75" s="32">
        <f t="shared" si="35"/>
        <v>0</v>
      </c>
      <c r="L75" s="32">
        <f t="shared" si="35"/>
        <v>0</v>
      </c>
      <c r="M75" s="32">
        <f t="shared" si="35"/>
        <v>0</v>
      </c>
      <c r="N75" s="32">
        <f t="shared" si="35"/>
        <v>0</v>
      </c>
      <c r="O75" s="32">
        <f t="shared" si="35"/>
        <v>0</v>
      </c>
      <c r="P75" s="32">
        <f t="shared" si="35"/>
        <v>0</v>
      </c>
      <c r="Q75" s="32">
        <f t="shared" si="35"/>
        <v>0</v>
      </c>
      <c r="R75" s="32">
        <f t="shared" si="35"/>
        <v>0</v>
      </c>
      <c r="S75" s="32">
        <f t="shared" si="35"/>
        <v>0</v>
      </c>
      <c r="T75" s="32">
        <f t="shared" si="35"/>
        <v>0</v>
      </c>
      <c r="U75" s="32">
        <f t="shared" si="35"/>
        <v>0</v>
      </c>
      <c r="V75" s="32">
        <f t="shared" si="35"/>
        <v>0</v>
      </c>
      <c r="W75" s="32">
        <f t="shared" si="35"/>
        <v>0</v>
      </c>
      <c r="X75" s="32">
        <f t="shared" si="35"/>
        <v>0</v>
      </c>
      <c r="Y75" s="32">
        <f t="shared" si="35"/>
        <v>0</v>
      </c>
      <c r="Z75" s="32">
        <f t="shared" si="35"/>
        <v>0</v>
      </c>
      <c r="AA75" s="32">
        <f t="shared" si="35"/>
        <v>0</v>
      </c>
      <c r="AB75" s="32">
        <f t="shared" si="35"/>
        <v>0</v>
      </c>
      <c r="AC75" s="32">
        <f t="shared" si="35"/>
        <v>0</v>
      </c>
      <c r="AD75" s="32">
        <f t="shared" si="35"/>
        <v>0</v>
      </c>
      <c r="AE75" s="32">
        <f t="shared" si="35"/>
        <v>0</v>
      </c>
      <c r="AF75" s="48"/>
    </row>
    <row r="76" spans="1:32" x14ac:dyDescent="0.3">
      <c r="A76" s="6" t="s">
        <v>4</v>
      </c>
      <c r="B76" s="5">
        <f t="shared" si="5"/>
        <v>0</v>
      </c>
      <c r="C76" s="11">
        <f t="shared" si="36"/>
        <v>0</v>
      </c>
      <c r="D76" s="11">
        <f t="shared" si="36"/>
        <v>0</v>
      </c>
      <c r="E76" s="11">
        <f t="shared" si="36"/>
        <v>0</v>
      </c>
      <c r="F76" s="5"/>
      <c r="G76" s="5"/>
      <c r="H76" s="11">
        <f t="shared" si="37"/>
        <v>0</v>
      </c>
      <c r="I76" s="11">
        <f t="shared" si="35"/>
        <v>0</v>
      </c>
      <c r="J76" s="11">
        <f t="shared" si="35"/>
        <v>0</v>
      </c>
      <c r="K76" s="11">
        <f t="shared" si="35"/>
        <v>0</v>
      </c>
      <c r="L76" s="11">
        <f t="shared" si="35"/>
        <v>0</v>
      </c>
      <c r="M76" s="11">
        <f t="shared" si="35"/>
        <v>0</v>
      </c>
      <c r="N76" s="11">
        <f t="shared" si="35"/>
        <v>0</v>
      </c>
      <c r="O76" s="11">
        <f t="shared" si="35"/>
        <v>0</v>
      </c>
      <c r="P76" s="11">
        <f t="shared" si="35"/>
        <v>0</v>
      </c>
      <c r="Q76" s="11">
        <f t="shared" si="35"/>
        <v>0</v>
      </c>
      <c r="R76" s="11">
        <f t="shared" si="35"/>
        <v>0</v>
      </c>
      <c r="S76" s="11">
        <f t="shared" si="35"/>
        <v>0</v>
      </c>
      <c r="T76" s="11">
        <f t="shared" si="35"/>
        <v>0</v>
      </c>
      <c r="U76" s="11">
        <f t="shared" si="35"/>
        <v>0</v>
      </c>
      <c r="V76" s="11">
        <f t="shared" si="35"/>
        <v>0</v>
      </c>
      <c r="W76" s="11">
        <f t="shared" si="35"/>
        <v>0</v>
      </c>
      <c r="X76" s="11">
        <f t="shared" si="35"/>
        <v>0</v>
      </c>
      <c r="Y76" s="11">
        <f t="shared" si="35"/>
        <v>0</v>
      </c>
      <c r="Z76" s="11">
        <f t="shared" si="35"/>
        <v>0</v>
      </c>
      <c r="AA76" s="11">
        <f t="shared" si="35"/>
        <v>0</v>
      </c>
      <c r="AB76" s="11">
        <f t="shared" si="35"/>
        <v>0</v>
      </c>
      <c r="AC76" s="11">
        <f t="shared" si="35"/>
        <v>0</v>
      </c>
      <c r="AD76" s="11">
        <f t="shared" si="35"/>
        <v>0</v>
      </c>
      <c r="AE76" s="11">
        <f t="shared" si="35"/>
        <v>0</v>
      </c>
      <c r="AF76" s="48"/>
    </row>
    <row r="77" spans="1:32" s="23" customFormat="1" ht="33.6" x14ac:dyDescent="0.3">
      <c r="A77" s="24" t="s">
        <v>16</v>
      </c>
      <c r="B77" s="27">
        <f t="shared" ref="B77:AE77" si="38">B79+B80+B81+B83</f>
        <v>2751.491</v>
      </c>
      <c r="C77" s="27">
        <f t="shared" si="38"/>
        <v>1619.5310000000002</v>
      </c>
      <c r="D77" s="27">
        <f t="shared" si="38"/>
        <v>1164</v>
      </c>
      <c r="E77" s="27">
        <f t="shared" si="38"/>
        <v>1176.27</v>
      </c>
      <c r="F77" s="27">
        <f>E77/B77%</f>
        <v>42.750276123018388</v>
      </c>
      <c r="G77" s="27">
        <f>E77/C77%</f>
        <v>72.630286175442137</v>
      </c>
      <c r="H77" s="27">
        <f t="shared" si="38"/>
        <v>0</v>
      </c>
      <c r="I77" s="41">
        <f t="shared" si="38"/>
        <v>0</v>
      </c>
      <c r="J77" s="27">
        <f t="shared" si="38"/>
        <v>12.984</v>
      </c>
      <c r="K77" s="27">
        <f t="shared" si="38"/>
        <v>11.9</v>
      </c>
      <c r="L77" s="27">
        <f t="shared" si="38"/>
        <v>12.984</v>
      </c>
      <c r="M77" s="27">
        <f t="shared" si="38"/>
        <v>0</v>
      </c>
      <c r="N77" s="27">
        <f t="shared" si="38"/>
        <v>25.381</v>
      </c>
      <c r="O77" s="27">
        <f t="shared" si="38"/>
        <v>22.39</v>
      </c>
      <c r="P77" s="27">
        <f t="shared" si="38"/>
        <v>22.384</v>
      </c>
      <c r="Q77" s="27">
        <f t="shared" si="38"/>
        <v>29.450000000000003</v>
      </c>
      <c r="R77" s="27">
        <f t="shared" si="38"/>
        <v>14.183999999999999</v>
      </c>
      <c r="S77" s="27">
        <f t="shared" si="38"/>
        <v>11.51</v>
      </c>
      <c r="T77" s="27">
        <f t="shared" si="38"/>
        <v>387.88399999999996</v>
      </c>
      <c r="U77" s="27">
        <f t="shared" si="38"/>
        <v>0.16</v>
      </c>
      <c r="V77" s="27">
        <f t="shared" si="38"/>
        <v>472.88</v>
      </c>
      <c r="W77" s="27">
        <f t="shared" si="38"/>
        <v>466.78</v>
      </c>
      <c r="X77" s="27">
        <f t="shared" si="38"/>
        <v>609.13</v>
      </c>
      <c r="Y77" s="27">
        <f t="shared" si="38"/>
        <v>608.75</v>
      </c>
      <c r="Z77" s="27">
        <f t="shared" si="38"/>
        <v>14.129999999999999</v>
      </c>
      <c r="AA77" s="27">
        <f t="shared" si="38"/>
        <v>13.06</v>
      </c>
      <c r="AB77" s="27">
        <f t="shared" si="38"/>
        <v>47.59</v>
      </c>
      <c r="AC77" s="27">
        <f t="shared" si="38"/>
        <v>12.27</v>
      </c>
      <c r="AD77" s="27">
        <f t="shared" si="38"/>
        <v>1131.96</v>
      </c>
      <c r="AE77" s="27">
        <f t="shared" si="38"/>
        <v>0</v>
      </c>
      <c r="AF77" s="48"/>
    </row>
    <row r="78" spans="1:32" x14ac:dyDescent="0.3">
      <c r="A78" s="4" t="s">
        <v>32</v>
      </c>
      <c r="B78" s="5"/>
      <c r="C78" s="5"/>
      <c r="D78" s="5"/>
      <c r="E78" s="5"/>
      <c r="F78" s="5"/>
      <c r="G78" s="5"/>
      <c r="H78" s="11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48"/>
    </row>
    <row r="79" spans="1:32" x14ac:dyDescent="0.3">
      <c r="A79" s="6" t="s">
        <v>1</v>
      </c>
      <c r="B79" s="5">
        <f t="shared" ref="B79:B83" si="39">H79+J79+L79+N79+P79+R79+T79+V79+X79+Z79+AB79+AD79</f>
        <v>0</v>
      </c>
      <c r="C79" s="11">
        <f t="shared" ref="C79:E83" si="40">C72+C56</f>
        <v>0</v>
      </c>
      <c r="D79" s="11">
        <f t="shared" si="40"/>
        <v>0</v>
      </c>
      <c r="E79" s="11">
        <f t="shared" si="40"/>
        <v>0</v>
      </c>
      <c r="F79" s="5"/>
      <c r="G79" s="5"/>
      <c r="H79" s="11">
        <f t="shared" ref="H79:AE83" si="41">H72+H56</f>
        <v>0</v>
      </c>
      <c r="I79" s="11">
        <f t="shared" si="41"/>
        <v>0</v>
      </c>
      <c r="J79" s="11">
        <f t="shared" si="41"/>
        <v>0</v>
      </c>
      <c r="K79" s="11">
        <f t="shared" si="41"/>
        <v>0</v>
      </c>
      <c r="L79" s="11">
        <f t="shared" si="41"/>
        <v>0</v>
      </c>
      <c r="M79" s="11">
        <f t="shared" si="41"/>
        <v>0</v>
      </c>
      <c r="N79" s="11">
        <f t="shared" si="41"/>
        <v>0</v>
      </c>
      <c r="O79" s="11">
        <f t="shared" si="41"/>
        <v>0</v>
      </c>
      <c r="P79" s="11">
        <f t="shared" si="41"/>
        <v>0</v>
      </c>
      <c r="Q79" s="11">
        <f t="shared" si="41"/>
        <v>0</v>
      </c>
      <c r="R79" s="11">
        <f t="shared" si="41"/>
        <v>0</v>
      </c>
      <c r="S79" s="11">
        <f t="shared" si="41"/>
        <v>0</v>
      </c>
      <c r="T79" s="11">
        <f t="shared" si="41"/>
        <v>0</v>
      </c>
      <c r="U79" s="11">
        <f t="shared" si="41"/>
        <v>0</v>
      </c>
      <c r="V79" s="11">
        <f t="shared" si="41"/>
        <v>0</v>
      </c>
      <c r="W79" s="11">
        <f t="shared" si="41"/>
        <v>0</v>
      </c>
      <c r="X79" s="11">
        <f t="shared" si="41"/>
        <v>0</v>
      </c>
      <c r="Y79" s="11">
        <f t="shared" si="41"/>
        <v>0</v>
      </c>
      <c r="Z79" s="11">
        <f t="shared" si="41"/>
        <v>0</v>
      </c>
      <c r="AA79" s="11">
        <f t="shared" si="41"/>
        <v>0</v>
      </c>
      <c r="AB79" s="11">
        <f t="shared" si="41"/>
        <v>0</v>
      </c>
      <c r="AC79" s="11">
        <f t="shared" si="41"/>
        <v>0</v>
      </c>
      <c r="AD79" s="11">
        <f t="shared" si="41"/>
        <v>0</v>
      </c>
      <c r="AE79" s="11">
        <f t="shared" si="41"/>
        <v>0</v>
      </c>
      <c r="AF79" s="48"/>
    </row>
    <row r="80" spans="1:32" x14ac:dyDescent="0.3">
      <c r="A80" s="6" t="s">
        <v>7</v>
      </c>
      <c r="B80" s="5">
        <f t="shared" si="39"/>
        <v>162.79400000000001</v>
      </c>
      <c r="C80" s="11">
        <f t="shared" si="40"/>
        <v>137.13400000000001</v>
      </c>
      <c r="D80" s="11">
        <f t="shared" si="40"/>
        <v>101.63</v>
      </c>
      <c r="E80" s="11">
        <f t="shared" si="40"/>
        <v>113.9</v>
      </c>
      <c r="F80" s="5">
        <f t="shared" ref="F80:F81" si="42">E80/B80%</f>
        <v>69.965723552465079</v>
      </c>
      <c r="G80" s="5">
        <f t="shared" ref="G80:G81" si="43">E80/C80%</f>
        <v>83.057447460148452</v>
      </c>
      <c r="H80" s="11">
        <f t="shared" si="41"/>
        <v>0</v>
      </c>
      <c r="I80" s="11">
        <f t="shared" si="41"/>
        <v>0</v>
      </c>
      <c r="J80" s="11">
        <f t="shared" si="41"/>
        <v>12.984</v>
      </c>
      <c r="K80" s="11">
        <f t="shared" si="41"/>
        <v>11.9</v>
      </c>
      <c r="L80" s="11">
        <f t="shared" si="41"/>
        <v>12.984</v>
      </c>
      <c r="M80" s="11">
        <f t="shared" si="41"/>
        <v>0</v>
      </c>
      <c r="N80" s="11">
        <f t="shared" si="41"/>
        <v>12.984</v>
      </c>
      <c r="O80" s="11">
        <f t="shared" si="41"/>
        <v>22.39</v>
      </c>
      <c r="P80" s="11">
        <f t="shared" si="41"/>
        <v>21.484000000000002</v>
      </c>
      <c r="Q80" s="11">
        <f t="shared" si="41"/>
        <v>21.1</v>
      </c>
      <c r="R80" s="11">
        <f t="shared" si="41"/>
        <v>12.984</v>
      </c>
      <c r="S80" s="11">
        <f t="shared" si="41"/>
        <v>10.51</v>
      </c>
      <c r="T80" s="11">
        <f t="shared" si="41"/>
        <v>12.984</v>
      </c>
      <c r="U80" s="11">
        <f t="shared" si="41"/>
        <v>0</v>
      </c>
      <c r="V80" s="11">
        <f t="shared" si="41"/>
        <v>12.98</v>
      </c>
      <c r="W80" s="11">
        <f t="shared" si="41"/>
        <v>10.09</v>
      </c>
      <c r="X80" s="11">
        <f t="shared" si="41"/>
        <v>12.93</v>
      </c>
      <c r="Y80" s="11">
        <f t="shared" si="41"/>
        <v>12.75</v>
      </c>
      <c r="Z80" s="11">
        <f t="shared" si="41"/>
        <v>12.93</v>
      </c>
      <c r="AA80" s="11">
        <f t="shared" si="41"/>
        <v>12.89</v>
      </c>
      <c r="AB80" s="11">
        <f t="shared" si="41"/>
        <v>11.89</v>
      </c>
      <c r="AC80" s="11">
        <f t="shared" si="41"/>
        <v>12.27</v>
      </c>
      <c r="AD80" s="11">
        <f t="shared" si="41"/>
        <v>25.66</v>
      </c>
      <c r="AE80" s="11">
        <f t="shared" si="41"/>
        <v>0</v>
      </c>
      <c r="AF80" s="48"/>
    </row>
    <row r="81" spans="1:32" x14ac:dyDescent="0.3">
      <c r="A81" s="6" t="s">
        <v>3</v>
      </c>
      <c r="B81" s="5">
        <f t="shared" si="39"/>
        <v>2588.6970000000001</v>
      </c>
      <c r="C81" s="11">
        <f t="shared" si="40"/>
        <v>1482.3970000000002</v>
      </c>
      <c r="D81" s="11">
        <f t="shared" si="40"/>
        <v>1062.3699999999999</v>
      </c>
      <c r="E81" s="11">
        <f t="shared" si="40"/>
        <v>1062.3699999999999</v>
      </c>
      <c r="F81" s="5">
        <f t="shared" si="42"/>
        <v>41.038792875334572</v>
      </c>
      <c r="G81" s="5">
        <f t="shared" si="43"/>
        <v>71.665687396830933</v>
      </c>
      <c r="H81" s="11">
        <f t="shared" si="41"/>
        <v>0</v>
      </c>
      <c r="I81" s="11">
        <f t="shared" si="41"/>
        <v>0</v>
      </c>
      <c r="J81" s="11">
        <f t="shared" si="41"/>
        <v>0</v>
      </c>
      <c r="K81" s="11">
        <f t="shared" si="41"/>
        <v>0</v>
      </c>
      <c r="L81" s="11">
        <f t="shared" si="41"/>
        <v>0</v>
      </c>
      <c r="M81" s="11">
        <f t="shared" si="41"/>
        <v>0</v>
      </c>
      <c r="N81" s="11">
        <f t="shared" si="41"/>
        <v>12.397</v>
      </c>
      <c r="O81" s="11">
        <f t="shared" si="41"/>
        <v>0</v>
      </c>
      <c r="P81" s="11">
        <f t="shared" si="41"/>
        <v>0.9</v>
      </c>
      <c r="Q81" s="11">
        <f t="shared" si="41"/>
        <v>8.35</v>
      </c>
      <c r="R81" s="11">
        <f t="shared" si="41"/>
        <v>1.2</v>
      </c>
      <c r="S81" s="11">
        <f t="shared" si="41"/>
        <v>1</v>
      </c>
      <c r="T81" s="11">
        <f t="shared" si="41"/>
        <v>374.9</v>
      </c>
      <c r="U81" s="11">
        <f t="shared" si="41"/>
        <v>0.16</v>
      </c>
      <c r="V81" s="11">
        <f t="shared" si="41"/>
        <v>459.9</v>
      </c>
      <c r="W81" s="11">
        <f t="shared" si="41"/>
        <v>456.69</v>
      </c>
      <c r="X81" s="11">
        <f t="shared" si="41"/>
        <v>596.20000000000005</v>
      </c>
      <c r="Y81" s="11">
        <f t="shared" si="41"/>
        <v>596</v>
      </c>
      <c r="Z81" s="11">
        <f t="shared" si="41"/>
        <v>1.2</v>
      </c>
      <c r="AA81" s="11">
        <f t="shared" si="41"/>
        <v>0.17</v>
      </c>
      <c r="AB81" s="11">
        <f t="shared" si="41"/>
        <v>35.700000000000003</v>
      </c>
      <c r="AC81" s="11">
        <f t="shared" si="41"/>
        <v>0</v>
      </c>
      <c r="AD81" s="11">
        <f t="shared" si="41"/>
        <v>1106.3</v>
      </c>
      <c r="AE81" s="11">
        <f t="shared" si="41"/>
        <v>0</v>
      </c>
      <c r="AF81" s="48"/>
    </row>
    <row r="82" spans="1:32" s="33" customFormat="1" ht="13.8" x14ac:dyDescent="0.25">
      <c r="A82" s="30" t="s">
        <v>38</v>
      </c>
      <c r="B82" s="31">
        <f t="shared" si="39"/>
        <v>0</v>
      </c>
      <c r="C82" s="32">
        <f t="shared" si="40"/>
        <v>0</v>
      </c>
      <c r="D82" s="32">
        <f t="shared" si="40"/>
        <v>0</v>
      </c>
      <c r="E82" s="32">
        <f t="shared" si="40"/>
        <v>0</v>
      </c>
      <c r="F82" s="31"/>
      <c r="G82" s="31"/>
      <c r="H82" s="32">
        <f t="shared" si="41"/>
        <v>0</v>
      </c>
      <c r="I82" s="32">
        <f t="shared" si="41"/>
        <v>0</v>
      </c>
      <c r="J82" s="32">
        <f t="shared" si="41"/>
        <v>0</v>
      </c>
      <c r="K82" s="32">
        <f t="shared" si="41"/>
        <v>0</v>
      </c>
      <c r="L82" s="32">
        <f t="shared" si="41"/>
        <v>0</v>
      </c>
      <c r="M82" s="32">
        <f t="shared" si="41"/>
        <v>0</v>
      </c>
      <c r="N82" s="32">
        <f t="shared" si="41"/>
        <v>0</v>
      </c>
      <c r="O82" s="32">
        <f t="shared" si="41"/>
        <v>0</v>
      </c>
      <c r="P82" s="32">
        <f t="shared" si="41"/>
        <v>0</v>
      </c>
      <c r="Q82" s="32">
        <f t="shared" si="41"/>
        <v>0</v>
      </c>
      <c r="R82" s="32">
        <f t="shared" si="41"/>
        <v>0</v>
      </c>
      <c r="S82" s="32">
        <f t="shared" si="41"/>
        <v>0</v>
      </c>
      <c r="T82" s="32">
        <f t="shared" si="41"/>
        <v>0</v>
      </c>
      <c r="U82" s="32">
        <f t="shared" si="41"/>
        <v>0</v>
      </c>
      <c r="V82" s="32">
        <f t="shared" si="41"/>
        <v>0</v>
      </c>
      <c r="W82" s="32">
        <f t="shared" si="41"/>
        <v>0</v>
      </c>
      <c r="X82" s="32">
        <f t="shared" si="41"/>
        <v>0</v>
      </c>
      <c r="Y82" s="32">
        <f t="shared" si="41"/>
        <v>0</v>
      </c>
      <c r="Z82" s="32">
        <f t="shared" si="41"/>
        <v>0</v>
      </c>
      <c r="AA82" s="32">
        <f t="shared" si="41"/>
        <v>0</v>
      </c>
      <c r="AB82" s="32">
        <f t="shared" si="41"/>
        <v>0</v>
      </c>
      <c r="AC82" s="32">
        <f t="shared" si="41"/>
        <v>0</v>
      </c>
      <c r="AD82" s="32">
        <f t="shared" si="41"/>
        <v>0</v>
      </c>
      <c r="AE82" s="32">
        <f t="shared" si="41"/>
        <v>0</v>
      </c>
      <c r="AF82" s="48"/>
    </row>
    <row r="83" spans="1:32" x14ac:dyDescent="0.3">
      <c r="A83" s="6" t="s">
        <v>4</v>
      </c>
      <c r="B83" s="5">
        <f t="shared" si="39"/>
        <v>0</v>
      </c>
      <c r="C83" s="11">
        <f t="shared" si="40"/>
        <v>0</v>
      </c>
      <c r="D83" s="11">
        <f t="shared" si="40"/>
        <v>0</v>
      </c>
      <c r="E83" s="11">
        <f t="shared" si="40"/>
        <v>0</v>
      </c>
      <c r="F83" s="5"/>
      <c r="G83" s="5"/>
      <c r="H83" s="11">
        <f t="shared" si="41"/>
        <v>0</v>
      </c>
      <c r="I83" s="11">
        <f t="shared" si="41"/>
        <v>0</v>
      </c>
      <c r="J83" s="11">
        <f t="shared" si="41"/>
        <v>0</v>
      </c>
      <c r="K83" s="11">
        <f t="shared" si="41"/>
        <v>0</v>
      </c>
      <c r="L83" s="11">
        <f t="shared" si="41"/>
        <v>0</v>
      </c>
      <c r="M83" s="11">
        <f t="shared" si="41"/>
        <v>0</v>
      </c>
      <c r="N83" s="11">
        <f t="shared" si="41"/>
        <v>0</v>
      </c>
      <c r="O83" s="11">
        <f t="shared" si="41"/>
        <v>0</v>
      </c>
      <c r="P83" s="11">
        <f t="shared" si="41"/>
        <v>0</v>
      </c>
      <c r="Q83" s="11">
        <f t="shared" si="41"/>
        <v>0</v>
      </c>
      <c r="R83" s="11">
        <f t="shared" si="41"/>
        <v>0</v>
      </c>
      <c r="S83" s="11">
        <f t="shared" si="41"/>
        <v>0</v>
      </c>
      <c r="T83" s="11">
        <f t="shared" si="41"/>
        <v>0</v>
      </c>
      <c r="U83" s="11">
        <f t="shared" si="41"/>
        <v>0</v>
      </c>
      <c r="V83" s="11">
        <f t="shared" si="41"/>
        <v>0</v>
      </c>
      <c r="W83" s="11">
        <f t="shared" si="41"/>
        <v>0</v>
      </c>
      <c r="X83" s="11">
        <f t="shared" si="41"/>
        <v>0</v>
      </c>
      <c r="Y83" s="11">
        <f t="shared" si="41"/>
        <v>0</v>
      </c>
      <c r="Z83" s="11">
        <f t="shared" si="41"/>
        <v>0</v>
      </c>
      <c r="AA83" s="11">
        <f t="shared" si="41"/>
        <v>0</v>
      </c>
      <c r="AB83" s="11">
        <f t="shared" si="41"/>
        <v>0</v>
      </c>
      <c r="AC83" s="11">
        <f t="shared" si="41"/>
        <v>0</v>
      </c>
      <c r="AD83" s="11">
        <f t="shared" si="41"/>
        <v>0</v>
      </c>
      <c r="AE83" s="11">
        <f t="shared" si="41"/>
        <v>0</v>
      </c>
      <c r="AF83" s="48"/>
    </row>
    <row r="84" spans="1:32" ht="25.95" customHeight="1" x14ac:dyDescent="0.3">
      <c r="A84" s="8"/>
      <c r="B84" s="7"/>
      <c r="C84" s="7"/>
      <c r="D84" s="7"/>
      <c r="E84" s="7"/>
      <c r="F84" s="7"/>
      <c r="G84" s="7"/>
      <c r="H84" s="17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17"/>
      <c r="AE84" s="18"/>
    </row>
    <row r="85" spans="1:32" x14ac:dyDescent="0.3">
      <c r="A85" s="61" t="s">
        <v>39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R85" s="61" t="s">
        <v>31</v>
      </c>
      <c r="S85" s="61"/>
      <c r="T85" s="61"/>
      <c r="U85" s="61"/>
      <c r="V85" s="61"/>
      <c r="W85" s="61"/>
      <c r="X85" s="61"/>
      <c r="Y85" s="61"/>
      <c r="Z85" s="61"/>
      <c r="AA85" s="20"/>
      <c r="AB85" s="20"/>
      <c r="AC85" s="20"/>
      <c r="AD85" s="20"/>
      <c r="AE85" s="18"/>
    </row>
    <row r="86" spans="1:32" x14ac:dyDescent="0.3">
      <c r="AA86" s="20"/>
      <c r="AB86" s="20"/>
      <c r="AC86" s="20"/>
      <c r="AD86" s="20"/>
      <c r="AE86" s="18"/>
    </row>
    <row r="87" spans="1:32" x14ac:dyDescent="0.3">
      <c r="A87" s="29" t="s">
        <v>40</v>
      </c>
      <c r="AA87" s="17"/>
      <c r="AB87" s="17"/>
      <c r="AC87" s="17"/>
      <c r="AD87" s="17"/>
      <c r="AE87" s="18"/>
    </row>
    <row r="88" spans="1:32" x14ac:dyDescent="0.3">
      <c r="A88" s="29" t="s">
        <v>54</v>
      </c>
      <c r="AA88" s="19"/>
      <c r="AB88" s="19"/>
      <c r="AC88" s="19"/>
      <c r="AD88" s="19"/>
      <c r="AE88" s="18"/>
    </row>
    <row r="89" spans="1:32" x14ac:dyDescent="0.3">
      <c r="A89" s="29" t="s">
        <v>41</v>
      </c>
      <c r="AA89" s="19"/>
      <c r="AB89" s="19"/>
      <c r="AC89" s="19"/>
      <c r="AD89" s="19"/>
      <c r="AE89" s="18"/>
    </row>
    <row r="90" spans="1:32" x14ac:dyDescent="0.3">
      <c r="A90" s="29" t="s">
        <v>42</v>
      </c>
      <c r="AA90" s="19"/>
      <c r="AB90" s="19"/>
      <c r="AC90" s="19"/>
      <c r="AD90" s="19"/>
      <c r="AE90" s="18"/>
    </row>
    <row r="91" spans="1:32" x14ac:dyDescent="0.3">
      <c r="A91" s="29" t="s">
        <v>43</v>
      </c>
      <c r="AA91" s="19"/>
      <c r="AB91" s="19"/>
      <c r="AC91" s="19"/>
      <c r="AD91" s="19"/>
      <c r="AE91" s="18"/>
    </row>
    <row r="92" spans="1:32" x14ac:dyDescent="0.3">
      <c r="H92" s="17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8"/>
    </row>
    <row r="93" spans="1:32" x14ac:dyDescent="0.3">
      <c r="H93" s="17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8"/>
    </row>
    <row r="94" spans="1:32" x14ac:dyDescent="0.3"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8"/>
    </row>
    <row r="95" spans="1:32" x14ac:dyDescent="0.3">
      <c r="H95" s="17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8"/>
    </row>
    <row r="96" spans="1:32" x14ac:dyDescent="0.3"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8"/>
    </row>
    <row r="97" spans="8:31" x14ac:dyDescent="0.3"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8"/>
    </row>
    <row r="98" spans="8:31" x14ac:dyDescent="0.3"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8"/>
    </row>
    <row r="99" spans="8:31" x14ac:dyDescent="0.3"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8"/>
    </row>
    <row r="100" spans="8:31" x14ac:dyDescent="0.3"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8"/>
    </row>
    <row r="101" spans="8:31" x14ac:dyDescent="0.3"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8"/>
    </row>
    <row r="102" spans="8:31" x14ac:dyDescent="0.3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8"/>
    </row>
    <row r="103" spans="8:31" x14ac:dyDescent="0.3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8"/>
    </row>
    <row r="104" spans="8:31" x14ac:dyDescent="0.3"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8"/>
    </row>
    <row r="105" spans="8:31" x14ac:dyDescent="0.3"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8"/>
    </row>
    <row r="106" spans="8:31" x14ac:dyDescent="0.3"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8"/>
    </row>
    <row r="107" spans="8:31" x14ac:dyDescent="0.3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8"/>
    </row>
    <row r="108" spans="8:31" x14ac:dyDescent="0.3">
      <c r="H108" s="17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8"/>
    </row>
    <row r="109" spans="8:31" x14ac:dyDescent="0.3">
      <c r="H109" s="17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8"/>
    </row>
    <row r="110" spans="8:31" x14ac:dyDescent="0.3">
      <c r="H110" s="17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8"/>
    </row>
    <row r="111" spans="8:31" x14ac:dyDescent="0.3">
      <c r="H111" s="17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8"/>
    </row>
    <row r="112" spans="8:31" x14ac:dyDescent="0.3">
      <c r="H112" s="17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8"/>
    </row>
    <row r="113" spans="8:31" x14ac:dyDescent="0.3">
      <c r="H113" s="17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8"/>
    </row>
    <row r="114" spans="8:31" x14ac:dyDescent="0.3"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8"/>
    </row>
    <row r="115" spans="8:31" x14ac:dyDescent="0.3">
      <c r="H115" s="17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8"/>
    </row>
    <row r="116" spans="8:31" x14ac:dyDescent="0.3"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8"/>
    </row>
    <row r="117" spans="8:31" x14ac:dyDescent="0.3"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8"/>
    </row>
    <row r="118" spans="8:31" x14ac:dyDescent="0.3"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8"/>
    </row>
    <row r="119" spans="8:31" x14ac:dyDescent="0.3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8"/>
    </row>
    <row r="120" spans="8:31" x14ac:dyDescent="0.3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8"/>
    </row>
    <row r="121" spans="8:31" x14ac:dyDescent="0.3"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18"/>
    </row>
    <row r="122" spans="8:31" x14ac:dyDescent="0.3">
      <c r="H122" s="18"/>
      <c r="I122" s="19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8:31" x14ac:dyDescent="0.3">
      <c r="H123" s="21"/>
      <c r="I123" s="20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18"/>
    </row>
    <row r="124" spans="8:31" x14ac:dyDescent="0.3">
      <c r="H124" s="21"/>
      <c r="I124" s="20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18"/>
    </row>
    <row r="125" spans="8:31" x14ac:dyDescent="0.3">
      <c r="H125" s="21"/>
      <c r="I125" s="20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18"/>
    </row>
    <row r="126" spans="8:31" x14ac:dyDescent="0.3">
      <c r="H126" s="21"/>
      <c r="I126" s="20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18"/>
    </row>
    <row r="127" spans="8:31" x14ac:dyDescent="0.3">
      <c r="H127" s="21"/>
      <c r="I127" s="20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18"/>
    </row>
    <row r="128" spans="8:31" x14ac:dyDescent="0.3">
      <c r="H128" s="18"/>
      <c r="I128" s="19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8:31" x14ac:dyDescent="0.3">
      <c r="H129" s="18"/>
      <c r="I129" s="19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8:31" x14ac:dyDescent="0.3">
      <c r="H130" s="18"/>
      <c r="I130" s="19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8:31" x14ac:dyDescent="0.3">
      <c r="H131" s="18"/>
      <c r="I131" s="19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8:31" x14ac:dyDescent="0.3">
      <c r="H132" s="18"/>
      <c r="I132" s="19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8:31" x14ac:dyDescent="0.3">
      <c r="H133" s="18"/>
      <c r="I133" s="19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8:31" x14ac:dyDescent="0.3">
      <c r="H134" s="18"/>
      <c r="I134" s="19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8:31" x14ac:dyDescent="0.3">
      <c r="H135" s="18"/>
      <c r="I135" s="19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8:31" x14ac:dyDescent="0.3">
      <c r="H136" s="18"/>
      <c r="I136" s="19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8:31" x14ac:dyDescent="0.3">
      <c r="H137" s="18"/>
      <c r="I137" s="19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8:31" x14ac:dyDescent="0.3">
      <c r="H138" s="18"/>
      <c r="I138" s="19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8:31" x14ac:dyDescent="0.3">
      <c r="H139" s="18"/>
      <c r="I139" s="19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8:31" x14ac:dyDescent="0.3">
      <c r="H140" s="18"/>
      <c r="I140" s="19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8:31" x14ac:dyDescent="0.3"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18"/>
    </row>
    <row r="142" spans="8:31" x14ac:dyDescent="0.3">
      <c r="H142" s="21"/>
      <c r="I142" s="20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18"/>
    </row>
    <row r="143" spans="8:31" x14ac:dyDescent="0.3">
      <c r="H143" s="21"/>
      <c r="I143" s="20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18"/>
    </row>
    <row r="144" spans="8:31" x14ac:dyDescent="0.3">
      <c r="H144" s="21"/>
      <c r="I144" s="20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18"/>
    </row>
    <row r="145" spans="8:31" x14ac:dyDescent="0.3">
      <c r="H145" s="21"/>
      <c r="I145" s="20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18"/>
    </row>
    <row r="146" spans="8:31" x14ac:dyDescent="0.3">
      <c r="H146" s="21"/>
      <c r="I146" s="20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18"/>
    </row>
    <row r="147" spans="8:31" x14ac:dyDescent="0.3">
      <c r="H147" s="18"/>
      <c r="I147" s="19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8:31" x14ac:dyDescent="0.3">
      <c r="H148" s="18"/>
      <c r="I148" s="19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8:31" x14ac:dyDescent="0.3">
      <c r="H149" s="18"/>
      <c r="I149" s="19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8:31" x14ac:dyDescent="0.3">
      <c r="H150" s="18"/>
      <c r="I150" s="19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8:31" x14ac:dyDescent="0.3">
      <c r="H151" s="18"/>
      <c r="I151" s="19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8:31" x14ac:dyDescent="0.3">
      <c r="H152" s="18"/>
      <c r="I152" s="19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  <row r="153" spans="8:31" x14ac:dyDescent="0.3">
      <c r="H153" s="18"/>
      <c r="I153" s="19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8:31" x14ac:dyDescent="0.3">
      <c r="H154" s="18"/>
      <c r="I154" s="19"/>
      <c r="J154" s="18"/>
      <c r="K154" s="18"/>
      <c r="L154" s="18"/>
      <c r="M154" s="18"/>
      <c r="N154" s="18"/>
      <c r="O154" s="18"/>
      <c r="P154" s="18"/>
      <c r="Q154" s="18"/>
      <c r="R154" s="57"/>
      <c r="S154" s="57"/>
      <c r="T154" s="57"/>
      <c r="U154" s="57"/>
      <c r="V154" s="57"/>
      <c r="W154" s="57"/>
      <c r="X154" s="57"/>
      <c r="Y154" s="57"/>
      <c r="Z154" s="57"/>
      <c r="AA154" s="18"/>
      <c r="AB154" s="18"/>
      <c r="AC154" s="18"/>
      <c r="AD154" s="18"/>
      <c r="AE154" s="18"/>
    </row>
    <row r="155" spans="8:31" x14ac:dyDescent="0.3">
      <c r="H155" s="18"/>
      <c r="I155" s="19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8:31" x14ac:dyDescent="0.3">
      <c r="H156" s="18"/>
      <c r="I156" s="19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8:31" x14ac:dyDescent="0.3">
      <c r="H157" s="18"/>
      <c r="I157" s="19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8:31" x14ac:dyDescent="0.3">
      <c r="H158" s="18"/>
      <c r="I158" s="19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8:31" x14ac:dyDescent="0.3">
      <c r="H159" s="18"/>
      <c r="I159" s="19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8:31" x14ac:dyDescent="0.3">
      <c r="H160" s="18"/>
      <c r="I160" s="19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</sheetData>
  <mergeCells count="39">
    <mergeCell ref="AF70:AF76"/>
    <mergeCell ref="AF77:AF83"/>
    <mergeCell ref="A85:L85"/>
    <mergeCell ref="R85:Z85"/>
    <mergeCell ref="R154:Z154"/>
    <mergeCell ref="AF63:AF69"/>
    <mergeCell ref="A10:AF10"/>
    <mergeCell ref="A11:AF11"/>
    <mergeCell ref="AF12:AF18"/>
    <mergeCell ref="AF19:AF25"/>
    <mergeCell ref="AF26:AF32"/>
    <mergeCell ref="AF33:AF39"/>
    <mergeCell ref="AF40:AF46"/>
    <mergeCell ref="AF47:AF53"/>
    <mergeCell ref="AF54:AF60"/>
    <mergeCell ref="A61:AF61"/>
    <mergeCell ref="A62:AF62"/>
    <mergeCell ref="AF8:AF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B1:U1"/>
    <mergeCell ref="B3:U3"/>
    <mergeCell ref="A6:AD6"/>
    <mergeCell ref="A8:A9"/>
    <mergeCell ref="B8:B9"/>
    <mergeCell ref="C8:C9"/>
    <mergeCell ref="D8:D9"/>
    <mergeCell ref="E8:E9"/>
    <mergeCell ref="F8:G8"/>
    <mergeCell ref="H8:I8"/>
  </mergeCells>
  <pageMargins left="0.23622047244094491" right="0.23622047244094491" top="0.74803149606299213" bottom="0.74803149606299213" header="0.31496062992125984" footer="0.31496062992125984"/>
  <pageSetup paperSize="9" scale="3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ноябрь </vt:lpstr>
      <vt:lpstr>'ноябрь '!Заголовки_для_печати</vt:lpstr>
      <vt:lpstr>'ноябрь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Людмила Г. Низамова</cp:lastModifiedBy>
  <cp:lastPrinted>2018-12-27T10:32:58Z</cp:lastPrinted>
  <dcterms:created xsi:type="dcterms:W3CDTF">2018-12-22T09:13:45Z</dcterms:created>
  <dcterms:modified xsi:type="dcterms:W3CDTF">2019-12-09T05:27:47Z</dcterms:modified>
</cp:coreProperties>
</file>