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мплексный план" sheetId="1" r:id="rId1"/>
    <sheet name="ноябрь  " sheetId="2" r:id="rId2"/>
  </sheets>
  <definedNames>
    <definedName name="_xlnm.Print_Titles" localSheetId="0">'Комплексный план'!$A:$A</definedName>
    <definedName name="_xlnm.Print_Titles" localSheetId="1">'ноябрь  '!$A:$A</definedName>
    <definedName name="_xlnm.Print_Area" localSheetId="0">'Комплексный план'!$A$1:$N$22</definedName>
    <definedName name="_xlnm.Print_Area" localSheetId="1">'ноябрь  '!$A$1:$AF$62</definedName>
  </definedNames>
  <calcPr fullCalcOnLoad="1"/>
</workbook>
</file>

<file path=xl/comments2.xml><?xml version="1.0" encoding="utf-8"?>
<comments xmlns="http://schemas.openxmlformats.org/spreadsheetml/2006/main">
  <authors>
    <author>Розумная Полина Анатольевна</author>
  </authors>
  <commentList>
    <comment ref="D12" authorId="0">
      <text>
        <r>
          <rPr>
            <b/>
            <sz val="9"/>
            <rFont val="Tahoma"/>
            <family val="2"/>
          </rPr>
          <t>Розумная Полина Анатольевна: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120.8</t>
        </r>
      </text>
    </comment>
  </commentList>
</comments>
</file>

<file path=xl/sharedStrings.xml><?xml version="1.0" encoding="utf-8"?>
<sst xmlns="http://schemas.openxmlformats.org/spreadsheetml/2006/main" count="139" uniqueCount="53">
  <si>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</si>
  <si>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</si>
  <si>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</si>
  <si>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</si>
  <si>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</si>
  <si>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</si>
  <si>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</si>
  <si>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</si>
  <si>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</si>
  <si>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</si>
  <si>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</si>
  <si>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</si>
  <si>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</si>
  <si>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</si>
  <si>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</si>
  <si>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</si>
  <si>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</si>
  <si>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</si>
  <si>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</si>
  <si>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</si>
  <si>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</si>
  <si>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</si>
  <si>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</si>
  <si>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Исполнитель: 
специалист-эксперт
Е.Ю.Шмытова
тел.8(34667)93-792</t>
  </si>
  <si>
    <t>Начальник отдела развития ЖКХ</t>
  </si>
  <si>
    <t>Е.В.Епифанова</t>
  </si>
  <si>
    <t xml:space="preserve"> "Обеспечение экологической безопасности города Когалыма"  на 2018 год</t>
  </si>
  <si>
    <t>Отчет о ходе реализации мероприятий муниципальной программы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</si>
  <si>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</si>
  <si>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</si>
  <si>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</si>
  <si>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</si>
  <si>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</si>
  <si>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</si>
  <si>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Исполнитель: 
Е.Ю.Шмытова
тел.8(34667)93-792</t>
  </si>
  <si>
    <t>рублей</t>
  </si>
  <si>
    <t>1.4. Организация и проведение экологической акции «Спасти и сохранить» (4)</t>
  </si>
  <si>
    <t>1.4.1.Приобретение зеленых насаждений</t>
  </si>
  <si>
    <t>Всего</t>
  </si>
  <si>
    <t>федеральный бюджет</t>
  </si>
  <si>
    <t>1.6. Предупреждение и ликвидация несанкционированных свалок на территории города Когалыма (6)</t>
  </si>
  <si>
    <t>1.6.1. Мероприятия по ликвидации несанкционированных свалок</t>
  </si>
  <si>
    <t>1.6.2. Приобритение и установка фотоловушек в районах несанкционированных свалок</t>
  </si>
  <si>
    <t>1.5. Выполнение работ по актуализации Генеральной схемы санитарной очистки территории города Когалыма (5)</t>
  </si>
  <si>
    <t>Неполное освоение бюджетных ассигнований обусловлено нахождением ответственного лица по исполнению переданного гос.полномочия в отпуске (оплата проведена согласно отработанному времени)</t>
  </si>
  <si>
    <t>Работы по МК на поставку саженцев, деревьев и кустарников на сумму 1038,98т.р. 0187300013718000086-0070611-01 от 10.05.2018 с ИП Любимовым Алексеем Анатольевичем (г.Артемьевск Свердловской обл.) выполнены. Оплата проведена в полном объёме.</t>
  </si>
  <si>
    <t xml:space="preserve">Контракт на выполнение работ по актуализации генеральной схемы санитарной очистки территории города находится в процессе заключения. Победитель аукциона ИП Миронова К.С. Г.Санкт-Петербург. Сумма контракта 373,608 тыс.руб. Дата окончания выполнения работ по контракту 28.12.2018.
</t>
  </si>
  <si>
    <t xml:space="preserve">Заключены договоры с ООО "Экологическая компания Югры" на оказание услуг по сбору и транспортированию отходов производства и потребления, а также по размещению отходов производства и потребления с лесного массива, расположенного в районе улицы Южной на сумму 199,8т.р. Услуги по договорам оказаны в полном объеме. Оплата проведена в полном объеме.                                                         </t>
  </si>
  <si>
    <t xml:space="preserve"> "Обеспечение экологической безопасности города Когалыма"  
за ноябрь2018 года</t>
  </si>
  <si>
    <t>План на 30.11.2018</t>
  </si>
  <si>
    <t>Профинансировано на 30.11.2018</t>
  </si>
  <si>
    <t>Кассовый расход на  30.11.2018</t>
  </si>
  <si>
    <t>Договор от 18.10.2018 №19-ТР/18 на поставку цифровых камер слежения (фотоловушек) заключен с ООО"Экологическая компания Югры" на сумму 99,5тыс.руб. Поставка осуществлена, оплата выполнена в полном объеме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</si>
</sst>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4" fontId="5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/>
    </xf>
    <xf numFmtId="172" fontId="4" fillId="33" borderId="10" xfId="62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172" fontId="5" fillId="33" borderId="10" xfId="62" applyFont="1" applyFill="1" applyBorder="1" applyAlignment="1" applyProtection="1">
      <alignment vertical="center" wrapText="1"/>
      <protection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172" fontId="5" fillId="33" borderId="10" xfId="62" applyFont="1" applyFill="1" applyBorder="1" applyAlignment="1">
      <alignment horizontal="justify" wrapText="1"/>
    </xf>
    <xf numFmtId="173" fontId="5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view="pageBreakPreview" zoomScale="6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5.421875" style="2" customWidth="1"/>
    <col min="2" max="2" width="15.140625" style="2" customWidth="1"/>
    <col min="3" max="8" width="16.140625" style="1" customWidth="1"/>
    <col min="9" max="14" width="16.140625" style="3" customWidth="1"/>
    <col min="15" max="16384" width="9.140625" style="1" customWidth="1"/>
  </cols>
  <sheetData>
    <row r="1" spans="13:14" ht="18.75" customHeight="1">
      <c r="M1" s="65"/>
      <c r="N1" s="65"/>
    </row>
    <row r="2" spans="1:14" ht="54" customHeight="1">
      <c r="A2" s="16"/>
      <c r="K2" s="66"/>
      <c r="L2" s="66"/>
      <c r="M2" s="66"/>
      <c r="N2" s="66"/>
    </row>
    <row r="3" spans="10:14" ht="32.25" customHeight="1">
      <c r="J3" s="12"/>
      <c r="K3" s="66"/>
      <c r="L3" s="66"/>
      <c r="M3" s="66"/>
      <c r="N3" s="66"/>
    </row>
    <row r="4" spans="1:14" ht="32.25" customHeight="1">
      <c r="A4" s="67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36.75" customHeight="1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0.25" customHeight="1">
      <c r="A6" s="13"/>
      <c r="B6" s="14"/>
      <c r="C6" s="13"/>
      <c r="D6" s="15"/>
      <c r="E6" s="15"/>
      <c r="F6" s="15"/>
      <c r="G6" s="15"/>
      <c r="H6" s="15"/>
      <c r="I6" s="15"/>
      <c r="J6" s="13"/>
      <c r="K6" s="13"/>
      <c r="L6" s="13"/>
      <c r="M6" s="72" t="s">
        <v>35</v>
      </c>
      <c r="N6" s="72"/>
    </row>
    <row r="7" spans="1:14" s="5" customFormat="1" ht="18.75" customHeight="1">
      <c r="A7" s="69" t="s">
        <v>16</v>
      </c>
      <c r="B7" s="70" t="s">
        <v>21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7" customFormat="1" ht="93" customHeight="1">
      <c r="A8" s="69"/>
      <c r="B8" s="71"/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</row>
    <row r="9" spans="1:14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0" customFormat="1" ht="50.25">
      <c r="A10" s="21" t="s">
        <v>22</v>
      </c>
      <c r="B10" s="19">
        <f aca="true" t="shared" si="0" ref="B10:B15">SUM(C10:N10)</f>
        <v>151100</v>
      </c>
      <c r="C10" s="19">
        <f>C11</f>
        <v>9091.67</v>
      </c>
      <c r="D10" s="19">
        <f aca="true" t="shared" si="1" ref="D10:N11">D11</f>
        <v>11833.33</v>
      </c>
      <c r="E10" s="19">
        <f t="shared" si="1"/>
        <v>11833.33</v>
      </c>
      <c r="F10" s="19">
        <f t="shared" si="1"/>
        <v>20933.33</v>
      </c>
      <c r="G10" s="19">
        <f t="shared" si="1"/>
        <v>11833.33</v>
      </c>
      <c r="H10" s="19">
        <f t="shared" si="1"/>
        <v>11833.33</v>
      </c>
      <c r="I10" s="19">
        <f t="shared" si="1"/>
        <v>11833.33</v>
      </c>
      <c r="J10" s="19">
        <f t="shared" si="1"/>
        <v>11833.33</v>
      </c>
      <c r="K10" s="19">
        <f t="shared" si="1"/>
        <v>11833.33</v>
      </c>
      <c r="L10" s="19">
        <f t="shared" si="1"/>
        <v>11833.33</v>
      </c>
      <c r="M10" s="19">
        <f t="shared" si="1"/>
        <v>10924.96</v>
      </c>
      <c r="N10" s="19">
        <f t="shared" si="1"/>
        <v>15483.4</v>
      </c>
    </row>
    <row r="11" spans="1:14" s="11" customFormat="1" ht="48.75" customHeight="1">
      <c r="A11" s="22" t="s">
        <v>19</v>
      </c>
      <c r="B11" s="19">
        <f t="shared" si="0"/>
        <v>151100</v>
      </c>
      <c r="C11" s="19">
        <f>C12</f>
        <v>9091.67</v>
      </c>
      <c r="D11" s="19">
        <f t="shared" si="1"/>
        <v>11833.33</v>
      </c>
      <c r="E11" s="19">
        <f t="shared" si="1"/>
        <v>11833.33</v>
      </c>
      <c r="F11" s="19">
        <f t="shared" si="1"/>
        <v>20933.33</v>
      </c>
      <c r="G11" s="19">
        <f t="shared" si="1"/>
        <v>11833.33</v>
      </c>
      <c r="H11" s="19">
        <f t="shared" si="1"/>
        <v>11833.33</v>
      </c>
      <c r="I11" s="19">
        <f t="shared" si="1"/>
        <v>11833.33</v>
      </c>
      <c r="J11" s="19">
        <f t="shared" si="1"/>
        <v>11833.33</v>
      </c>
      <c r="K11" s="19">
        <f t="shared" si="1"/>
        <v>11833.33</v>
      </c>
      <c r="L11" s="19">
        <f t="shared" si="1"/>
        <v>11833.33</v>
      </c>
      <c r="M11" s="19">
        <f t="shared" si="1"/>
        <v>10924.96</v>
      </c>
      <c r="N11" s="19">
        <f t="shared" si="1"/>
        <v>15483.4</v>
      </c>
    </row>
    <row r="12" spans="1:14" s="11" customFormat="1" ht="17.25">
      <c r="A12" s="21" t="s">
        <v>13</v>
      </c>
      <c r="B12" s="19">
        <f t="shared" si="0"/>
        <v>151100</v>
      </c>
      <c r="C12" s="19">
        <v>9091.67</v>
      </c>
      <c r="D12" s="19">
        <v>11833.33</v>
      </c>
      <c r="E12" s="19">
        <v>11833.33</v>
      </c>
      <c r="F12" s="19">
        <v>20933.33</v>
      </c>
      <c r="G12" s="19">
        <v>11833.33</v>
      </c>
      <c r="H12" s="19">
        <v>11833.33</v>
      </c>
      <c r="I12" s="19">
        <v>11833.33</v>
      </c>
      <c r="J12" s="19">
        <v>11833.33</v>
      </c>
      <c r="K12" s="19">
        <v>11833.33</v>
      </c>
      <c r="L12" s="19">
        <v>11833.33</v>
      </c>
      <c r="M12" s="19">
        <v>10924.96</v>
      </c>
      <c r="N12" s="19">
        <v>15483.4</v>
      </c>
    </row>
    <row r="13" spans="1:14" s="11" customFormat="1" ht="17.25">
      <c r="A13" s="21" t="s">
        <v>14</v>
      </c>
      <c r="B13" s="19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1" customFormat="1" ht="17.25">
      <c r="A14" s="21" t="s">
        <v>20</v>
      </c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1" customFormat="1" ht="17.25">
      <c r="A15" s="21" t="s">
        <v>15</v>
      </c>
      <c r="B15" s="19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1" customFormat="1" ht="18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31" s="23" customFormat="1" ht="38.25" customHeight="1">
      <c r="A17" s="1"/>
      <c r="B17" s="1"/>
      <c r="C17" s="62" t="s">
        <v>24</v>
      </c>
      <c r="D17" s="62"/>
      <c r="E17" s="62"/>
      <c r="F17" s="62"/>
      <c r="G17" s="32"/>
      <c r="H17" s="1"/>
      <c r="I17" s="33"/>
      <c r="J17" s="34"/>
      <c r="K17" s="63" t="s">
        <v>25</v>
      </c>
      <c r="L17" s="63"/>
      <c r="M17" s="24"/>
      <c r="N17" s="24"/>
      <c r="O17" s="24"/>
      <c r="P17" s="24"/>
      <c r="Q17" s="24"/>
      <c r="R17" s="24"/>
      <c r="S17" s="24"/>
      <c r="T17" s="64"/>
      <c r="U17" s="64"/>
      <c r="V17" s="6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3" customFormat="1" ht="18">
      <c r="A18" s="2"/>
      <c r="B18" s="2"/>
      <c r="C18" s="30"/>
      <c r="D18" s="31"/>
      <c r="E18" s="31"/>
      <c r="F18" s="32"/>
      <c r="G18" s="33"/>
      <c r="H18" s="33"/>
      <c r="I18" s="33"/>
      <c r="J18" s="34"/>
      <c r="K18" s="34"/>
      <c r="L18" s="3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3" customFormat="1" ht="16.5" customHeight="1">
      <c r="A19" s="2"/>
      <c r="B19" s="2"/>
      <c r="C19" s="30"/>
      <c r="D19" s="2"/>
      <c r="E19" s="2"/>
      <c r="F19" s="3"/>
      <c r="G19" s="3"/>
      <c r="H19" s="3"/>
      <c r="I19" s="3"/>
      <c r="J19" s="1"/>
      <c r="K19" s="1"/>
      <c r="L19" s="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3" customFormat="1" ht="62.25">
      <c r="A20" s="3" t="s">
        <v>23</v>
      </c>
      <c r="B20" s="3"/>
      <c r="C20" s="30"/>
      <c r="D20" s="1"/>
      <c r="E20" s="3"/>
      <c r="F20" s="3"/>
      <c r="G20" s="3"/>
      <c r="H20" s="3"/>
      <c r="I20" s="3"/>
      <c r="J20" s="1"/>
      <c r="K20" s="1"/>
      <c r="L20" s="1"/>
      <c r="M20" s="29"/>
      <c r="N20" s="29"/>
      <c r="O20" s="29"/>
      <c r="P20" s="2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3" customFormat="1" ht="16.5" customHeight="1">
      <c r="A21" s="25"/>
      <c r="B21" s="26"/>
      <c r="C21" s="27"/>
      <c r="D21" s="27"/>
      <c r="E21" s="27"/>
      <c r="F21" s="25"/>
      <c r="G21" s="25"/>
      <c r="H21" s="25"/>
      <c r="I21" s="28"/>
      <c r="J21" s="29"/>
      <c r="K21" s="29"/>
      <c r="L21" s="29"/>
      <c r="M21" s="29"/>
      <c r="N21" s="29"/>
      <c r="O21" s="29"/>
      <c r="P21" s="2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3" customFormat="1" ht="20.25">
      <c r="A22" s="25"/>
      <c r="B22" s="26"/>
      <c r="C22" s="27"/>
      <c r="D22" s="27"/>
      <c r="E22" s="27"/>
      <c r="F22" s="25"/>
      <c r="G22" s="25"/>
      <c r="H22" s="25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sheetProtection/>
  <mergeCells count="10">
    <mergeCell ref="C17:F17"/>
    <mergeCell ref="K17:L17"/>
    <mergeCell ref="T17:V17"/>
    <mergeCell ref="M1:N1"/>
    <mergeCell ref="K2:N3"/>
    <mergeCell ref="A4:N4"/>
    <mergeCell ref="A5:N5"/>
    <mergeCell ref="A7:A8"/>
    <mergeCell ref="B7:B8"/>
    <mergeCell ref="M6:N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"/>
  <sheetViews>
    <sheetView showGridLines="0" tabSelected="1" view="pageBreakPreview" zoomScale="60" zoomScaleNormal="70" zoomScalePageLayoutView="0" workbookViewId="0" topLeftCell="A7">
      <pane xSplit="7" ySplit="3" topLeftCell="H43" activePane="bottomRight" state="frozen"/>
      <selection pane="topLeft" activeCell="A7" sqref="A7"/>
      <selection pane="topRight" activeCell="H7" sqref="H7"/>
      <selection pane="bottomLeft" activeCell="A10" sqref="A10"/>
      <selection pane="bottomRight" activeCell="D15" sqref="D15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6" width="16.140625" style="1" customWidth="1"/>
    <col min="17" max="17" width="16.140625" style="44" customWidth="1"/>
    <col min="1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33" width="14.421875" style="1" customWidth="1"/>
    <col min="34" max="34" width="13.8515625" style="1" customWidth="1"/>
    <col min="35" max="35" width="12.7109375" style="1" customWidth="1"/>
    <col min="36" max="16384" width="9.140625" style="1" customWidth="1"/>
  </cols>
  <sheetData>
    <row r="1" spans="28:31" ht="18.75" customHeight="1">
      <c r="AB1" s="65"/>
      <c r="AC1" s="65"/>
      <c r="AD1" s="65"/>
      <c r="AE1" s="1"/>
    </row>
    <row r="2" spans="1:31" ht="54" customHeight="1">
      <c r="A2" s="16"/>
      <c r="X2" s="66"/>
      <c r="Y2" s="66"/>
      <c r="Z2" s="66"/>
      <c r="AA2" s="66"/>
      <c r="AB2" s="66"/>
      <c r="AC2" s="66"/>
      <c r="AD2" s="66"/>
      <c r="AE2" s="1"/>
    </row>
    <row r="3" spans="22:31" ht="32.25" customHeight="1">
      <c r="V3" s="12"/>
      <c r="W3" s="12"/>
      <c r="X3" s="66"/>
      <c r="Y3" s="66"/>
      <c r="Z3" s="66"/>
      <c r="AA3" s="66"/>
      <c r="AB3" s="66"/>
      <c r="AC3" s="66"/>
      <c r="AD3" s="66"/>
      <c r="AE3" s="1"/>
    </row>
    <row r="4" spans="1:31" ht="32.2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60" customHeight="1">
      <c r="A5" s="68" t="s">
        <v>48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45"/>
      <c r="R6" s="15"/>
      <c r="S6" s="15"/>
      <c r="T6" s="15"/>
      <c r="U6" s="13"/>
      <c r="V6" s="13"/>
      <c r="W6" s="13"/>
      <c r="X6" s="13"/>
      <c r="Y6" s="13"/>
      <c r="Z6" s="13"/>
      <c r="AA6" s="13"/>
      <c r="AB6" s="72" t="s">
        <v>18</v>
      </c>
      <c r="AC6" s="72"/>
      <c r="AD6" s="72"/>
      <c r="AE6" s="1"/>
    </row>
    <row r="7" spans="1:32" s="5" customFormat="1" ht="18.75" customHeight="1">
      <c r="A7" s="69" t="s">
        <v>16</v>
      </c>
      <c r="B7" s="70" t="s">
        <v>21</v>
      </c>
      <c r="C7" s="78" t="s">
        <v>49</v>
      </c>
      <c r="D7" s="78" t="s">
        <v>50</v>
      </c>
      <c r="E7" s="78" t="s">
        <v>51</v>
      </c>
      <c r="F7" s="79" t="s">
        <v>28</v>
      </c>
      <c r="G7" s="79"/>
      <c r="H7" s="73" t="s">
        <v>0</v>
      </c>
      <c r="I7" s="74"/>
      <c r="J7" s="73" t="s">
        <v>1</v>
      </c>
      <c r="K7" s="74"/>
      <c r="L7" s="73" t="s">
        <v>2</v>
      </c>
      <c r="M7" s="74"/>
      <c r="N7" s="73" t="s">
        <v>3</v>
      </c>
      <c r="O7" s="74"/>
      <c r="P7" s="73" t="s">
        <v>4</v>
      </c>
      <c r="Q7" s="74"/>
      <c r="R7" s="73" t="s">
        <v>5</v>
      </c>
      <c r="S7" s="74"/>
      <c r="T7" s="73" t="s">
        <v>6</v>
      </c>
      <c r="U7" s="74"/>
      <c r="V7" s="73" t="s">
        <v>7</v>
      </c>
      <c r="W7" s="74"/>
      <c r="X7" s="73" t="s">
        <v>8</v>
      </c>
      <c r="Y7" s="74"/>
      <c r="Z7" s="73" t="s">
        <v>9</v>
      </c>
      <c r="AA7" s="74"/>
      <c r="AB7" s="73" t="s">
        <v>10</v>
      </c>
      <c r="AC7" s="74"/>
      <c r="AD7" s="73" t="s">
        <v>11</v>
      </c>
      <c r="AE7" s="74"/>
      <c r="AF7" s="69" t="s">
        <v>33</v>
      </c>
    </row>
    <row r="8" spans="1:32" s="7" customFormat="1" ht="93" customHeight="1">
      <c r="A8" s="69"/>
      <c r="B8" s="71"/>
      <c r="C8" s="78"/>
      <c r="D8" s="78"/>
      <c r="E8" s="78"/>
      <c r="F8" s="36" t="s">
        <v>29</v>
      </c>
      <c r="G8" s="36" t="s">
        <v>30</v>
      </c>
      <c r="H8" s="35" t="s">
        <v>31</v>
      </c>
      <c r="I8" s="35" t="s">
        <v>32</v>
      </c>
      <c r="J8" s="35" t="s">
        <v>31</v>
      </c>
      <c r="K8" s="35" t="s">
        <v>32</v>
      </c>
      <c r="L8" s="35" t="s">
        <v>31</v>
      </c>
      <c r="M8" s="35" t="s">
        <v>32</v>
      </c>
      <c r="N8" s="35" t="s">
        <v>31</v>
      </c>
      <c r="O8" s="35" t="s">
        <v>32</v>
      </c>
      <c r="P8" s="35" t="s">
        <v>31</v>
      </c>
      <c r="Q8" s="46" t="s">
        <v>32</v>
      </c>
      <c r="R8" s="35" t="s">
        <v>31</v>
      </c>
      <c r="S8" s="35" t="s">
        <v>32</v>
      </c>
      <c r="T8" s="35" t="s">
        <v>31</v>
      </c>
      <c r="U8" s="35" t="s">
        <v>32</v>
      </c>
      <c r="V8" s="35" t="s">
        <v>31</v>
      </c>
      <c r="W8" s="35" t="s">
        <v>32</v>
      </c>
      <c r="X8" s="35" t="s">
        <v>31</v>
      </c>
      <c r="Y8" s="35" t="s">
        <v>32</v>
      </c>
      <c r="Z8" s="35" t="s">
        <v>31</v>
      </c>
      <c r="AA8" s="35" t="s">
        <v>32</v>
      </c>
      <c r="AB8" s="35" t="s">
        <v>31</v>
      </c>
      <c r="AC8" s="35" t="s">
        <v>32</v>
      </c>
      <c r="AD8" s="35" t="s">
        <v>31</v>
      </c>
      <c r="AE8" s="35" t="s">
        <v>32</v>
      </c>
      <c r="AF8" s="69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47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5" s="10" customFormat="1" ht="68.25" customHeight="1">
      <c r="A10" s="21" t="s">
        <v>22</v>
      </c>
      <c r="B10" s="19">
        <f aca="true" t="shared" si="0" ref="B10:B15">H10+J10+L10+N10+P10+R10+T10+V10+X10+Z10+AB10+AD10</f>
        <v>156.8</v>
      </c>
      <c r="C10" s="19">
        <f>C11</f>
        <v>127.45000000000002</v>
      </c>
      <c r="D10" s="19">
        <f>D11</f>
        <v>120.8</v>
      </c>
      <c r="E10" s="19">
        <f>E11</f>
        <v>118.06</v>
      </c>
      <c r="F10" s="19">
        <f>E10/B10%</f>
        <v>75.29336734693878</v>
      </c>
      <c r="G10" s="19">
        <f>E10/C10%</f>
        <v>92.6324048646528</v>
      </c>
      <c r="H10" s="19">
        <f>H11</f>
        <v>0</v>
      </c>
      <c r="I10" s="19"/>
      <c r="J10" s="19">
        <f aca="true" t="shared" si="1" ref="J10:AD11">J11</f>
        <v>11.89</v>
      </c>
      <c r="K10" s="19">
        <f t="shared" si="1"/>
        <v>11.89</v>
      </c>
      <c r="L10" s="19">
        <f t="shared" si="1"/>
        <v>11.9</v>
      </c>
      <c r="M10" s="19">
        <f t="shared" si="1"/>
        <v>11.64</v>
      </c>
      <c r="N10" s="19">
        <f t="shared" si="1"/>
        <v>20.46</v>
      </c>
      <c r="O10" s="19">
        <f t="shared" si="1"/>
        <v>11.63</v>
      </c>
      <c r="P10" s="19">
        <f t="shared" si="1"/>
        <v>11.89</v>
      </c>
      <c r="Q10" s="48">
        <v>20.18</v>
      </c>
      <c r="R10" s="19">
        <f t="shared" si="1"/>
        <v>11.9</v>
      </c>
      <c r="S10" s="19">
        <v>6.98</v>
      </c>
      <c r="T10" s="19">
        <f t="shared" si="1"/>
        <v>11.89</v>
      </c>
      <c r="U10" s="37">
        <v>11.63</v>
      </c>
      <c r="V10" s="19">
        <f t="shared" si="1"/>
        <v>11.9</v>
      </c>
      <c r="W10" s="37">
        <v>11.9</v>
      </c>
      <c r="X10" s="19">
        <f t="shared" si="1"/>
        <v>11.9</v>
      </c>
      <c r="Y10" s="19">
        <f t="shared" si="1"/>
        <v>11.48</v>
      </c>
      <c r="Z10" s="19">
        <f t="shared" si="1"/>
        <v>11.9</v>
      </c>
      <c r="AA10" s="19">
        <f t="shared" si="1"/>
        <v>11.63</v>
      </c>
      <c r="AB10" s="19">
        <f t="shared" si="1"/>
        <v>11.82</v>
      </c>
      <c r="AC10" s="19">
        <f t="shared" si="1"/>
        <v>9.1</v>
      </c>
      <c r="AD10" s="19">
        <f t="shared" si="1"/>
        <v>29.35</v>
      </c>
      <c r="AE10" s="19"/>
      <c r="AF10" s="75" t="s">
        <v>44</v>
      </c>
      <c r="AG10" s="10">
        <f>H10+J10+L10+N10+P10+R10+T10+V10+X10+Z10+AB10+AD10</f>
        <v>156.8</v>
      </c>
      <c r="AH10" s="10">
        <f>H10+J10+L10+N10+P10+R10+T10+V10+X10+Z10+AB10</f>
        <v>127.45000000000002</v>
      </c>
      <c r="AI10" s="10">
        <f>I10+K10+M10+O10+Q10+S10+U10+W10+Y10+AA10+AC10+AE10</f>
        <v>118.06</v>
      </c>
    </row>
    <row r="11" spans="1:35" s="11" customFormat="1" ht="39" customHeight="1">
      <c r="A11" s="22" t="s">
        <v>19</v>
      </c>
      <c r="B11" s="19">
        <f t="shared" si="0"/>
        <v>156.8</v>
      </c>
      <c r="C11" s="19">
        <f>C12+C13+C14+C15</f>
        <v>127.45000000000002</v>
      </c>
      <c r="D11" s="19">
        <f>D12</f>
        <v>120.8</v>
      </c>
      <c r="E11" s="19">
        <f>I11+K11+M11+O11+Q11+S11+U11+W11+Y11+AA11+AC11+AE11</f>
        <v>118.06</v>
      </c>
      <c r="F11" s="19">
        <f>E11/B11%</f>
        <v>75.29336734693878</v>
      </c>
      <c r="G11" s="19">
        <f>E11/C11%</f>
        <v>92.6324048646528</v>
      </c>
      <c r="H11" s="19">
        <f>H12</f>
        <v>0</v>
      </c>
      <c r="I11" s="19"/>
      <c r="J11" s="19">
        <f t="shared" si="1"/>
        <v>11.89</v>
      </c>
      <c r="K11" s="19">
        <f t="shared" si="1"/>
        <v>11.89</v>
      </c>
      <c r="L11" s="19">
        <f t="shared" si="1"/>
        <v>11.9</v>
      </c>
      <c r="M11" s="19">
        <f t="shared" si="1"/>
        <v>11.64</v>
      </c>
      <c r="N11" s="19">
        <f t="shared" si="1"/>
        <v>20.46</v>
      </c>
      <c r="O11" s="19">
        <f t="shared" si="1"/>
        <v>11.63</v>
      </c>
      <c r="P11" s="19">
        <f t="shared" si="1"/>
        <v>11.89</v>
      </c>
      <c r="Q11" s="48">
        <f>Q12</f>
        <v>20.18</v>
      </c>
      <c r="R11" s="19">
        <f t="shared" si="1"/>
        <v>11.9</v>
      </c>
      <c r="S11" s="19">
        <v>6.98</v>
      </c>
      <c r="T11" s="19">
        <f t="shared" si="1"/>
        <v>11.89</v>
      </c>
      <c r="U11" s="37">
        <v>11.63</v>
      </c>
      <c r="V11" s="19">
        <f t="shared" si="1"/>
        <v>11.9</v>
      </c>
      <c r="W11" s="37">
        <v>11.9</v>
      </c>
      <c r="X11" s="19">
        <f t="shared" si="1"/>
        <v>11.9</v>
      </c>
      <c r="Y11" s="19">
        <f t="shared" si="1"/>
        <v>11.48</v>
      </c>
      <c r="Z11" s="19">
        <f t="shared" si="1"/>
        <v>11.9</v>
      </c>
      <c r="AA11" s="19">
        <f t="shared" si="1"/>
        <v>11.63</v>
      </c>
      <c r="AB11" s="19">
        <f t="shared" si="1"/>
        <v>11.82</v>
      </c>
      <c r="AC11" s="19">
        <f t="shared" si="1"/>
        <v>9.1</v>
      </c>
      <c r="AD11" s="19">
        <f t="shared" si="1"/>
        <v>29.35</v>
      </c>
      <c r="AE11" s="19"/>
      <c r="AF11" s="76"/>
      <c r="AG11" s="10">
        <f aca="true" t="shared" si="2" ref="AG11:AG56">H11+J11+L11+N11+P11+R11+T11+V11+X11+Z11+AB11+AD11</f>
        <v>156.8</v>
      </c>
      <c r="AH11" s="10">
        <f aca="true" t="shared" si="3" ref="AH11:AH56">H11+J11+L11+N11+P11+R11+T11+V11+X11+Z11+AB11</f>
        <v>127.45000000000002</v>
      </c>
      <c r="AI11" s="10">
        <f aca="true" t="shared" si="4" ref="AI11:AI56">I11+K11+M11+O11+Q11+S11+U11+W11+Y11+AA11+AC11+AE11</f>
        <v>118.06</v>
      </c>
    </row>
    <row r="12" spans="1:35" s="10" customFormat="1" ht="24" customHeight="1">
      <c r="A12" s="21" t="s">
        <v>13</v>
      </c>
      <c r="B12" s="37">
        <f t="shared" si="0"/>
        <v>156.8</v>
      </c>
      <c r="C12" s="37">
        <f>H12+J12+L12+N12+P12+R12+T12+V12+X12+Z12+AB12</f>
        <v>127.45000000000002</v>
      </c>
      <c r="D12" s="37">
        <v>120.8</v>
      </c>
      <c r="E12" s="37">
        <f>I12+K12+M12+O12+Q12+S12+U12+W12+Y12+AA12+AC12+AE12</f>
        <v>118.06</v>
      </c>
      <c r="F12" s="19">
        <f>E12/B12%</f>
        <v>75.29336734693878</v>
      </c>
      <c r="G12" s="19">
        <f>E12/C12%</f>
        <v>92.6324048646528</v>
      </c>
      <c r="H12" s="37"/>
      <c r="I12" s="37"/>
      <c r="J12" s="37">
        <v>11.89</v>
      </c>
      <c r="K12" s="37">
        <v>11.89</v>
      </c>
      <c r="L12" s="37">
        <v>11.9</v>
      </c>
      <c r="M12" s="37">
        <v>11.64</v>
      </c>
      <c r="N12" s="37">
        <v>20.46</v>
      </c>
      <c r="O12" s="37">
        <v>11.63</v>
      </c>
      <c r="P12" s="37">
        <v>11.89</v>
      </c>
      <c r="Q12" s="49">
        <v>20.18</v>
      </c>
      <c r="R12" s="37">
        <v>11.9</v>
      </c>
      <c r="S12" s="37">
        <v>6.98</v>
      </c>
      <c r="T12" s="37">
        <v>11.89</v>
      </c>
      <c r="U12" s="37">
        <v>11.63</v>
      </c>
      <c r="V12" s="37">
        <v>11.9</v>
      </c>
      <c r="W12" s="37">
        <v>11.9</v>
      </c>
      <c r="X12" s="37">
        <v>11.9</v>
      </c>
      <c r="Y12" s="37">
        <v>11.48</v>
      </c>
      <c r="Z12" s="37">
        <v>11.9</v>
      </c>
      <c r="AA12" s="37">
        <v>11.63</v>
      </c>
      <c r="AB12" s="37">
        <v>11.82</v>
      </c>
      <c r="AC12" s="37">
        <v>9.1</v>
      </c>
      <c r="AD12" s="37">
        <v>29.35</v>
      </c>
      <c r="AE12" s="37"/>
      <c r="AF12" s="76"/>
      <c r="AG12" s="10">
        <f t="shared" si="2"/>
        <v>156.8</v>
      </c>
      <c r="AH12" s="10">
        <f t="shared" si="3"/>
        <v>127.45000000000002</v>
      </c>
      <c r="AI12" s="10">
        <f t="shared" si="4"/>
        <v>118.06</v>
      </c>
    </row>
    <row r="13" spans="1:35" s="10" customFormat="1" ht="25.5" customHeight="1">
      <c r="A13" s="21" t="s">
        <v>14</v>
      </c>
      <c r="B13" s="37">
        <f t="shared" si="0"/>
        <v>0</v>
      </c>
      <c r="C13" s="37">
        <f>H13+J13+L13+N13+P13+R13+T13+V13+X13+Z13+AB13</f>
        <v>0</v>
      </c>
      <c r="D13" s="37">
        <f>E13</f>
        <v>0</v>
      </c>
      <c r="E13" s="37">
        <f>I13+K13+M13+O13+Q13+S13+U13+W13+Y13+AA13+AC13+AE13</f>
        <v>0</v>
      </c>
      <c r="F13" s="19"/>
      <c r="G13" s="19"/>
      <c r="H13" s="37"/>
      <c r="I13" s="37"/>
      <c r="J13" s="37"/>
      <c r="K13" s="37"/>
      <c r="L13" s="37"/>
      <c r="M13" s="37"/>
      <c r="N13" s="37"/>
      <c r="O13" s="37"/>
      <c r="P13" s="37"/>
      <c r="Q13" s="4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76"/>
      <c r="AG13" s="10">
        <f t="shared" si="2"/>
        <v>0</v>
      </c>
      <c r="AH13" s="10">
        <f t="shared" si="3"/>
        <v>0</v>
      </c>
      <c r="AI13" s="10">
        <f t="shared" si="4"/>
        <v>0</v>
      </c>
    </row>
    <row r="14" spans="1:35" s="10" customFormat="1" ht="24.75" customHeight="1">
      <c r="A14" s="21" t="s">
        <v>39</v>
      </c>
      <c r="B14" s="37">
        <f t="shared" si="0"/>
        <v>0</v>
      </c>
      <c r="C14" s="37">
        <f>H14+J14+L14+N14+P14+R14+T14+V14+X14+Z14+AB14</f>
        <v>0</v>
      </c>
      <c r="D14" s="37">
        <f>E14</f>
        <v>0</v>
      </c>
      <c r="E14" s="37">
        <f>I14+K14+M14+O14+Q14+S14+U14+W14+Y14+AA14+AC14+AE14</f>
        <v>0</v>
      </c>
      <c r="F14" s="19"/>
      <c r="G14" s="19"/>
      <c r="H14" s="38"/>
      <c r="I14" s="38"/>
      <c r="J14" s="38"/>
      <c r="K14" s="38"/>
      <c r="L14" s="38"/>
      <c r="M14" s="38"/>
      <c r="N14" s="38"/>
      <c r="O14" s="38"/>
      <c r="P14" s="38"/>
      <c r="Q14" s="5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76"/>
      <c r="AG14" s="10">
        <f t="shared" si="2"/>
        <v>0</v>
      </c>
      <c r="AH14" s="10">
        <f t="shared" si="3"/>
        <v>0</v>
      </c>
      <c r="AI14" s="10">
        <f t="shared" si="4"/>
        <v>0</v>
      </c>
    </row>
    <row r="15" spans="1:35" s="10" customFormat="1" ht="21" customHeight="1">
      <c r="A15" s="21" t="s">
        <v>15</v>
      </c>
      <c r="B15" s="37">
        <f t="shared" si="0"/>
        <v>0</v>
      </c>
      <c r="C15" s="37">
        <f>H15+J15+L15+N15+P15+R15+T15+V15+X15+Z15+AB15</f>
        <v>0</v>
      </c>
      <c r="D15" s="37">
        <f>E15</f>
        <v>0</v>
      </c>
      <c r="E15" s="37">
        <f>I15+K15+M15+O15+Q15+S15+U15+W15+Y15+AA15+AC15+AE15</f>
        <v>0</v>
      </c>
      <c r="F15" s="19"/>
      <c r="G15" s="19"/>
      <c r="H15" s="38"/>
      <c r="I15" s="38"/>
      <c r="J15" s="38"/>
      <c r="K15" s="38"/>
      <c r="L15" s="38"/>
      <c r="M15" s="38"/>
      <c r="N15" s="38"/>
      <c r="O15" s="38"/>
      <c r="P15" s="38"/>
      <c r="Q15" s="5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77"/>
      <c r="AG15" s="10">
        <f t="shared" si="2"/>
        <v>0</v>
      </c>
      <c r="AH15" s="10">
        <f t="shared" si="3"/>
        <v>0</v>
      </c>
      <c r="AI15" s="10">
        <f t="shared" si="4"/>
        <v>0</v>
      </c>
    </row>
    <row r="16" spans="1:35" s="10" customFormat="1" ht="68.25" customHeight="1">
      <c r="A16" s="21" t="s">
        <v>36</v>
      </c>
      <c r="B16" s="19">
        <f>B17</f>
        <v>1044.2</v>
      </c>
      <c r="C16" s="19">
        <f>C17</f>
        <v>1044.2</v>
      </c>
      <c r="D16" s="19">
        <f>D17</f>
        <v>1038.98</v>
      </c>
      <c r="E16" s="19">
        <f>E17</f>
        <v>1038.98</v>
      </c>
      <c r="F16" s="19">
        <f>E16/B16%</f>
        <v>99.50009576709442</v>
      </c>
      <c r="G16" s="19">
        <f>E16/C16%</f>
        <v>99.50009576709442</v>
      </c>
      <c r="H16" s="19">
        <f aca="true" t="shared" si="5" ref="H16:AE16">H17</f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48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1044.2</v>
      </c>
      <c r="U16" s="19">
        <f t="shared" si="5"/>
        <v>1038.98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 t="shared" si="5"/>
        <v>0</v>
      </c>
      <c r="Z16" s="19">
        <f t="shared" si="5"/>
        <v>0</v>
      </c>
      <c r="AA16" s="19">
        <f t="shared" si="5"/>
        <v>0</v>
      </c>
      <c r="AB16" s="19">
        <f t="shared" si="5"/>
        <v>0</v>
      </c>
      <c r="AC16" s="19">
        <f t="shared" si="5"/>
        <v>0</v>
      </c>
      <c r="AD16" s="19">
        <f t="shared" si="5"/>
        <v>0</v>
      </c>
      <c r="AE16" s="19">
        <f t="shared" si="5"/>
        <v>0</v>
      </c>
      <c r="AF16" s="75"/>
      <c r="AG16" s="10">
        <f t="shared" si="2"/>
        <v>1044.2</v>
      </c>
      <c r="AH16" s="10">
        <f t="shared" si="3"/>
        <v>1044.2</v>
      </c>
      <c r="AI16" s="10">
        <f t="shared" si="4"/>
        <v>1038.98</v>
      </c>
    </row>
    <row r="17" spans="1:35" s="11" customFormat="1" ht="39" customHeight="1">
      <c r="A17" s="22" t="s">
        <v>19</v>
      </c>
      <c r="B17" s="19">
        <f>B18+B19+B20+B21</f>
        <v>1044.2</v>
      </c>
      <c r="C17" s="19">
        <f>C18+C19+C20+C21</f>
        <v>1044.2</v>
      </c>
      <c r="D17" s="19">
        <f>D18+D19+D20+D21</f>
        <v>1038.98</v>
      </c>
      <c r="E17" s="19">
        <f>E18+E19+E20+E21</f>
        <v>1038.98</v>
      </c>
      <c r="F17" s="19">
        <f>E17/B17%</f>
        <v>99.50009576709442</v>
      </c>
      <c r="G17" s="19">
        <f>E17/C17%</f>
        <v>99.50009576709442</v>
      </c>
      <c r="H17" s="19">
        <f aca="true" t="shared" si="6" ref="H17:AE17">H18+H19+H20+H21</f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>
        <f t="shared" si="6"/>
        <v>0</v>
      </c>
      <c r="O17" s="19">
        <f t="shared" si="6"/>
        <v>0</v>
      </c>
      <c r="P17" s="19">
        <f t="shared" si="6"/>
        <v>0</v>
      </c>
      <c r="Q17" s="48">
        <f t="shared" si="6"/>
        <v>0</v>
      </c>
      <c r="R17" s="19">
        <f t="shared" si="6"/>
        <v>0</v>
      </c>
      <c r="S17" s="19">
        <f t="shared" si="6"/>
        <v>0</v>
      </c>
      <c r="T17" s="19">
        <f t="shared" si="6"/>
        <v>1044.2</v>
      </c>
      <c r="U17" s="19">
        <f t="shared" si="6"/>
        <v>1038.98</v>
      </c>
      <c r="V17" s="19">
        <f t="shared" si="6"/>
        <v>0</v>
      </c>
      <c r="W17" s="19">
        <f t="shared" si="6"/>
        <v>0</v>
      </c>
      <c r="X17" s="19">
        <f t="shared" si="6"/>
        <v>0</v>
      </c>
      <c r="Y17" s="19">
        <f t="shared" si="6"/>
        <v>0</v>
      </c>
      <c r="Z17" s="19">
        <f t="shared" si="6"/>
        <v>0</v>
      </c>
      <c r="AA17" s="19">
        <f t="shared" si="6"/>
        <v>0</v>
      </c>
      <c r="AB17" s="19">
        <f t="shared" si="6"/>
        <v>0</v>
      </c>
      <c r="AC17" s="19">
        <f t="shared" si="6"/>
        <v>0</v>
      </c>
      <c r="AD17" s="19">
        <f t="shared" si="6"/>
        <v>0</v>
      </c>
      <c r="AE17" s="19">
        <f t="shared" si="6"/>
        <v>0</v>
      </c>
      <c r="AF17" s="76"/>
      <c r="AG17" s="10">
        <f t="shared" si="2"/>
        <v>1044.2</v>
      </c>
      <c r="AH17" s="10">
        <f t="shared" si="3"/>
        <v>1044.2</v>
      </c>
      <c r="AI17" s="10">
        <f t="shared" si="4"/>
        <v>1038.98</v>
      </c>
    </row>
    <row r="18" spans="1:35" s="10" customFormat="1" ht="24" customHeight="1">
      <c r="A18" s="21" t="s">
        <v>13</v>
      </c>
      <c r="B18" s="37">
        <f>H18+J18+L18+N18+P18+R18+T18+V18+X18+Z18+AB18+AD18</f>
        <v>0</v>
      </c>
      <c r="C18" s="37">
        <f aca="true" t="shared" si="7" ref="C18:E21">C24</f>
        <v>0</v>
      </c>
      <c r="D18" s="37">
        <f t="shared" si="7"/>
        <v>0</v>
      </c>
      <c r="E18" s="37">
        <f t="shared" si="7"/>
        <v>0</v>
      </c>
      <c r="F18" s="19"/>
      <c r="G18" s="19"/>
      <c r="H18" s="37">
        <f aca="true" t="shared" si="8" ref="H18:AE21">H24</f>
        <v>0</v>
      </c>
      <c r="I18" s="37">
        <f t="shared" si="8"/>
        <v>0</v>
      </c>
      <c r="J18" s="37">
        <f t="shared" si="8"/>
        <v>0</v>
      </c>
      <c r="K18" s="37">
        <f t="shared" si="8"/>
        <v>0</v>
      </c>
      <c r="L18" s="37">
        <f t="shared" si="8"/>
        <v>0</v>
      </c>
      <c r="M18" s="37">
        <f t="shared" si="8"/>
        <v>0</v>
      </c>
      <c r="N18" s="37">
        <f t="shared" si="8"/>
        <v>0</v>
      </c>
      <c r="O18" s="37">
        <f t="shared" si="8"/>
        <v>0</v>
      </c>
      <c r="P18" s="37">
        <f t="shared" si="8"/>
        <v>0</v>
      </c>
      <c r="Q18" s="49">
        <f t="shared" si="8"/>
        <v>0</v>
      </c>
      <c r="R18" s="37">
        <f t="shared" si="8"/>
        <v>0</v>
      </c>
      <c r="S18" s="37">
        <f t="shared" si="8"/>
        <v>0</v>
      </c>
      <c r="T18" s="37">
        <f t="shared" si="8"/>
        <v>0</v>
      </c>
      <c r="U18" s="37">
        <f t="shared" si="8"/>
        <v>0</v>
      </c>
      <c r="V18" s="37">
        <f t="shared" si="8"/>
        <v>0</v>
      </c>
      <c r="W18" s="37">
        <f t="shared" si="8"/>
        <v>0</v>
      </c>
      <c r="X18" s="37">
        <f t="shared" si="8"/>
        <v>0</v>
      </c>
      <c r="Y18" s="37">
        <f t="shared" si="8"/>
        <v>0</v>
      </c>
      <c r="Z18" s="37">
        <f t="shared" si="8"/>
        <v>0</v>
      </c>
      <c r="AA18" s="37">
        <f t="shared" si="8"/>
        <v>0</v>
      </c>
      <c r="AB18" s="37">
        <f t="shared" si="8"/>
        <v>0</v>
      </c>
      <c r="AC18" s="37">
        <f t="shared" si="8"/>
        <v>0</v>
      </c>
      <c r="AD18" s="37">
        <f t="shared" si="8"/>
        <v>0</v>
      </c>
      <c r="AE18" s="37">
        <f t="shared" si="8"/>
        <v>0</v>
      </c>
      <c r="AF18" s="76"/>
      <c r="AG18" s="10">
        <f t="shared" si="2"/>
        <v>0</v>
      </c>
      <c r="AH18" s="10">
        <f t="shared" si="3"/>
        <v>0</v>
      </c>
      <c r="AI18" s="10">
        <f t="shared" si="4"/>
        <v>0</v>
      </c>
    </row>
    <row r="19" spans="1:35" s="10" customFormat="1" ht="25.5" customHeight="1">
      <c r="A19" s="21" t="s">
        <v>14</v>
      </c>
      <c r="B19" s="37">
        <f>H19+J19+L19+N19+P19+R19+T19+V19+X19+Z19+AB19+AD19</f>
        <v>1044.2</v>
      </c>
      <c r="C19" s="37">
        <f t="shared" si="7"/>
        <v>1044.2</v>
      </c>
      <c r="D19" s="37">
        <f t="shared" si="7"/>
        <v>1038.98</v>
      </c>
      <c r="E19" s="37">
        <f t="shared" si="7"/>
        <v>1038.98</v>
      </c>
      <c r="F19" s="19">
        <f>E19/B19%</f>
        <v>99.50009576709442</v>
      </c>
      <c r="G19" s="19">
        <f>E19/C19%</f>
        <v>99.50009576709442</v>
      </c>
      <c r="H19" s="37">
        <f t="shared" si="8"/>
        <v>0</v>
      </c>
      <c r="I19" s="37">
        <f t="shared" si="8"/>
        <v>0</v>
      </c>
      <c r="J19" s="37">
        <f t="shared" si="8"/>
        <v>0</v>
      </c>
      <c r="K19" s="37">
        <f t="shared" si="8"/>
        <v>0</v>
      </c>
      <c r="L19" s="37">
        <f t="shared" si="8"/>
        <v>0</v>
      </c>
      <c r="M19" s="37">
        <f t="shared" si="8"/>
        <v>0</v>
      </c>
      <c r="N19" s="37">
        <f t="shared" si="8"/>
        <v>0</v>
      </c>
      <c r="O19" s="37">
        <f t="shared" si="8"/>
        <v>0</v>
      </c>
      <c r="P19" s="37">
        <f t="shared" si="8"/>
        <v>0</v>
      </c>
      <c r="Q19" s="49">
        <f t="shared" si="8"/>
        <v>0</v>
      </c>
      <c r="R19" s="37">
        <f t="shared" si="8"/>
        <v>0</v>
      </c>
      <c r="S19" s="37">
        <f t="shared" si="8"/>
        <v>0</v>
      </c>
      <c r="T19" s="37">
        <f t="shared" si="8"/>
        <v>1044.2</v>
      </c>
      <c r="U19" s="37">
        <f t="shared" si="8"/>
        <v>1038.98</v>
      </c>
      <c r="V19" s="37">
        <f t="shared" si="8"/>
        <v>0</v>
      </c>
      <c r="W19" s="37">
        <f t="shared" si="8"/>
        <v>0</v>
      </c>
      <c r="X19" s="37">
        <f t="shared" si="8"/>
        <v>0</v>
      </c>
      <c r="Y19" s="37">
        <f t="shared" si="8"/>
        <v>0</v>
      </c>
      <c r="Z19" s="37">
        <f t="shared" si="8"/>
        <v>0</v>
      </c>
      <c r="AA19" s="37">
        <f t="shared" si="8"/>
        <v>0</v>
      </c>
      <c r="AB19" s="37">
        <f t="shared" si="8"/>
        <v>0</v>
      </c>
      <c r="AC19" s="37">
        <f t="shared" si="8"/>
        <v>0</v>
      </c>
      <c r="AD19" s="37">
        <f t="shared" si="8"/>
        <v>0</v>
      </c>
      <c r="AE19" s="37">
        <f t="shared" si="8"/>
        <v>0</v>
      </c>
      <c r="AF19" s="76"/>
      <c r="AG19" s="10">
        <f t="shared" si="2"/>
        <v>1044.2</v>
      </c>
      <c r="AH19" s="10">
        <f t="shared" si="3"/>
        <v>1044.2</v>
      </c>
      <c r="AI19" s="10">
        <f t="shared" si="4"/>
        <v>1038.98</v>
      </c>
    </row>
    <row r="20" spans="1:35" s="10" customFormat="1" ht="24.75" customHeight="1">
      <c r="A20" s="21" t="s">
        <v>39</v>
      </c>
      <c r="B20" s="37">
        <f>H20+J20+L20+N20+P20+R20+T20+V20+X20+Z20+AB20+AD20</f>
        <v>0</v>
      </c>
      <c r="C20" s="37">
        <f t="shared" si="7"/>
        <v>0</v>
      </c>
      <c r="D20" s="37">
        <f t="shared" si="7"/>
        <v>0</v>
      </c>
      <c r="E20" s="37">
        <f t="shared" si="7"/>
        <v>0</v>
      </c>
      <c r="F20" s="19"/>
      <c r="G20" s="19"/>
      <c r="H20" s="37">
        <f t="shared" si="8"/>
        <v>0</v>
      </c>
      <c r="I20" s="37">
        <f t="shared" si="8"/>
        <v>0</v>
      </c>
      <c r="J20" s="37">
        <f t="shared" si="8"/>
        <v>0</v>
      </c>
      <c r="K20" s="37">
        <f t="shared" si="8"/>
        <v>0</v>
      </c>
      <c r="L20" s="37">
        <f t="shared" si="8"/>
        <v>0</v>
      </c>
      <c r="M20" s="37">
        <f t="shared" si="8"/>
        <v>0</v>
      </c>
      <c r="N20" s="37">
        <f t="shared" si="8"/>
        <v>0</v>
      </c>
      <c r="O20" s="37">
        <f t="shared" si="8"/>
        <v>0</v>
      </c>
      <c r="P20" s="37">
        <f t="shared" si="8"/>
        <v>0</v>
      </c>
      <c r="Q20" s="49">
        <f t="shared" si="8"/>
        <v>0</v>
      </c>
      <c r="R20" s="37">
        <f t="shared" si="8"/>
        <v>0</v>
      </c>
      <c r="S20" s="37">
        <f t="shared" si="8"/>
        <v>0</v>
      </c>
      <c r="T20" s="37">
        <f t="shared" si="8"/>
        <v>0</v>
      </c>
      <c r="U20" s="37">
        <f t="shared" si="8"/>
        <v>0</v>
      </c>
      <c r="V20" s="37">
        <f t="shared" si="8"/>
        <v>0</v>
      </c>
      <c r="W20" s="37">
        <f t="shared" si="8"/>
        <v>0</v>
      </c>
      <c r="X20" s="37">
        <f t="shared" si="8"/>
        <v>0</v>
      </c>
      <c r="Y20" s="37">
        <f t="shared" si="8"/>
        <v>0</v>
      </c>
      <c r="Z20" s="37">
        <f t="shared" si="8"/>
        <v>0</v>
      </c>
      <c r="AA20" s="37">
        <f t="shared" si="8"/>
        <v>0</v>
      </c>
      <c r="AB20" s="37">
        <f t="shared" si="8"/>
        <v>0</v>
      </c>
      <c r="AC20" s="37">
        <f t="shared" si="8"/>
        <v>0</v>
      </c>
      <c r="AD20" s="37">
        <f t="shared" si="8"/>
        <v>0</v>
      </c>
      <c r="AE20" s="37">
        <f t="shared" si="8"/>
        <v>0</v>
      </c>
      <c r="AF20" s="76"/>
      <c r="AG20" s="10">
        <f t="shared" si="2"/>
        <v>0</v>
      </c>
      <c r="AH20" s="10">
        <f t="shared" si="3"/>
        <v>0</v>
      </c>
      <c r="AI20" s="10">
        <f t="shared" si="4"/>
        <v>0</v>
      </c>
    </row>
    <row r="21" spans="1:35" s="10" customFormat="1" ht="21" customHeight="1">
      <c r="A21" s="21" t="s">
        <v>15</v>
      </c>
      <c r="B21" s="37">
        <f>H21+J21+L21+N21+P21+R21+T21+V21+X21+Z21+AB21+AD21</f>
        <v>0</v>
      </c>
      <c r="C21" s="37">
        <f t="shared" si="7"/>
        <v>0</v>
      </c>
      <c r="D21" s="37">
        <f t="shared" si="7"/>
        <v>0</v>
      </c>
      <c r="E21" s="37">
        <f t="shared" si="7"/>
        <v>0</v>
      </c>
      <c r="F21" s="19"/>
      <c r="G21" s="19"/>
      <c r="H21" s="37">
        <f t="shared" si="8"/>
        <v>0</v>
      </c>
      <c r="I21" s="37">
        <f t="shared" si="8"/>
        <v>0</v>
      </c>
      <c r="J21" s="37">
        <f t="shared" si="8"/>
        <v>0</v>
      </c>
      <c r="K21" s="37">
        <f t="shared" si="8"/>
        <v>0</v>
      </c>
      <c r="L21" s="37">
        <f t="shared" si="8"/>
        <v>0</v>
      </c>
      <c r="M21" s="37">
        <f t="shared" si="8"/>
        <v>0</v>
      </c>
      <c r="N21" s="37">
        <f t="shared" si="8"/>
        <v>0</v>
      </c>
      <c r="O21" s="37">
        <f t="shared" si="8"/>
        <v>0</v>
      </c>
      <c r="P21" s="37">
        <f t="shared" si="8"/>
        <v>0</v>
      </c>
      <c r="Q21" s="49">
        <f t="shared" si="8"/>
        <v>0</v>
      </c>
      <c r="R21" s="37">
        <f t="shared" si="8"/>
        <v>0</v>
      </c>
      <c r="S21" s="37">
        <f t="shared" si="8"/>
        <v>0</v>
      </c>
      <c r="T21" s="37">
        <f t="shared" si="8"/>
        <v>0</v>
      </c>
      <c r="U21" s="37">
        <f t="shared" si="8"/>
        <v>0</v>
      </c>
      <c r="V21" s="37">
        <f t="shared" si="8"/>
        <v>0</v>
      </c>
      <c r="W21" s="37">
        <f t="shared" si="8"/>
        <v>0</v>
      </c>
      <c r="X21" s="37">
        <f t="shared" si="8"/>
        <v>0</v>
      </c>
      <c r="Y21" s="37">
        <f t="shared" si="8"/>
        <v>0</v>
      </c>
      <c r="Z21" s="37">
        <f t="shared" si="8"/>
        <v>0</v>
      </c>
      <c r="AA21" s="37">
        <f t="shared" si="8"/>
        <v>0</v>
      </c>
      <c r="AB21" s="37">
        <f t="shared" si="8"/>
        <v>0</v>
      </c>
      <c r="AC21" s="37">
        <f t="shared" si="8"/>
        <v>0</v>
      </c>
      <c r="AD21" s="37">
        <f t="shared" si="8"/>
        <v>0</v>
      </c>
      <c r="AE21" s="37">
        <f t="shared" si="8"/>
        <v>0</v>
      </c>
      <c r="AF21" s="77"/>
      <c r="AG21" s="10">
        <f t="shared" si="2"/>
        <v>0</v>
      </c>
      <c r="AH21" s="10">
        <f t="shared" si="3"/>
        <v>0</v>
      </c>
      <c r="AI21" s="10">
        <f t="shared" si="4"/>
        <v>0</v>
      </c>
    </row>
    <row r="22" spans="1:35" s="10" customFormat="1" ht="68.25" customHeight="1">
      <c r="A22" s="21" t="s">
        <v>37</v>
      </c>
      <c r="B22" s="19">
        <f>B23</f>
        <v>1044.2</v>
      </c>
      <c r="C22" s="19">
        <f>C23</f>
        <v>1044.2</v>
      </c>
      <c r="D22" s="19">
        <f>D23</f>
        <v>1038.98</v>
      </c>
      <c r="E22" s="19">
        <f>E23</f>
        <v>1038.98</v>
      </c>
      <c r="F22" s="19">
        <f>E22/B22%</f>
        <v>99.50009576709442</v>
      </c>
      <c r="G22" s="19">
        <f>E22/C22%</f>
        <v>99.50009576709442</v>
      </c>
      <c r="H22" s="19">
        <f>H23</f>
        <v>0</v>
      </c>
      <c r="I22" s="19"/>
      <c r="J22" s="19">
        <f aca="true" t="shared" si="9" ref="J22:AD23">J23</f>
        <v>0</v>
      </c>
      <c r="K22" s="19"/>
      <c r="L22" s="19">
        <f t="shared" si="9"/>
        <v>0</v>
      </c>
      <c r="M22" s="19"/>
      <c r="N22" s="19">
        <f t="shared" si="9"/>
        <v>0</v>
      </c>
      <c r="O22" s="19"/>
      <c r="P22" s="19">
        <f t="shared" si="9"/>
        <v>0</v>
      </c>
      <c r="Q22" s="48"/>
      <c r="R22" s="19">
        <f t="shared" si="9"/>
        <v>0</v>
      </c>
      <c r="S22" s="19"/>
      <c r="T22" s="19">
        <f t="shared" si="9"/>
        <v>0</v>
      </c>
      <c r="U22" s="19"/>
      <c r="V22" s="19">
        <f t="shared" si="9"/>
        <v>0</v>
      </c>
      <c r="W22" s="19"/>
      <c r="X22" s="19">
        <f t="shared" si="9"/>
        <v>0</v>
      </c>
      <c r="Y22" s="19"/>
      <c r="Z22" s="19">
        <f t="shared" si="9"/>
        <v>0</v>
      </c>
      <c r="AA22" s="19"/>
      <c r="AB22" s="19">
        <f t="shared" si="9"/>
        <v>0</v>
      </c>
      <c r="AC22" s="19"/>
      <c r="AD22" s="19">
        <f t="shared" si="9"/>
        <v>0</v>
      </c>
      <c r="AE22" s="19"/>
      <c r="AF22" s="75" t="s">
        <v>45</v>
      </c>
      <c r="AG22" s="10">
        <f t="shared" si="2"/>
        <v>0</v>
      </c>
      <c r="AH22" s="10">
        <f t="shared" si="3"/>
        <v>0</v>
      </c>
      <c r="AI22" s="10">
        <f t="shared" si="4"/>
        <v>0</v>
      </c>
    </row>
    <row r="23" spans="1:35" s="11" customFormat="1" ht="39" customHeight="1">
      <c r="A23" s="22" t="s">
        <v>19</v>
      </c>
      <c r="B23" s="19">
        <f>B24+B25+B26+B27</f>
        <v>1044.2</v>
      </c>
      <c r="C23" s="19">
        <f>C24+C25+C26+C27</f>
        <v>1044.2</v>
      </c>
      <c r="D23" s="19">
        <f>D24+D25+D26+D27</f>
        <v>1038.98</v>
      </c>
      <c r="E23" s="19">
        <f>E24+E25+E26+E27</f>
        <v>1038.98</v>
      </c>
      <c r="F23" s="19">
        <f>E23/B23%</f>
        <v>99.50009576709442</v>
      </c>
      <c r="G23" s="19">
        <f>E23/C23%</f>
        <v>99.50009576709442</v>
      </c>
      <c r="H23" s="19">
        <f>H24</f>
        <v>0</v>
      </c>
      <c r="I23" s="19"/>
      <c r="J23" s="19">
        <f t="shared" si="9"/>
        <v>0</v>
      </c>
      <c r="K23" s="19"/>
      <c r="L23" s="19">
        <f t="shared" si="9"/>
        <v>0</v>
      </c>
      <c r="M23" s="19"/>
      <c r="N23" s="19">
        <f t="shared" si="9"/>
        <v>0</v>
      </c>
      <c r="O23" s="19"/>
      <c r="P23" s="19">
        <f t="shared" si="9"/>
        <v>0</v>
      </c>
      <c r="Q23" s="48"/>
      <c r="R23" s="19">
        <f t="shared" si="9"/>
        <v>0</v>
      </c>
      <c r="S23" s="19"/>
      <c r="T23" s="19">
        <f t="shared" si="9"/>
        <v>0</v>
      </c>
      <c r="U23" s="19"/>
      <c r="V23" s="19">
        <f t="shared" si="9"/>
        <v>0</v>
      </c>
      <c r="W23" s="19"/>
      <c r="X23" s="19">
        <f t="shared" si="9"/>
        <v>0</v>
      </c>
      <c r="Y23" s="19"/>
      <c r="Z23" s="19">
        <f t="shared" si="9"/>
        <v>0</v>
      </c>
      <c r="AA23" s="19"/>
      <c r="AB23" s="19">
        <f t="shared" si="9"/>
        <v>0</v>
      </c>
      <c r="AC23" s="19"/>
      <c r="AD23" s="19">
        <f t="shared" si="9"/>
        <v>0</v>
      </c>
      <c r="AE23" s="19"/>
      <c r="AF23" s="76"/>
      <c r="AG23" s="10">
        <f t="shared" si="2"/>
        <v>0</v>
      </c>
      <c r="AH23" s="10">
        <f t="shared" si="3"/>
        <v>0</v>
      </c>
      <c r="AI23" s="10">
        <f t="shared" si="4"/>
        <v>0</v>
      </c>
    </row>
    <row r="24" spans="1:35" s="10" customFormat="1" ht="24" customHeight="1">
      <c r="A24" s="21" t="s">
        <v>13</v>
      </c>
      <c r="B24" s="37">
        <f>H24+J24+L24+N24+P24+R24+T24+V24+X24+Z24+AB24+AD24</f>
        <v>0</v>
      </c>
      <c r="C24" s="37">
        <f>H24+J24+L24+N24+P24+R24+T24+V24+X24+Z24+AB24</f>
        <v>0</v>
      </c>
      <c r="D24" s="19">
        <f>E24</f>
        <v>0</v>
      </c>
      <c r="E24" s="19">
        <f>I24+K24+M24+O24+Q24+S24+U24+W24+Y24+AA24+AC24+AE24</f>
        <v>0</v>
      </c>
      <c r="F24" s="19"/>
      <c r="G24" s="19"/>
      <c r="H24" s="37"/>
      <c r="I24" s="37"/>
      <c r="J24" s="37"/>
      <c r="K24" s="37"/>
      <c r="L24" s="37"/>
      <c r="M24" s="37"/>
      <c r="N24" s="37"/>
      <c r="O24" s="37"/>
      <c r="P24" s="37"/>
      <c r="Q24" s="49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76"/>
      <c r="AG24" s="10">
        <f t="shared" si="2"/>
        <v>0</v>
      </c>
      <c r="AH24" s="10">
        <f t="shared" si="3"/>
        <v>0</v>
      </c>
      <c r="AI24" s="10">
        <f t="shared" si="4"/>
        <v>0</v>
      </c>
    </row>
    <row r="25" spans="1:35" s="10" customFormat="1" ht="25.5" customHeight="1">
      <c r="A25" s="21" t="s">
        <v>14</v>
      </c>
      <c r="B25" s="37">
        <f>H25+J25+L25+N25+P25+R25+T25+V25+X25+Z25+AB25+AD25</f>
        <v>1044.2</v>
      </c>
      <c r="C25" s="37">
        <f>H25+J25+L25+N25+P25+R25+T25+V25+X25+Z25+AB25</f>
        <v>1044.2</v>
      </c>
      <c r="D25" s="37">
        <f>E25</f>
        <v>1038.98</v>
      </c>
      <c r="E25" s="37">
        <f>I25+K25+M25+O25+Q25+S25+U25+W25+Y25+AA25+AC25+AE25</f>
        <v>1038.98</v>
      </c>
      <c r="F25" s="19">
        <f>E25/B25%</f>
        <v>99.50009576709442</v>
      </c>
      <c r="G25" s="19">
        <f>E25/C25%</f>
        <v>99.50009576709442</v>
      </c>
      <c r="H25" s="37"/>
      <c r="I25" s="37"/>
      <c r="J25" s="37"/>
      <c r="K25" s="37"/>
      <c r="L25" s="37"/>
      <c r="M25" s="37"/>
      <c r="N25" s="37"/>
      <c r="O25" s="37"/>
      <c r="P25" s="37"/>
      <c r="Q25" s="49"/>
      <c r="R25" s="37"/>
      <c r="S25" s="37"/>
      <c r="T25" s="37">
        <v>1044.2</v>
      </c>
      <c r="U25" s="37">
        <v>1038.98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76"/>
      <c r="AG25" s="10">
        <f t="shared" si="2"/>
        <v>1044.2</v>
      </c>
      <c r="AH25" s="10">
        <f t="shared" si="3"/>
        <v>1044.2</v>
      </c>
      <c r="AI25" s="10">
        <f t="shared" si="4"/>
        <v>1038.98</v>
      </c>
    </row>
    <row r="26" spans="1:35" s="10" customFormat="1" ht="24.75" customHeight="1">
      <c r="A26" s="21" t="s">
        <v>39</v>
      </c>
      <c r="B26" s="37">
        <f>H26+J26+L26+N26+P26+R26+T26+V26+X26+Z26+AB26+AD26</f>
        <v>0</v>
      </c>
      <c r="C26" s="37">
        <f>H26+J26+L26+N26+P26+R26+T26+V26+X26+Z26+AB26</f>
        <v>0</v>
      </c>
      <c r="D26" s="37">
        <f>E26</f>
        <v>0</v>
      </c>
      <c r="E26" s="37">
        <f>I26+K26+M26+O26+Q26+S26+U26+W26+Y26+AA26+AC26+AE26</f>
        <v>0</v>
      </c>
      <c r="F26" s="19"/>
      <c r="G26" s="19"/>
      <c r="H26" s="38"/>
      <c r="I26" s="38"/>
      <c r="J26" s="38"/>
      <c r="K26" s="38"/>
      <c r="L26" s="38"/>
      <c r="M26" s="38"/>
      <c r="N26" s="38"/>
      <c r="O26" s="38"/>
      <c r="P26" s="38"/>
      <c r="Q26" s="5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76"/>
      <c r="AG26" s="10">
        <f t="shared" si="2"/>
        <v>0</v>
      </c>
      <c r="AH26" s="10">
        <f t="shared" si="3"/>
        <v>0</v>
      </c>
      <c r="AI26" s="10">
        <f t="shared" si="4"/>
        <v>0</v>
      </c>
    </row>
    <row r="27" spans="1:35" s="10" customFormat="1" ht="21" customHeight="1">
      <c r="A27" s="21" t="s">
        <v>15</v>
      </c>
      <c r="B27" s="37">
        <f>H27+J27+L27+N27+P27+R27+T27+V27+X27+Z27+AB27+AD27</f>
        <v>0</v>
      </c>
      <c r="C27" s="37">
        <f>H27+J27+L27+N27+P27+R27+T27+V27+X27+Z27+AB27</f>
        <v>0</v>
      </c>
      <c r="D27" s="37">
        <f>E27</f>
        <v>0</v>
      </c>
      <c r="E27" s="37">
        <f>I27+K27+M27+O27+Q27+S27+U27+W27+Y27+AA27+AC27+AE27</f>
        <v>0</v>
      </c>
      <c r="F27" s="19"/>
      <c r="G27" s="19"/>
      <c r="H27" s="38"/>
      <c r="I27" s="38"/>
      <c r="J27" s="38"/>
      <c r="K27" s="38"/>
      <c r="L27" s="38"/>
      <c r="M27" s="38"/>
      <c r="N27" s="38"/>
      <c r="O27" s="38"/>
      <c r="P27" s="38"/>
      <c r="Q27" s="50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77"/>
      <c r="AG27" s="10">
        <f t="shared" si="2"/>
        <v>0</v>
      </c>
      <c r="AH27" s="10">
        <f t="shared" si="3"/>
        <v>0</v>
      </c>
      <c r="AI27" s="10">
        <f t="shared" si="4"/>
        <v>0</v>
      </c>
    </row>
    <row r="28" spans="1:35" s="56" customFormat="1" ht="71.25" customHeight="1">
      <c r="A28" s="21" t="s">
        <v>43</v>
      </c>
      <c r="B28" s="55">
        <f>B29</f>
        <v>1180.5</v>
      </c>
      <c r="C28" s="55">
        <f>C29</f>
        <v>0</v>
      </c>
      <c r="D28" s="55">
        <f>D29</f>
        <v>0</v>
      </c>
      <c r="E28" s="55">
        <f>E29</f>
        <v>0</v>
      </c>
      <c r="F28" s="55">
        <f>E28/B28*100</f>
        <v>0</v>
      </c>
      <c r="G28" s="55"/>
      <c r="H28" s="55">
        <f aca="true" t="shared" si="10" ref="H28:AE28">H29</f>
        <v>0</v>
      </c>
      <c r="I28" s="55"/>
      <c r="J28" s="55">
        <f t="shared" si="10"/>
        <v>0</v>
      </c>
      <c r="K28" s="55">
        <f t="shared" si="10"/>
        <v>0</v>
      </c>
      <c r="L28" s="55">
        <f t="shared" si="10"/>
        <v>0</v>
      </c>
      <c r="M28" s="55">
        <f t="shared" si="10"/>
        <v>0</v>
      </c>
      <c r="N28" s="55">
        <f t="shared" si="10"/>
        <v>0</v>
      </c>
      <c r="O28" s="55">
        <f t="shared" si="10"/>
        <v>0</v>
      </c>
      <c r="P28" s="55">
        <f t="shared" si="10"/>
        <v>0</v>
      </c>
      <c r="Q28" s="55">
        <f t="shared" si="10"/>
        <v>0</v>
      </c>
      <c r="R28" s="55">
        <f t="shared" si="10"/>
        <v>0</v>
      </c>
      <c r="S28" s="55">
        <f t="shared" si="10"/>
        <v>0</v>
      </c>
      <c r="T28" s="55">
        <f t="shared" si="10"/>
        <v>0</v>
      </c>
      <c r="U28" s="55">
        <f t="shared" si="10"/>
        <v>0</v>
      </c>
      <c r="V28" s="55">
        <f t="shared" si="10"/>
        <v>0</v>
      </c>
      <c r="W28" s="55">
        <f t="shared" si="10"/>
        <v>0</v>
      </c>
      <c r="X28" s="55">
        <f t="shared" si="10"/>
        <v>0</v>
      </c>
      <c r="Y28" s="55">
        <f t="shared" si="10"/>
        <v>0</v>
      </c>
      <c r="Z28" s="55">
        <f t="shared" si="10"/>
        <v>0</v>
      </c>
      <c r="AA28" s="55">
        <f t="shared" si="10"/>
        <v>0</v>
      </c>
      <c r="AB28" s="55">
        <f t="shared" si="10"/>
        <v>0</v>
      </c>
      <c r="AC28" s="55">
        <f t="shared" si="10"/>
        <v>0</v>
      </c>
      <c r="AD28" s="55">
        <f t="shared" si="10"/>
        <v>1180.5</v>
      </c>
      <c r="AE28" s="55">
        <f t="shared" si="10"/>
        <v>0</v>
      </c>
      <c r="AF28" s="80" t="s">
        <v>46</v>
      </c>
      <c r="AG28" s="10">
        <f t="shared" si="2"/>
        <v>1180.5</v>
      </c>
      <c r="AH28" s="10">
        <f t="shared" si="3"/>
        <v>0</v>
      </c>
      <c r="AI28" s="10">
        <f t="shared" si="4"/>
        <v>0</v>
      </c>
    </row>
    <row r="29" spans="1:35" s="56" customFormat="1" ht="24.75" customHeight="1">
      <c r="A29" s="57" t="s">
        <v>38</v>
      </c>
      <c r="B29" s="55">
        <f>SUM(B30:B33)</f>
        <v>1180.5</v>
      </c>
      <c r="C29" s="55">
        <f>SUM(C30:C33)</f>
        <v>0</v>
      </c>
      <c r="D29" s="55">
        <f>SUM(D30:D33)</f>
        <v>0</v>
      </c>
      <c r="E29" s="55">
        <f>SUM(E30:E33)</f>
        <v>0</v>
      </c>
      <c r="F29" s="55">
        <f>E29/B29*100</f>
        <v>0</v>
      </c>
      <c r="G29" s="55"/>
      <c r="H29" s="55">
        <f>SUM(H30:H33)</f>
        <v>0</v>
      </c>
      <c r="I29" s="55"/>
      <c r="J29" s="55">
        <f aca="true" t="shared" si="11" ref="J29:AE29">SUM(J30:J33)</f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 t="shared" si="11"/>
        <v>0</v>
      </c>
      <c r="R29" s="55">
        <f t="shared" si="11"/>
        <v>0</v>
      </c>
      <c r="S29" s="55">
        <f t="shared" si="11"/>
        <v>0</v>
      </c>
      <c r="T29" s="55">
        <f t="shared" si="11"/>
        <v>0</v>
      </c>
      <c r="U29" s="55">
        <f t="shared" si="11"/>
        <v>0</v>
      </c>
      <c r="V29" s="55">
        <f t="shared" si="11"/>
        <v>0</v>
      </c>
      <c r="W29" s="55">
        <f t="shared" si="11"/>
        <v>0</v>
      </c>
      <c r="X29" s="55">
        <f t="shared" si="11"/>
        <v>0</v>
      </c>
      <c r="Y29" s="55">
        <f t="shared" si="11"/>
        <v>0</v>
      </c>
      <c r="Z29" s="55">
        <f t="shared" si="11"/>
        <v>0</v>
      </c>
      <c r="AA29" s="55">
        <f t="shared" si="11"/>
        <v>0</v>
      </c>
      <c r="AB29" s="55">
        <f t="shared" si="11"/>
        <v>0</v>
      </c>
      <c r="AC29" s="55">
        <f t="shared" si="11"/>
        <v>0</v>
      </c>
      <c r="AD29" s="55">
        <f t="shared" si="11"/>
        <v>1180.5</v>
      </c>
      <c r="AE29" s="55">
        <f t="shared" si="11"/>
        <v>0</v>
      </c>
      <c r="AF29" s="81"/>
      <c r="AG29" s="10">
        <f t="shared" si="2"/>
        <v>1180.5</v>
      </c>
      <c r="AH29" s="10">
        <f t="shared" si="3"/>
        <v>0</v>
      </c>
      <c r="AI29" s="10">
        <f t="shared" si="4"/>
        <v>0</v>
      </c>
    </row>
    <row r="30" spans="1:35" s="56" customFormat="1" ht="25.5" customHeight="1">
      <c r="A30" s="21" t="s">
        <v>13</v>
      </c>
      <c r="B30" s="58">
        <f>H30+J30+L30+N30+P30+R30+T30+V30+X30+Z30+AB30+AD30</f>
        <v>0</v>
      </c>
      <c r="C30" s="58">
        <f>H30+J30+L30+N30+P30+R30+T30+V30+X30+Z30+AB30</f>
        <v>0</v>
      </c>
      <c r="D30" s="58">
        <f>B30</f>
        <v>0</v>
      </c>
      <c r="E30" s="58">
        <f>I30+K30+M30+O30+Q30+S30+U30+W30+Y30+AA30+AC30+AE30</f>
        <v>0</v>
      </c>
      <c r="F30" s="58"/>
      <c r="G30" s="5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8"/>
      <c r="Y30" s="55"/>
      <c r="Z30" s="55"/>
      <c r="AA30" s="55"/>
      <c r="AB30" s="55"/>
      <c r="AC30" s="55"/>
      <c r="AD30" s="55"/>
      <c r="AE30" s="59"/>
      <c r="AF30" s="81"/>
      <c r="AG30" s="10">
        <f t="shared" si="2"/>
        <v>0</v>
      </c>
      <c r="AH30" s="10">
        <f t="shared" si="3"/>
        <v>0</v>
      </c>
      <c r="AI30" s="10">
        <f t="shared" si="4"/>
        <v>0</v>
      </c>
    </row>
    <row r="31" spans="1:35" s="56" customFormat="1" ht="27.75" customHeight="1">
      <c r="A31" s="21" t="s">
        <v>14</v>
      </c>
      <c r="B31" s="58">
        <f>H31+J31+L31+N31+P31+R31+T31+V31+X31+Z31+AB31+AD31</f>
        <v>1180.5</v>
      </c>
      <c r="C31" s="58">
        <f>H31+J31+L31+N31+P31+R31+T31+V31+X31+Z31+AB31</f>
        <v>0</v>
      </c>
      <c r="D31" s="58"/>
      <c r="E31" s="58">
        <f>I31+K31+M31+O31+Q31+S31+U31+W31+Y31+AA31+AC31+AE31</f>
        <v>0</v>
      </c>
      <c r="F31" s="58"/>
      <c r="G31" s="58"/>
      <c r="H31" s="55"/>
      <c r="I31" s="55"/>
      <c r="J31" s="60"/>
      <c r="K31" s="60">
        <f>K20</f>
        <v>0</v>
      </c>
      <c r="L31" s="60"/>
      <c r="M31" s="60">
        <f>M20</f>
        <v>0</v>
      </c>
      <c r="N31" s="60"/>
      <c r="O31" s="60">
        <f>O20</f>
        <v>0</v>
      </c>
      <c r="P31" s="60"/>
      <c r="Q31" s="60">
        <f>Q20</f>
        <v>0</v>
      </c>
      <c r="R31" s="60"/>
      <c r="S31" s="60">
        <f>S20</f>
        <v>0</v>
      </c>
      <c r="T31" s="60"/>
      <c r="U31" s="60">
        <f>U20</f>
        <v>0</v>
      </c>
      <c r="V31" s="60"/>
      <c r="W31" s="60">
        <f>W20</f>
        <v>0</v>
      </c>
      <c r="X31" s="60"/>
      <c r="Y31" s="60">
        <f>Y20</f>
        <v>0</v>
      </c>
      <c r="Z31" s="60"/>
      <c r="AA31" s="60">
        <f>AA20</f>
        <v>0</v>
      </c>
      <c r="AB31" s="60"/>
      <c r="AC31" s="60">
        <f>AC20</f>
        <v>0</v>
      </c>
      <c r="AD31" s="60">
        <v>1180.5</v>
      </c>
      <c r="AE31" s="60">
        <f>AE20</f>
        <v>0</v>
      </c>
      <c r="AF31" s="81"/>
      <c r="AG31" s="10">
        <f t="shared" si="2"/>
        <v>1180.5</v>
      </c>
      <c r="AH31" s="10">
        <f t="shared" si="3"/>
        <v>0</v>
      </c>
      <c r="AI31" s="10">
        <f t="shared" si="4"/>
        <v>0</v>
      </c>
    </row>
    <row r="32" spans="1:35" s="56" customFormat="1" ht="24.75" customHeight="1">
      <c r="A32" s="21" t="s">
        <v>39</v>
      </c>
      <c r="B32" s="58">
        <f>H32+J32+L32+N32+P32+R32+T32+V32+X32+Z32+AB32+AD32</f>
        <v>0</v>
      </c>
      <c r="C32" s="58">
        <f>H32+J32+L32+N32+P32+R32+T32+V32+X32+Z32+AB32</f>
        <v>0</v>
      </c>
      <c r="D32" s="58">
        <f>B32</f>
        <v>0</v>
      </c>
      <c r="E32" s="58">
        <f>I32+K32+M32+O32+Q32+S32+U32+W32+Y32+AA32+AC32+AE32</f>
        <v>0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1"/>
      <c r="AF32" s="81"/>
      <c r="AG32" s="10">
        <f t="shared" si="2"/>
        <v>0</v>
      </c>
      <c r="AH32" s="10">
        <f t="shared" si="3"/>
        <v>0</v>
      </c>
      <c r="AI32" s="10">
        <f t="shared" si="4"/>
        <v>0</v>
      </c>
    </row>
    <row r="33" spans="1:35" s="56" customFormat="1" ht="40.5" customHeight="1">
      <c r="A33" s="21" t="s">
        <v>15</v>
      </c>
      <c r="B33" s="58">
        <f>H33+J33+L33+N33+P33+R33+T33+V33+X33+Z33+AB33+AD33</f>
        <v>0</v>
      </c>
      <c r="C33" s="58">
        <f>H33+J33+L33+N33+P33+R33+T33+V33+X33+Z33+AB33</f>
        <v>0</v>
      </c>
      <c r="D33" s="58">
        <f>B33</f>
        <v>0</v>
      </c>
      <c r="E33" s="58">
        <f>I33+K33+M33+O33+Q33+S33+U33+W33+Y33+AA33+AC33+AE33</f>
        <v>0</v>
      </c>
      <c r="F33" s="58"/>
      <c r="G33" s="58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9"/>
      <c r="AF33" s="82"/>
      <c r="AG33" s="10">
        <f t="shared" si="2"/>
        <v>0</v>
      </c>
      <c r="AH33" s="10">
        <f t="shared" si="3"/>
        <v>0</v>
      </c>
      <c r="AI33" s="10">
        <f t="shared" si="4"/>
        <v>0</v>
      </c>
    </row>
    <row r="34" spans="1:35" s="10" customFormat="1" ht="68.25" customHeight="1">
      <c r="A34" s="21" t="s">
        <v>40</v>
      </c>
      <c r="B34" s="19">
        <f>B35</f>
        <v>299.5</v>
      </c>
      <c r="C34" s="19">
        <f>C35</f>
        <v>299.3</v>
      </c>
      <c r="D34" s="19">
        <f>D35</f>
        <v>299.3</v>
      </c>
      <c r="E34" s="19">
        <f>E35</f>
        <v>299.3</v>
      </c>
      <c r="F34" s="19">
        <f>E34/B34%</f>
        <v>99.93322203672788</v>
      </c>
      <c r="G34" s="19">
        <f>E34/C34%</f>
        <v>99.99999999999999</v>
      </c>
      <c r="H34" s="19">
        <f aca="true" t="shared" si="12" ref="H34:AE34">H35</f>
        <v>0</v>
      </c>
      <c r="I34" s="19">
        <f t="shared" si="12"/>
        <v>0</v>
      </c>
      <c r="J34" s="19">
        <f t="shared" si="12"/>
        <v>0</v>
      </c>
      <c r="K34" s="19">
        <f t="shared" si="12"/>
        <v>0</v>
      </c>
      <c r="L34" s="19">
        <f t="shared" si="12"/>
        <v>0</v>
      </c>
      <c r="M34" s="19">
        <f t="shared" si="12"/>
        <v>0</v>
      </c>
      <c r="N34" s="19">
        <f t="shared" si="12"/>
        <v>0</v>
      </c>
      <c r="O34" s="19">
        <f t="shared" si="12"/>
        <v>0</v>
      </c>
      <c r="P34" s="19">
        <f t="shared" si="12"/>
        <v>0</v>
      </c>
      <c r="Q34" s="48">
        <f t="shared" si="12"/>
        <v>0</v>
      </c>
      <c r="R34" s="19">
        <f t="shared" si="12"/>
        <v>0</v>
      </c>
      <c r="S34" s="19">
        <f t="shared" si="12"/>
        <v>0</v>
      </c>
      <c r="T34" s="19">
        <f t="shared" si="12"/>
        <v>0</v>
      </c>
      <c r="U34" s="19">
        <f t="shared" si="12"/>
        <v>0</v>
      </c>
      <c r="V34" s="19">
        <f t="shared" si="12"/>
        <v>0</v>
      </c>
      <c r="W34" s="19">
        <f t="shared" si="12"/>
        <v>0</v>
      </c>
      <c r="X34" s="19">
        <f t="shared" si="12"/>
        <v>0</v>
      </c>
      <c r="Y34" s="19">
        <f t="shared" si="12"/>
        <v>0</v>
      </c>
      <c r="Z34" s="19">
        <f t="shared" si="12"/>
        <v>199.8</v>
      </c>
      <c r="AA34" s="19">
        <f t="shared" si="12"/>
        <v>199.8</v>
      </c>
      <c r="AB34" s="19">
        <f t="shared" si="12"/>
        <v>99.5</v>
      </c>
      <c r="AC34" s="19">
        <f t="shared" si="12"/>
        <v>99.5</v>
      </c>
      <c r="AD34" s="19">
        <f t="shared" si="12"/>
        <v>0.2</v>
      </c>
      <c r="AE34" s="19">
        <f t="shared" si="12"/>
        <v>0</v>
      </c>
      <c r="AF34" s="75"/>
      <c r="AG34" s="10">
        <f t="shared" si="2"/>
        <v>299.5</v>
      </c>
      <c r="AH34" s="10">
        <f t="shared" si="3"/>
        <v>299.3</v>
      </c>
      <c r="AI34" s="10">
        <f t="shared" si="4"/>
        <v>299.3</v>
      </c>
    </row>
    <row r="35" spans="1:35" s="11" customFormat="1" ht="39" customHeight="1">
      <c r="A35" s="22" t="s">
        <v>19</v>
      </c>
      <c r="B35" s="19">
        <f>B36+B37+B38+B39</f>
        <v>299.5</v>
      </c>
      <c r="C35" s="19">
        <f>C36+C37+C38+C39</f>
        <v>299.3</v>
      </c>
      <c r="D35" s="19">
        <f>D36+D37+D38+D39</f>
        <v>299.3</v>
      </c>
      <c r="E35" s="19">
        <f>E36+E37+E38+E39</f>
        <v>299.3</v>
      </c>
      <c r="F35" s="19">
        <f>E35/B35%</f>
        <v>99.93322203672788</v>
      </c>
      <c r="G35" s="19">
        <f>E35/C35%</f>
        <v>99.99999999999999</v>
      </c>
      <c r="H35" s="19">
        <f aca="true" t="shared" si="13" ref="H35:AE35">H36+H37+H38+H39</f>
        <v>0</v>
      </c>
      <c r="I35" s="19">
        <f t="shared" si="13"/>
        <v>0</v>
      </c>
      <c r="J35" s="19">
        <f t="shared" si="13"/>
        <v>0</v>
      </c>
      <c r="K35" s="19">
        <f t="shared" si="13"/>
        <v>0</v>
      </c>
      <c r="L35" s="19">
        <f t="shared" si="13"/>
        <v>0</v>
      </c>
      <c r="M35" s="19">
        <f t="shared" si="13"/>
        <v>0</v>
      </c>
      <c r="N35" s="19">
        <f t="shared" si="13"/>
        <v>0</v>
      </c>
      <c r="O35" s="19">
        <f t="shared" si="13"/>
        <v>0</v>
      </c>
      <c r="P35" s="19">
        <f t="shared" si="13"/>
        <v>0</v>
      </c>
      <c r="Q35" s="48">
        <f t="shared" si="13"/>
        <v>0</v>
      </c>
      <c r="R35" s="19">
        <f t="shared" si="13"/>
        <v>0</v>
      </c>
      <c r="S35" s="19">
        <f t="shared" si="13"/>
        <v>0</v>
      </c>
      <c r="T35" s="19">
        <f t="shared" si="13"/>
        <v>0</v>
      </c>
      <c r="U35" s="19">
        <f t="shared" si="13"/>
        <v>0</v>
      </c>
      <c r="V35" s="19">
        <f t="shared" si="13"/>
        <v>0</v>
      </c>
      <c r="W35" s="19">
        <f t="shared" si="13"/>
        <v>0</v>
      </c>
      <c r="X35" s="19">
        <f t="shared" si="13"/>
        <v>0</v>
      </c>
      <c r="Y35" s="19">
        <f t="shared" si="13"/>
        <v>0</v>
      </c>
      <c r="Z35" s="19">
        <f t="shared" si="13"/>
        <v>199.8</v>
      </c>
      <c r="AA35" s="19">
        <f t="shared" si="13"/>
        <v>199.8</v>
      </c>
      <c r="AB35" s="19">
        <f t="shared" si="13"/>
        <v>99.5</v>
      </c>
      <c r="AC35" s="19">
        <f t="shared" si="13"/>
        <v>99.5</v>
      </c>
      <c r="AD35" s="19">
        <f t="shared" si="13"/>
        <v>0.2</v>
      </c>
      <c r="AE35" s="19">
        <f t="shared" si="13"/>
        <v>0</v>
      </c>
      <c r="AF35" s="76"/>
      <c r="AG35" s="10">
        <f t="shared" si="2"/>
        <v>299.5</v>
      </c>
      <c r="AH35" s="10">
        <f t="shared" si="3"/>
        <v>299.3</v>
      </c>
      <c r="AI35" s="10">
        <f t="shared" si="4"/>
        <v>299.3</v>
      </c>
    </row>
    <row r="36" spans="1:35" s="10" customFormat="1" ht="24" customHeight="1">
      <c r="A36" s="21" t="s">
        <v>13</v>
      </c>
      <c r="B36" s="37">
        <f>H36+J36+L36+N36+P36+R36+T36+V36+X36+Z36+AB36+AD36</f>
        <v>0</v>
      </c>
      <c r="C36" s="37">
        <f aca="true" t="shared" si="14" ref="C36:E37">C42+C48</f>
        <v>0</v>
      </c>
      <c r="D36" s="37">
        <f t="shared" si="14"/>
        <v>0</v>
      </c>
      <c r="E36" s="37">
        <f t="shared" si="14"/>
        <v>0</v>
      </c>
      <c r="F36" s="19"/>
      <c r="G36" s="19"/>
      <c r="H36" s="37">
        <f>H42+H48</f>
        <v>0</v>
      </c>
      <c r="I36" s="37">
        <f aca="true" t="shared" si="15" ref="I36:AE37">I42+I48</f>
        <v>0</v>
      </c>
      <c r="J36" s="37">
        <f t="shared" si="15"/>
        <v>0</v>
      </c>
      <c r="K36" s="37">
        <f t="shared" si="15"/>
        <v>0</v>
      </c>
      <c r="L36" s="37">
        <f t="shared" si="15"/>
        <v>0</v>
      </c>
      <c r="M36" s="37">
        <f t="shared" si="15"/>
        <v>0</v>
      </c>
      <c r="N36" s="37">
        <f t="shared" si="15"/>
        <v>0</v>
      </c>
      <c r="O36" s="37">
        <f t="shared" si="15"/>
        <v>0</v>
      </c>
      <c r="P36" s="37">
        <f t="shared" si="15"/>
        <v>0</v>
      </c>
      <c r="Q36" s="37">
        <f t="shared" si="15"/>
        <v>0</v>
      </c>
      <c r="R36" s="37">
        <f t="shared" si="15"/>
        <v>0</v>
      </c>
      <c r="S36" s="37">
        <f t="shared" si="15"/>
        <v>0</v>
      </c>
      <c r="T36" s="37">
        <f t="shared" si="15"/>
        <v>0</v>
      </c>
      <c r="U36" s="37">
        <f t="shared" si="15"/>
        <v>0</v>
      </c>
      <c r="V36" s="37">
        <f t="shared" si="15"/>
        <v>0</v>
      </c>
      <c r="W36" s="37">
        <f t="shared" si="15"/>
        <v>0</v>
      </c>
      <c r="X36" s="37">
        <f t="shared" si="15"/>
        <v>0</v>
      </c>
      <c r="Y36" s="37">
        <f t="shared" si="15"/>
        <v>0</v>
      </c>
      <c r="Z36" s="37">
        <f t="shared" si="15"/>
        <v>0</v>
      </c>
      <c r="AA36" s="37">
        <f t="shared" si="15"/>
        <v>0</v>
      </c>
      <c r="AB36" s="37">
        <f t="shared" si="15"/>
        <v>0</v>
      </c>
      <c r="AC36" s="37">
        <f t="shared" si="15"/>
        <v>0</v>
      </c>
      <c r="AD36" s="37">
        <f t="shared" si="15"/>
        <v>0</v>
      </c>
      <c r="AE36" s="37">
        <f t="shared" si="15"/>
        <v>0</v>
      </c>
      <c r="AF36" s="76"/>
      <c r="AG36" s="10">
        <f t="shared" si="2"/>
        <v>0</v>
      </c>
      <c r="AH36" s="10">
        <f t="shared" si="3"/>
        <v>0</v>
      </c>
      <c r="AI36" s="10">
        <f t="shared" si="4"/>
        <v>0</v>
      </c>
    </row>
    <row r="37" spans="1:35" s="10" customFormat="1" ht="25.5" customHeight="1">
      <c r="A37" s="21" t="s">
        <v>14</v>
      </c>
      <c r="B37" s="37">
        <f>H37+J37+L37+N37+P37+R37+T37+V37+X37+Z37+AB37+AD37</f>
        <v>299.5</v>
      </c>
      <c r="C37" s="37">
        <f t="shared" si="14"/>
        <v>299.3</v>
      </c>
      <c r="D37" s="37">
        <f t="shared" si="14"/>
        <v>299.3</v>
      </c>
      <c r="E37" s="37">
        <f t="shared" si="14"/>
        <v>299.3</v>
      </c>
      <c r="F37" s="19">
        <f>E37/B37%</f>
        <v>99.93322203672788</v>
      </c>
      <c r="G37" s="19">
        <f>E37/C37%</f>
        <v>99.99999999999999</v>
      </c>
      <c r="H37" s="37">
        <f>H43+H49</f>
        <v>0</v>
      </c>
      <c r="I37" s="37">
        <f t="shared" si="15"/>
        <v>0</v>
      </c>
      <c r="J37" s="37">
        <f t="shared" si="15"/>
        <v>0</v>
      </c>
      <c r="K37" s="37">
        <f t="shared" si="15"/>
        <v>0</v>
      </c>
      <c r="L37" s="37">
        <f t="shared" si="15"/>
        <v>0</v>
      </c>
      <c r="M37" s="37">
        <f t="shared" si="15"/>
        <v>0</v>
      </c>
      <c r="N37" s="37">
        <f t="shared" si="15"/>
        <v>0</v>
      </c>
      <c r="O37" s="37">
        <f t="shared" si="15"/>
        <v>0</v>
      </c>
      <c r="P37" s="37">
        <f t="shared" si="15"/>
        <v>0</v>
      </c>
      <c r="Q37" s="37">
        <f t="shared" si="15"/>
        <v>0</v>
      </c>
      <c r="R37" s="37">
        <f t="shared" si="15"/>
        <v>0</v>
      </c>
      <c r="S37" s="37">
        <f t="shared" si="15"/>
        <v>0</v>
      </c>
      <c r="T37" s="37">
        <f t="shared" si="15"/>
        <v>0</v>
      </c>
      <c r="U37" s="37">
        <f t="shared" si="15"/>
        <v>0</v>
      </c>
      <c r="V37" s="37">
        <f t="shared" si="15"/>
        <v>0</v>
      </c>
      <c r="W37" s="37">
        <f t="shared" si="15"/>
        <v>0</v>
      </c>
      <c r="X37" s="37">
        <f t="shared" si="15"/>
        <v>0</v>
      </c>
      <c r="Y37" s="37">
        <f t="shared" si="15"/>
        <v>0</v>
      </c>
      <c r="Z37" s="37">
        <f t="shared" si="15"/>
        <v>199.8</v>
      </c>
      <c r="AA37" s="37">
        <f t="shared" si="15"/>
        <v>199.8</v>
      </c>
      <c r="AB37" s="37">
        <f t="shared" si="15"/>
        <v>99.5</v>
      </c>
      <c r="AC37" s="37">
        <f t="shared" si="15"/>
        <v>99.5</v>
      </c>
      <c r="AD37" s="37">
        <f t="shared" si="15"/>
        <v>0.2</v>
      </c>
      <c r="AE37" s="37">
        <f t="shared" si="15"/>
        <v>0</v>
      </c>
      <c r="AF37" s="76"/>
      <c r="AG37" s="10">
        <f t="shared" si="2"/>
        <v>299.5</v>
      </c>
      <c r="AH37" s="10">
        <f t="shared" si="3"/>
        <v>299.3</v>
      </c>
      <c r="AI37" s="10">
        <f t="shared" si="4"/>
        <v>299.3</v>
      </c>
    </row>
    <row r="38" spans="1:35" s="10" customFormat="1" ht="24.75" customHeight="1">
      <c r="A38" s="21" t="s">
        <v>39</v>
      </c>
      <c r="B38" s="37">
        <f>H38+J38+L38+N38+P38+R38+T38+V38+X38+Z38+AB38+AD38</f>
        <v>0</v>
      </c>
      <c r="C38" s="37">
        <f>C44+C51</f>
        <v>0</v>
      </c>
      <c r="D38" s="37">
        <f>D44+D51</f>
        <v>0</v>
      </c>
      <c r="E38" s="37">
        <f>E44+E51</f>
        <v>0</v>
      </c>
      <c r="F38" s="19"/>
      <c r="G38" s="19"/>
      <c r="H38" s="37">
        <f>H44+H51</f>
        <v>0</v>
      </c>
      <c r="I38" s="37">
        <f aca="true" t="shared" si="16" ref="I38:AE38">I44+I51</f>
        <v>0</v>
      </c>
      <c r="J38" s="37">
        <f t="shared" si="16"/>
        <v>0</v>
      </c>
      <c r="K38" s="37">
        <f t="shared" si="16"/>
        <v>0</v>
      </c>
      <c r="L38" s="37">
        <f t="shared" si="16"/>
        <v>0</v>
      </c>
      <c r="M38" s="37">
        <f t="shared" si="16"/>
        <v>0</v>
      </c>
      <c r="N38" s="37">
        <f t="shared" si="16"/>
        <v>0</v>
      </c>
      <c r="O38" s="37">
        <f t="shared" si="16"/>
        <v>0</v>
      </c>
      <c r="P38" s="37">
        <f t="shared" si="16"/>
        <v>0</v>
      </c>
      <c r="Q38" s="37">
        <f t="shared" si="16"/>
        <v>0</v>
      </c>
      <c r="R38" s="37">
        <f t="shared" si="16"/>
        <v>0</v>
      </c>
      <c r="S38" s="37">
        <f t="shared" si="16"/>
        <v>0</v>
      </c>
      <c r="T38" s="37">
        <f t="shared" si="16"/>
        <v>0</v>
      </c>
      <c r="U38" s="37">
        <f t="shared" si="16"/>
        <v>0</v>
      </c>
      <c r="V38" s="37">
        <f t="shared" si="16"/>
        <v>0</v>
      </c>
      <c r="W38" s="37">
        <f t="shared" si="16"/>
        <v>0</v>
      </c>
      <c r="X38" s="37">
        <f t="shared" si="16"/>
        <v>0</v>
      </c>
      <c r="Y38" s="37">
        <f t="shared" si="16"/>
        <v>0</v>
      </c>
      <c r="Z38" s="37">
        <f t="shared" si="16"/>
        <v>0</v>
      </c>
      <c r="AA38" s="37">
        <f t="shared" si="16"/>
        <v>0</v>
      </c>
      <c r="AB38" s="37">
        <f t="shared" si="16"/>
        <v>0</v>
      </c>
      <c r="AC38" s="37">
        <f t="shared" si="16"/>
        <v>0</v>
      </c>
      <c r="AD38" s="37">
        <f t="shared" si="16"/>
        <v>0</v>
      </c>
      <c r="AE38" s="37">
        <f t="shared" si="16"/>
        <v>0</v>
      </c>
      <c r="AF38" s="76"/>
      <c r="AG38" s="10">
        <f t="shared" si="2"/>
        <v>0</v>
      </c>
      <c r="AH38" s="10">
        <f t="shared" si="3"/>
        <v>0</v>
      </c>
      <c r="AI38" s="10">
        <f t="shared" si="4"/>
        <v>0</v>
      </c>
    </row>
    <row r="39" spans="1:35" s="10" customFormat="1" ht="21" customHeight="1">
      <c r="A39" s="21" t="s">
        <v>15</v>
      </c>
      <c r="B39" s="37">
        <f>H39+J39+L39+N39+P39+R39+T39+V39+X39+Z39+AB39+AD39</f>
        <v>0</v>
      </c>
      <c r="C39" s="37">
        <f>C45+C51</f>
        <v>0</v>
      </c>
      <c r="D39" s="37">
        <f>D45+D51</f>
        <v>0</v>
      </c>
      <c r="E39" s="37">
        <f>E45+E51</f>
        <v>0</v>
      </c>
      <c r="F39" s="19"/>
      <c r="G39" s="19"/>
      <c r="H39" s="37">
        <f>H45+H51</f>
        <v>0</v>
      </c>
      <c r="I39" s="37">
        <f aca="true" t="shared" si="17" ref="I39:AE39">I45+I51</f>
        <v>0</v>
      </c>
      <c r="J39" s="37">
        <f t="shared" si="17"/>
        <v>0</v>
      </c>
      <c r="K39" s="37">
        <f t="shared" si="17"/>
        <v>0</v>
      </c>
      <c r="L39" s="37">
        <f t="shared" si="17"/>
        <v>0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 t="shared" si="17"/>
        <v>0</v>
      </c>
      <c r="U39" s="37">
        <f t="shared" si="17"/>
        <v>0</v>
      </c>
      <c r="V39" s="37">
        <f t="shared" si="17"/>
        <v>0</v>
      </c>
      <c r="W39" s="37">
        <f t="shared" si="17"/>
        <v>0</v>
      </c>
      <c r="X39" s="37">
        <f t="shared" si="17"/>
        <v>0</v>
      </c>
      <c r="Y39" s="37">
        <f t="shared" si="17"/>
        <v>0</v>
      </c>
      <c r="Z39" s="37">
        <f t="shared" si="17"/>
        <v>0</v>
      </c>
      <c r="AA39" s="37">
        <f t="shared" si="17"/>
        <v>0</v>
      </c>
      <c r="AB39" s="37">
        <f t="shared" si="17"/>
        <v>0</v>
      </c>
      <c r="AC39" s="37">
        <f t="shared" si="17"/>
        <v>0</v>
      </c>
      <c r="AD39" s="37">
        <f t="shared" si="17"/>
        <v>0</v>
      </c>
      <c r="AE39" s="37">
        <f t="shared" si="17"/>
        <v>0</v>
      </c>
      <c r="AF39" s="77"/>
      <c r="AG39" s="10">
        <f t="shared" si="2"/>
        <v>0</v>
      </c>
      <c r="AH39" s="10">
        <f t="shared" si="3"/>
        <v>0</v>
      </c>
      <c r="AI39" s="10">
        <f t="shared" si="4"/>
        <v>0</v>
      </c>
    </row>
    <row r="40" spans="1:35" s="10" customFormat="1" ht="68.25" customHeight="1">
      <c r="A40" s="21" t="s">
        <v>41</v>
      </c>
      <c r="B40" s="19">
        <f>B41</f>
        <v>200</v>
      </c>
      <c r="C40" s="19">
        <f>C41</f>
        <v>199.8</v>
      </c>
      <c r="D40" s="19">
        <f>D41</f>
        <v>199.8</v>
      </c>
      <c r="E40" s="19">
        <f>E41</f>
        <v>199.8</v>
      </c>
      <c r="F40" s="19">
        <f>E40/B40%</f>
        <v>99.9</v>
      </c>
      <c r="G40" s="19">
        <f>E40/C40%</f>
        <v>100</v>
      </c>
      <c r="H40" s="19">
        <f>H41</f>
        <v>0</v>
      </c>
      <c r="I40" s="19"/>
      <c r="J40" s="19">
        <f>J41</f>
        <v>0</v>
      </c>
      <c r="K40" s="19"/>
      <c r="L40" s="19">
        <f>L41</f>
        <v>0</v>
      </c>
      <c r="M40" s="19"/>
      <c r="N40" s="19">
        <f>N41</f>
        <v>0</v>
      </c>
      <c r="O40" s="19"/>
      <c r="P40" s="19">
        <f>P41</f>
        <v>0</v>
      </c>
      <c r="Q40" s="48"/>
      <c r="R40" s="19">
        <f>R41</f>
        <v>0</v>
      </c>
      <c r="S40" s="19"/>
      <c r="T40" s="19">
        <f>T41</f>
        <v>0</v>
      </c>
      <c r="U40" s="19"/>
      <c r="V40" s="19">
        <f>V41</f>
        <v>0</v>
      </c>
      <c r="W40" s="19"/>
      <c r="X40" s="19">
        <f>X41</f>
        <v>0</v>
      </c>
      <c r="Y40" s="19"/>
      <c r="Z40" s="19">
        <f>Z41</f>
        <v>199.8</v>
      </c>
      <c r="AA40" s="19">
        <f>AA41</f>
        <v>199.8</v>
      </c>
      <c r="AB40" s="19">
        <f>AB41</f>
        <v>0</v>
      </c>
      <c r="AC40" s="19"/>
      <c r="AD40" s="19">
        <f>AD41</f>
        <v>0.2</v>
      </c>
      <c r="AE40" s="19"/>
      <c r="AF40" s="75" t="s">
        <v>47</v>
      </c>
      <c r="AG40" s="10">
        <f t="shared" si="2"/>
        <v>200</v>
      </c>
      <c r="AH40" s="10">
        <f t="shared" si="3"/>
        <v>199.8</v>
      </c>
      <c r="AI40" s="10">
        <f t="shared" si="4"/>
        <v>199.8</v>
      </c>
    </row>
    <row r="41" spans="1:35" s="11" customFormat="1" ht="39" customHeight="1">
      <c r="A41" s="22" t="s">
        <v>19</v>
      </c>
      <c r="B41" s="19">
        <f>B42+B43+B44+B45</f>
        <v>200</v>
      </c>
      <c r="C41" s="19">
        <f>C42+C43+C44+C45</f>
        <v>199.8</v>
      </c>
      <c r="D41" s="19">
        <f>D42+D43+D44+D45</f>
        <v>199.8</v>
      </c>
      <c r="E41" s="19">
        <f>E42+E43+E44+E45</f>
        <v>199.8</v>
      </c>
      <c r="F41" s="19">
        <f>E41/B41%</f>
        <v>99.9</v>
      </c>
      <c r="G41" s="19">
        <f>E41/C41%</f>
        <v>100</v>
      </c>
      <c r="H41" s="19">
        <f>H42</f>
        <v>0</v>
      </c>
      <c r="I41" s="19"/>
      <c r="J41" s="19">
        <f>J42</f>
        <v>0</v>
      </c>
      <c r="K41" s="19"/>
      <c r="L41" s="19">
        <f>L42</f>
        <v>0</v>
      </c>
      <c r="M41" s="19"/>
      <c r="N41" s="19">
        <f>N42</f>
        <v>0</v>
      </c>
      <c r="O41" s="19"/>
      <c r="P41" s="19">
        <f>P42</f>
        <v>0</v>
      </c>
      <c r="Q41" s="48"/>
      <c r="R41" s="19">
        <f>R42</f>
        <v>0</v>
      </c>
      <c r="S41" s="19"/>
      <c r="T41" s="19">
        <f>T42</f>
        <v>0</v>
      </c>
      <c r="U41" s="19"/>
      <c r="V41" s="19">
        <f>V42</f>
        <v>0</v>
      </c>
      <c r="W41" s="19"/>
      <c r="X41" s="19">
        <f>X42</f>
        <v>0</v>
      </c>
      <c r="Y41" s="19"/>
      <c r="Z41" s="19">
        <f>Z42+Z43</f>
        <v>199.8</v>
      </c>
      <c r="AA41" s="19">
        <f>AA42+AA43</f>
        <v>199.8</v>
      </c>
      <c r="AB41" s="19">
        <f>AB42+AB43</f>
        <v>0</v>
      </c>
      <c r="AC41" s="19"/>
      <c r="AD41" s="19">
        <f>AD42+AD43</f>
        <v>0.2</v>
      </c>
      <c r="AE41" s="19"/>
      <c r="AF41" s="76"/>
      <c r="AG41" s="10">
        <f t="shared" si="2"/>
        <v>200</v>
      </c>
      <c r="AH41" s="10">
        <f t="shared" si="3"/>
        <v>199.8</v>
      </c>
      <c r="AI41" s="10">
        <f t="shared" si="4"/>
        <v>199.8</v>
      </c>
    </row>
    <row r="42" spans="1:35" s="10" customFormat="1" ht="24" customHeight="1">
      <c r="A42" s="21" t="s">
        <v>13</v>
      </c>
      <c r="B42" s="37">
        <f>H42+J42+L42+N42+P42+R42+T42+V42+X42+Z42+AB42+AD42</f>
        <v>0</v>
      </c>
      <c r="C42" s="37">
        <f>H42+J42+L42+N42+P42+R42+T42+V42+X42+Z42+AB42</f>
        <v>0</v>
      </c>
      <c r="D42" s="19">
        <f aca="true" t="shared" si="18" ref="D42:D51">E42</f>
        <v>0</v>
      </c>
      <c r="E42" s="19">
        <f aca="true" t="shared" si="19" ref="E42:E51">I42+K42+M42+O42+Q42+S42+U42+W42+Y42+AA42+AC42+AE42</f>
        <v>0</v>
      </c>
      <c r="F42" s="19"/>
      <c r="G42" s="19"/>
      <c r="H42" s="37"/>
      <c r="I42" s="37"/>
      <c r="J42" s="37"/>
      <c r="K42" s="37"/>
      <c r="L42" s="37"/>
      <c r="M42" s="37"/>
      <c r="N42" s="37"/>
      <c r="O42" s="37"/>
      <c r="P42" s="37"/>
      <c r="Q42" s="49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76"/>
      <c r="AG42" s="10">
        <f t="shared" si="2"/>
        <v>0</v>
      </c>
      <c r="AH42" s="10">
        <f t="shared" si="3"/>
        <v>0</v>
      </c>
      <c r="AI42" s="10">
        <f t="shared" si="4"/>
        <v>0</v>
      </c>
    </row>
    <row r="43" spans="1:35" s="10" customFormat="1" ht="25.5" customHeight="1">
      <c r="A43" s="21" t="s">
        <v>14</v>
      </c>
      <c r="B43" s="37">
        <f>H43+J43+L43+N43+P43+R43+T43+V43+X43+Z43+AB43+AD43</f>
        <v>200</v>
      </c>
      <c r="C43" s="37">
        <f>H43+J43+L43+N43+P43+R43+T43+V43+X43+Z43+AB43</f>
        <v>199.8</v>
      </c>
      <c r="D43" s="37">
        <f t="shared" si="18"/>
        <v>199.8</v>
      </c>
      <c r="E43" s="37">
        <f t="shared" si="19"/>
        <v>199.8</v>
      </c>
      <c r="F43" s="19">
        <f>E43/B43%</f>
        <v>99.9</v>
      </c>
      <c r="G43" s="19">
        <f>E43/C43%</f>
        <v>100</v>
      </c>
      <c r="H43" s="37"/>
      <c r="I43" s="37"/>
      <c r="J43" s="37"/>
      <c r="K43" s="37"/>
      <c r="L43" s="37"/>
      <c r="M43" s="37"/>
      <c r="N43" s="37"/>
      <c r="O43" s="37"/>
      <c r="P43" s="37"/>
      <c r="Q43" s="49"/>
      <c r="R43" s="37"/>
      <c r="S43" s="37"/>
      <c r="T43" s="37"/>
      <c r="U43" s="37"/>
      <c r="V43" s="37"/>
      <c r="W43" s="37"/>
      <c r="X43" s="37"/>
      <c r="Y43" s="37"/>
      <c r="Z43" s="37">
        <v>199.8</v>
      </c>
      <c r="AA43" s="37">
        <v>199.8</v>
      </c>
      <c r="AB43" s="37"/>
      <c r="AC43" s="37"/>
      <c r="AD43" s="37">
        <v>0.2</v>
      </c>
      <c r="AE43" s="37"/>
      <c r="AF43" s="76"/>
      <c r="AG43" s="10">
        <f t="shared" si="2"/>
        <v>200</v>
      </c>
      <c r="AH43" s="10">
        <f t="shared" si="3"/>
        <v>199.8</v>
      </c>
      <c r="AI43" s="10">
        <f t="shared" si="4"/>
        <v>199.8</v>
      </c>
    </row>
    <row r="44" spans="1:35" s="10" customFormat="1" ht="24.75" customHeight="1">
      <c r="A44" s="21" t="s">
        <v>39</v>
      </c>
      <c r="B44" s="37">
        <f>H44+J44+L44+N44+P44+R44+T44+V44+X44+Z44+AB44+AD44</f>
        <v>0</v>
      </c>
      <c r="C44" s="37">
        <f>H44+J44+L44+N44+P44+R44+T44+V44+X44+Z44+AB44</f>
        <v>0</v>
      </c>
      <c r="D44" s="37">
        <f t="shared" si="18"/>
        <v>0</v>
      </c>
      <c r="E44" s="37">
        <f t="shared" si="19"/>
        <v>0</v>
      </c>
      <c r="F44" s="19"/>
      <c r="G44" s="19"/>
      <c r="H44" s="38"/>
      <c r="I44" s="38"/>
      <c r="J44" s="38"/>
      <c r="K44" s="38"/>
      <c r="L44" s="38"/>
      <c r="M44" s="38"/>
      <c r="N44" s="38"/>
      <c r="O44" s="38"/>
      <c r="P44" s="38"/>
      <c r="Q44" s="50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76"/>
      <c r="AG44" s="10">
        <f t="shared" si="2"/>
        <v>0</v>
      </c>
      <c r="AH44" s="10">
        <f t="shared" si="3"/>
        <v>0</v>
      </c>
      <c r="AI44" s="10">
        <f t="shared" si="4"/>
        <v>0</v>
      </c>
    </row>
    <row r="45" spans="1:35" s="10" customFormat="1" ht="21" customHeight="1">
      <c r="A45" s="21" t="s">
        <v>15</v>
      </c>
      <c r="B45" s="37">
        <f>H45+J45+L45+N45+P45+R45+T45+V45+X45+Z45+AB45+AD45</f>
        <v>0</v>
      </c>
      <c r="C45" s="37">
        <f>H45+J45+L45+N45+P45+R45+T45+V45+X45+Z45+AB45</f>
        <v>0</v>
      </c>
      <c r="D45" s="37">
        <f t="shared" si="18"/>
        <v>0</v>
      </c>
      <c r="E45" s="37">
        <f t="shared" si="19"/>
        <v>0</v>
      </c>
      <c r="F45" s="19"/>
      <c r="G45" s="19"/>
      <c r="H45" s="38"/>
      <c r="I45" s="38"/>
      <c r="J45" s="38"/>
      <c r="K45" s="38"/>
      <c r="L45" s="38"/>
      <c r="M45" s="38"/>
      <c r="N45" s="38"/>
      <c r="O45" s="38"/>
      <c r="P45" s="38"/>
      <c r="Q45" s="5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77"/>
      <c r="AG45" s="10">
        <f t="shared" si="2"/>
        <v>0</v>
      </c>
      <c r="AH45" s="10">
        <f t="shared" si="3"/>
        <v>0</v>
      </c>
      <c r="AI45" s="10">
        <f t="shared" si="4"/>
        <v>0</v>
      </c>
    </row>
    <row r="46" spans="1:35" s="10" customFormat="1" ht="68.25" customHeight="1">
      <c r="A46" s="21" t="s">
        <v>42</v>
      </c>
      <c r="B46" s="19">
        <f>B47</f>
        <v>99.5</v>
      </c>
      <c r="C46" s="19">
        <f>C47</f>
        <v>99.5</v>
      </c>
      <c r="D46" s="19">
        <f>D47</f>
        <v>99.5</v>
      </c>
      <c r="E46" s="19">
        <f>E47</f>
        <v>99.5</v>
      </c>
      <c r="F46" s="19">
        <f>E46/B46%</f>
        <v>100</v>
      </c>
      <c r="G46" s="19">
        <f>E46/C46%</f>
        <v>100</v>
      </c>
      <c r="H46" s="19">
        <f>H47</f>
        <v>0</v>
      </c>
      <c r="I46" s="19"/>
      <c r="J46" s="19">
        <f aca="true" t="shared" si="20" ref="J46:AD47">J47</f>
        <v>0</v>
      </c>
      <c r="K46" s="19"/>
      <c r="L46" s="19">
        <f t="shared" si="20"/>
        <v>0</v>
      </c>
      <c r="M46" s="19"/>
      <c r="N46" s="19">
        <f t="shared" si="20"/>
        <v>0</v>
      </c>
      <c r="O46" s="19"/>
      <c r="P46" s="19">
        <f t="shared" si="20"/>
        <v>0</v>
      </c>
      <c r="Q46" s="48"/>
      <c r="R46" s="19">
        <f t="shared" si="20"/>
        <v>0</v>
      </c>
      <c r="S46" s="19"/>
      <c r="T46" s="19">
        <f t="shared" si="20"/>
        <v>0</v>
      </c>
      <c r="U46" s="19"/>
      <c r="V46" s="19">
        <f t="shared" si="20"/>
        <v>0</v>
      </c>
      <c r="W46" s="19"/>
      <c r="X46" s="19">
        <f t="shared" si="20"/>
        <v>0</v>
      </c>
      <c r="Y46" s="19"/>
      <c r="Z46" s="19">
        <f t="shared" si="20"/>
        <v>0</v>
      </c>
      <c r="AA46" s="19"/>
      <c r="AB46" s="19">
        <f t="shared" si="20"/>
        <v>99.5</v>
      </c>
      <c r="AC46" s="19">
        <f t="shared" si="20"/>
        <v>99.5</v>
      </c>
      <c r="AD46" s="19">
        <f t="shared" si="20"/>
        <v>0</v>
      </c>
      <c r="AE46" s="19"/>
      <c r="AF46" s="75" t="s">
        <v>52</v>
      </c>
      <c r="AG46" s="10">
        <f t="shared" si="2"/>
        <v>99.5</v>
      </c>
      <c r="AH46" s="10">
        <f t="shared" si="3"/>
        <v>99.5</v>
      </c>
      <c r="AI46" s="10">
        <f t="shared" si="4"/>
        <v>99.5</v>
      </c>
    </row>
    <row r="47" spans="1:35" s="11" customFormat="1" ht="21" customHeight="1">
      <c r="A47" s="22" t="s">
        <v>19</v>
      </c>
      <c r="B47" s="19">
        <f>B48+B49+B50+B51</f>
        <v>99.5</v>
      </c>
      <c r="C47" s="19">
        <f>C48+C49+C50+C51</f>
        <v>99.5</v>
      </c>
      <c r="D47" s="19">
        <f>D48+D49+D50+D51</f>
        <v>99.5</v>
      </c>
      <c r="E47" s="19">
        <f>E48+E49+E50+E51</f>
        <v>99.5</v>
      </c>
      <c r="F47" s="19">
        <f>E47/B47%</f>
        <v>100</v>
      </c>
      <c r="G47" s="19">
        <f>E47/C47%</f>
        <v>100</v>
      </c>
      <c r="H47" s="19">
        <f>H48</f>
        <v>0</v>
      </c>
      <c r="I47" s="19"/>
      <c r="J47" s="19">
        <f t="shared" si="20"/>
        <v>0</v>
      </c>
      <c r="K47" s="19"/>
      <c r="L47" s="19">
        <f t="shared" si="20"/>
        <v>0</v>
      </c>
      <c r="M47" s="19"/>
      <c r="N47" s="19">
        <f t="shared" si="20"/>
        <v>0</v>
      </c>
      <c r="O47" s="19"/>
      <c r="P47" s="19">
        <f t="shared" si="20"/>
        <v>0</v>
      </c>
      <c r="Q47" s="48"/>
      <c r="R47" s="19">
        <f t="shared" si="20"/>
        <v>0</v>
      </c>
      <c r="S47" s="19"/>
      <c r="T47" s="19">
        <f t="shared" si="20"/>
        <v>0</v>
      </c>
      <c r="U47" s="19"/>
      <c r="V47" s="19">
        <f t="shared" si="20"/>
        <v>0</v>
      </c>
      <c r="W47" s="19"/>
      <c r="X47" s="19">
        <f t="shared" si="20"/>
        <v>0</v>
      </c>
      <c r="Y47" s="19"/>
      <c r="Z47" s="19">
        <f t="shared" si="20"/>
        <v>0</v>
      </c>
      <c r="AA47" s="19"/>
      <c r="AB47" s="19">
        <f>AB48+AB49</f>
        <v>99.5</v>
      </c>
      <c r="AC47" s="19">
        <f>AC48+AC49</f>
        <v>99.5</v>
      </c>
      <c r="AD47" s="19">
        <f t="shared" si="20"/>
        <v>0</v>
      </c>
      <c r="AE47" s="19"/>
      <c r="AF47" s="76"/>
      <c r="AG47" s="10">
        <f t="shared" si="2"/>
        <v>99.5</v>
      </c>
      <c r="AH47" s="10">
        <f t="shared" si="3"/>
        <v>99.5</v>
      </c>
      <c r="AI47" s="10">
        <f t="shared" si="4"/>
        <v>99.5</v>
      </c>
    </row>
    <row r="48" spans="1:35" s="10" customFormat="1" ht="24" customHeight="1">
      <c r="A48" s="21" t="s">
        <v>13</v>
      </c>
      <c r="B48" s="37">
        <f>H48+J48+L48+N48+P48+R48+T48+V48+X48+Z48+AB48+AD48</f>
        <v>0</v>
      </c>
      <c r="C48" s="37">
        <f>H48+J48+L48+N48+P48+R48+T48+V48+X48+Z48+AB48</f>
        <v>0</v>
      </c>
      <c r="D48" s="19">
        <f t="shared" si="18"/>
        <v>0</v>
      </c>
      <c r="E48" s="19">
        <f t="shared" si="19"/>
        <v>0</v>
      </c>
      <c r="F48" s="19"/>
      <c r="G48" s="19"/>
      <c r="H48" s="37"/>
      <c r="I48" s="37"/>
      <c r="J48" s="37"/>
      <c r="K48" s="37"/>
      <c r="L48" s="37"/>
      <c r="M48" s="37"/>
      <c r="N48" s="37"/>
      <c r="O48" s="37"/>
      <c r="P48" s="37"/>
      <c r="Q48" s="49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76"/>
      <c r="AG48" s="10">
        <f t="shared" si="2"/>
        <v>0</v>
      </c>
      <c r="AH48" s="10">
        <f t="shared" si="3"/>
        <v>0</v>
      </c>
      <c r="AI48" s="10">
        <f t="shared" si="4"/>
        <v>0</v>
      </c>
    </row>
    <row r="49" spans="1:35" s="10" customFormat="1" ht="25.5" customHeight="1">
      <c r="A49" s="21" t="s">
        <v>14</v>
      </c>
      <c r="B49" s="37">
        <f>H49+J49+L49+N49+P49+R49+T49+V49+X49+Z49+AB49+AD49</f>
        <v>99.5</v>
      </c>
      <c r="C49" s="37">
        <f>H49+J49+L49+N49+P49+R49+T49+V49+X49+Z49+AB49</f>
        <v>99.5</v>
      </c>
      <c r="D49" s="37">
        <f t="shared" si="18"/>
        <v>99.5</v>
      </c>
      <c r="E49" s="37">
        <f t="shared" si="19"/>
        <v>99.5</v>
      </c>
      <c r="F49" s="19">
        <f>E49/B49%</f>
        <v>100</v>
      </c>
      <c r="G49" s="19">
        <f>E49/C49%</f>
        <v>100</v>
      </c>
      <c r="H49" s="37"/>
      <c r="I49" s="37"/>
      <c r="J49" s="37"/>
      <c r="K49" s="37"/>
      <c r="L49" s="37"/>
      <c r="M49" s="37"/>
      <c r="N49" s="37"/>
      <c r="O49" s="37"/>
      <c r="P49" s="37"/>
      <c r="Q49" s="49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>
        <v>99.5</v>
      </c>
      <c r="AC49" s="37">
        <v>99.5</v>
      </c>
      <c r="AD49" s="37"/>
      <c r="AE49" s="37"/>
      <c r="AF49" s="76"/>
      <c r="AG49" s="10">
        <f t="shared" si="2"/>
        <v>99.5</v>
      </c>
      <c r="AH49" s="10">
        <f t="shared" si="3"/>
        <v>99.5</v>
      </c>
      <c r="AI49" s="10">
        <f t="shared" si="4"/>
        <v>99.5</v>
      </c>
    </row>
    <row r="50" spans="1:35" s="10" customFormat="1" ht="24.75" customHeight="1">
      <c r="A50" s="21" t="s">
        <v>39</v>
      </c>
      <c r="B50" s="37">
        <f>H50+J50+L50+N50+P50+R50+T50+V50+X50+Z50+AB50+AD50</f>
        <v>0</v>
      </c>
      <c r="C50" s="37">
        <f>H50+J50+L50+N50+P50+R50+T50+V50+X50+Z50+AB50</f>
        <v>0</v>
      </c>
      <c r="D50" s="37">
        <f t="shared" si="18"/>
        <v>0</v>
      </c>
      <c r="E50" s="37">
        <f t="shared" si="19"/>
        <v>0</v>
      </c>
      <c r="F50" s="19"/>
      <c r="G50" s="19"/>
      <c r="H50" s="38"/>
      <c r="I50" s="38"/>
      <c r="J50" s="38"/>
      <c r="K50" s="38"/>
      <c r="L50" s="38"/>
      <c r="M50" s="38"/>
      <c r="N50" s="38"/>
      <c r="O50" s="38"/>
      <c r="P50" s="38"/>
      <c r="Q50" s="50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76"/>
      <c r="AG50" s="10">
        <f t="shared" si="2"/>
        <v>0</v>
      </c>
      <c r="AH50" s="10">
        <f t="shared" si="3"/>
        <v>0</v>
      </c>
      <c r="AI50" s="10">
        <f t="shared" si="4"/>
        <v>0</v>
      </c>
    </row>
    <row r="51" spans="1:35" s="10" customFormat="1" ht="21" customHeight="1">
      <c r="A51" s="21" t="s">
        <v>15</v>
      </c>
      <c r="B51" s="37">
        <f>H51+J51+L51+N51+P51+R51+T51+V51+X51+Z51+AB51+AD51</f>
        <v>0</v>
      </c>
      <c r="C51" s="37">
        <f>H51+J51+L51+N51+P51+R51+T51+V51+X51+Z51+AB51</f>
        <v>0</v>
      </c>
      <c r="D51" s="37">
        <f t="shared" si="18"/>
        <v>0</v>
      </c>
      <c r="E51" s="37">
        <f t="shared" si="19"/>
        <v>0</v>
      </c>
      <c r="F51" s="19"/>
      <c r="G51" s="19"/>
      <c r="H51" s="38"/>
      <c r="I51" s="38"/>
      <c r="J51" s="38"/>
      <c r="K51" s="38"/>
      <c r="L51" s="38"/>
      <c r="M51" s="38"/>
      <c r="N51" s="38"/>
      <c r="O51" s="38"/>
      <c r="P51" s="38"/>
      <c r="Q51" s="50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77"/>
      <c r="AG51" s="10">
        <f t="shared" si="2"/>
        <v>0</v>
      </c>
      <c r="AH51" s="10">
        <f t="shared" si="3"/>
        <v>0</v>
      </c>
      <c r="AI51" s="10">
        <f t="shared" si="4"/>
        <v>0</v>
      </c>
    </row>
    <row r="52" spans="1:35" s="11" customFormat="1" ht="17.25">
      <c r="A52" s="22" t="s">
        <v>19</v>
      </c>
      <c r="B52" s="19">
        <f>B53+B54+B55+B56</f>
        <v>2681</v>
      </c>
      <c r="C52" s="19">
        <f>C53+C54+C55+C56</f>
        <v>1470.95</v>
      </c>
      <c r="D52" s="19">
        <f>D53+D54+D55+D56</f>
        <v>1459.08</v>
      </c>
      <c r="E52" s="19">
        <f>E53+E54+E55+E56</f>
        <v>1456.34</v>
      </c>
      <c r="F52" s="19">
        <f>E52/B52%</f>
        <v>54.32077582991421</v>
      </c>
      <c r="G52" s="19">
        <f>E52/C52%</f>
        <v>99.00676433597334</v>
      </c>
      <c r="H52" s="19">
        <f aca="true" t="shared" si="21" ref="H52:AE52">H53+H54+H55+H56</f>
        <v>0</v>
      </c>
      <c r="I52" s="19">
        <f t="shared" si="21"/>
        <v>0</v>
      </c>
      <c r="J52" s="19">
        <f t="shared" si="21"/>
        <v>11.89</v>
      </c>
      <c r="K52" s="19">
        <f t="shared" si="21"/>
        <v>11.89</v>
      </c>
      <c r="L52" s="19">
        <f t="shared" si="21"/>
        <v>11.9</v>
      </c>
      <c r="M52" s="19">
        <f t="shared" si="21"/>
        <v>11.64</v>
      </c>
      <c r="N52" s="19">
        <f t="shared" si="21"/>
        <v>20.46</v>
      </c>
      <c r="O52" s="19">
        <f t="shared" si="21"/>
        <v>11.63</v>
      </c>
      <c r="P52" s="19">
        <f t="shared" si="21"/>
        <v>11.89</v>
      </c>
      <c r="Q52" s="48">
        <f t="shared" si="21"/>
        <v>20.18</v>
      </c>
      <c r="R52" s="19">
        <f t="shared" si="21"/>
        <v>11.9</v>
      </c>
      <c r="S52" s="19">
        <f t="shared" si="21"/>
        <v>6.98</v>
      </c>
      <c r="T52" s="19">
        <f t="shared" si="21"/>
        <v>1056.0900000000001</v>
      </c>
      <c r="U52" s="19">
        <f t="shared" si="21"/>
        <v>1050.6100000000001</v>
      </c>
      <c r="V52" s="19">
        <f t="shared" si="21"/>
        <v>11.9</v>
      </c>
      <c r="W52" s="19">
        <f t="shared" si="21"/>
        <v>11.9</v>
      </c>
      <c r="X52" s="19">
        <f t="shared" si="21"/>
        <v>11.9</v>
      </c>
      <c r="Y52" s="19">
        <f t="shared" si="21"/>
        <v>11.48</v>
      </c>
      <c r="Z52" s="19">
        <f t="shared" si="21"/>
        <v>211.70000000000002</v>
      </c>
      <c r="AA52" s="19">
        <f t="shared" si="21"/>
        <v>211.43</v>
      </c>
      <c r="AB52" s="19">
        <f t="shared" si="21"/>
        <v>111.32</v>
      </c>
      <c r="AC52" s="19">
        <f t="shared" si="21"/>
        <v>108.6</v>
      </c>
      <c r="AD52" s="19">
        <f t="shared" si="21"/>
        <v>1210.05</v>
      </c>
      <c r="AE52" s="19">
        <f t="shared" si="21"/>
        <v>0</v>
      </c>
      <c r="AF52" s="76"/>
      <c r="AG52" s="10">
        <f t="shared" si="2"/>
        <v>2681</v>
      </c>
      <c r="AH52" s="10">
        <f t="shared" si="3"/>
        <v>1470.9500000000003</v>
      </c>
      <c r="AI52" s="10">
        <f t="shared" si="4"/>
        <v>1456.3400000000001</v>
      </c>
    </row>
    <row r="53" spans="1:35" s="10" customFormat="1" ht="18">
      <c r="A53" s="21" t="s">
        <v>13</v>
      </c>
      <c r="B53" s="37">
        <f aca="true" t="shared" si="22" ref="B53:E56">B36+B30+B18+B12</f>
        <v>156.8</v>
      </c>
      <c r="C53" s="37">
        <f t="shared" si="22"/>
        <v>127.45000000000002</v>
      </c>
      <c r="D53" s="37">
        <f>D36+D30+D18+D12</f>
        <v>120.8</v>
      </c>
      <c r="E53" s="37">
        <f t="shared" si="22"/>
        <v>118.06</v>
      </c>
      <c r="F53" s="19">
        <f>E53/B53%</f>
        <v>75.29336734693878</v>
      </c>
      <c r="G53" s="19">
        <f>E53/C53%</f>
        <v>92.6324048646528</v>
      </c>
      <c r="H53" s="37">
        <f aca="true" t="shared" si="23" ref="H53:AE56">H36+H30+H18+H12</f>
        <v>0</v>
      </c>
      <c r="I53" s="37">
        <f t="shared" si="23"/>
        <v>0</v>
      </c>
      <c r="J53" s="37">
        <f t="shared" si="23"/>
        <v>11.89</v>
      </c>
      <c r="K53" s="37">
        <f t="shared" si="23"/>
        <v>11.89</v>
      </c>
      <c r="L53" s="37">
        <f t="shared" si="23"/>
        <v>11.9</v>
      </c>
      <c r="M53" s="37">
        <f t="shared" si="23"/>
        <v>11.64</v>
      </c>
      <c r="N53" s="37">
        <f t="shared" si="23"/>
        <v>20.46</v>
      </c>
      <c r="O53" s="37">
        <f t="shared" si="23"/>
        <v>11.63</v>
      </c>
      <c r="P53" s="37">
        <f t="shared" si="23"/>
        <v>11.89</v>
      </c>
      <c r="Q53" s="37">
        <f t="shared" si="23"/>
        <v>20.18</v>
      </c>
      <c r="R53" s="37">
        <f t="shared" si="23"/>
        <v>11.9</v>
      </c>
      <c r="S53" s="37">
        <f t="shared" si="23"/>
        <v>6.98</v>
      </c>
      <c r="T53" s="37">
        <f t="shared" si="23"/>
        <v>11.89</v>
      </c>
      <c r="U53" s="37">
        <f t="shared" si="23"/>
        <v>11.63</v>
      </c>
      <c r="V53" s="37">
        <f t="shared" si="23"/>
        <v>11.9</v>
      </c>
      <c r="W53" s="37">
        <f t="shared" si="23"/>
        <v>11.9</v>
      </c>
      <c r="X53" s="37">
        <f t="shared" si="23"/>
        <v>11.9</v>
      </c>
      <c r="Y53" s="37">
        <f t="shared" si="23"/>
        <v>11.48</v>
      </c>
      <c r="Z53" s="37">
        <f t="shared" si="23"/>
        <v>11.9</v>
      </c>
      <c r="AA53" s="37">
        <f t="shared" si="23"/>
        <v>11.63</v>
      </c>
      <c r="AB53" s="37">
        <f t="shared" si="23"/>
        <v>11.82</v>
      </c>
      <c r="AC53" s="37">
        <f t="shared" si="23"/>
        <v>9.1</v>
      </c>
      <c r="AD53" s="37">
        <f t="shared" si="23"/>
        <v>29.35</v>
      </c>
      <c r="AE53" s="37">
        <f t="shared" si="23"/>
        <v>0</v>
      </c>
      <c r="AF53" s="76"/>
      <c r="AG53" s="10">
        <f t="shared" si="2"/>
        <v>156.8</v>
      </c>
      <c r="AH53" s="10">
        <f t="shared" si="3"/>
        <v>127.45000000000002</v>
      </c>
      <c r="AI53" s="10">
        <f t="shared" si="4"/>
        <v>118.06</v>
      </c>
    </row>
    <row r="54" spans="1:35" s="10" customFormat="1" ht="18">
      <c r="A54" s="21" t="s">
        <v>14</v>
      </c>
      <c r="B54" s="37">
        <f t="shared" si="22"/>
        <v>2524.2</v>
      </c>
      <c r="C54" s="37">
        <f t="shared" si="22"/>
        <v>1343.5</v>
      </c>
      <c r="D54" s="37">
        <f t="shared" si="22"/>
        <v>1338.28</v>
      </c>
      <c r="E54" s="37">
        <f t="shared" si="22"/>
        <v>1338.28</v>
      </c>
      <c r="F54" s="19">
        <f>E54/B54%</f>
        <v>53.01798589652167</v>
      </c>
      <c r="G54" s="19">
        <f>E54/C54%</f>
        <v>99.6114625976926</v>
      </c>
      <c r="H54" s="37">
        <f t="shared" si="23"/>
        <v>0</v>
      </c>
      <c r="I54" s="37">
        <f t="shared" si="23"/>
        <v>0</v>
      </c>
      <c r="J54" s="37">
        <f t="shared" si="23"/>
        <v>0</v>
      </c>
      <c r="K54" s="37">
        <f t="shared" si="23"/>
        <v>0</v>
      </c>
      <c r="L54" s="37">
        <f t="shared" si="23"/>
        <v>0</v>
      </c>
      <c r="M54" s="37">
        <f t="shared" si="23"/>
        <v>0</v>
      </c>
      <c r="N54" s="37">
        <f t="shared" si="23"/>
        <v>0</v>
      </c>
      <c r="O54" s="37">
        <f t="shared" si="23"/>
        <v>0</v>
      </c>
      <c r="P54" s="37">
        <f t="shared" si="23"/>
        <v>0</v>
      </c>
      <c r="Q54" s="37">
        <f t="shared" si="23"/>
        <v>0</v>
      </c>
      <c r="R54" s="37">
        <f t="shared" si="23"/>
        <v>0</v>
      </c>
      <c r="S54" s="37">
        <f t="shared" si="23"/>
        <v>0</v>
      </c>
      <c r="T54" s="37">
        <f t="shared" si="23"/>
        <v>1044.2</v>
      </c>
      <c r="U54" s="37">
        <f t="shared" si="23"/>
        <v>1038.98</v>
      </c>
      <c r="V54" s="37">
        <f t="shared" si="23"/>
        <v>0</v>
      </c>
      <c r="W54" s="37">
        <f t="shared" si="23"/>
        <v>0</v>
      </c>
      <c r="X54" s="37">
        <f t="shared" si="23"/>
        <v>0</v>
      </c>
      <c r="Y54" s="37">
        <f t="shared" si="23"/>
        <v>0</v>
      </c>
      <c r="Z54" s="37">
        <f t="shared" si="23"/>
        <v>199.8</v>
      </c>
      <c r="AA54" s="37">
        <f t="shared" si="23"/>
        <v>199.8</v>
      </c>
      <c r="AB54" s="37">
        <f t="shared" si="23"/>
        <v>99.5</v>
      </c>
      <c r="AC54" s="37">
        <f t="shared" si="23"/>
        <v>99.5</v>
      </c>
      <c r="AD54" s="37">
        <f t="shared" si="23"/>
        <v>1180.7</v>
      </c>
      <c r="AE54" s="37">
        <f t="shared" si="23"/>
        <v>0</v>
      </c>
      <c r="AF54" s="76"/>
      <c r="AG54" s="10">
        <f t="shared" si="2"/>
        <v>2524.2</v>
      </c>
      <c r="AH54" s="10">
        <f t="shared" si="3"/>
        <v>1343.5</v>
      </c>
      <c r="AI54" s="10">
        <f t="shared" si="4"/>
        <v>1338.28</v>
      </c>
    </row>
    <row r="55" spans="1:35" s="10" customFormat="1" ht="18">
      <c r="A55" s="21" t="s">
        <v>39</v>
      </c>
      <c r="B55" s="37">
        <f t="shared" si="22"/>
        <v>0</v>
      </c>
      <c r="C55" s="37">
        <f t="shared" si="22"/>
        <v>0</v>
      </c>
      <c r="D55" s="37">
        <f t="shared" si="22"/>
        <v>0</v>
      </c>
      <c r="E55" s="37">
        <f t="shared" si="22"/>
        <v>0</v>
      </c>
      <c r="F55" s="19"/>
      <c r="G55" s="19"/>
      <c r="H55" s="37">
        <f t="shared" si="23"/>
        <v>0</v>
      </c>
      <c r="I55" s="37">
        <f t="shared" si="23"/>
        <v>0</v>
      </c>
      <c r="J55" s="37">
        <f t="shared" si="23"/>
        <v>0</v>
      </c>
      <c r="K55" s="37">
        <f t="shared" si="23"/>
        <v>0</v>
      </c>
      <c r="L55" s="37">
        <f t="shared" si="23"/>
        <v>0</v>
      </c>
      <c r="M55" s="37">
        <f t="shared" si="23"/>
        <v>0</v>
      </c>
      <c r="N55" s="37">
        <f t="shared" si="23"/>
        <v>0</v>
      </c>
      <c r="O55" s="37">
        <f t="shared" si="23"/>
        <v>0</v>
      </c>
      <c r="P55" s="37">
        <f t="shared" si="23"/>
        <v>0</v>
      </c>
      <c r="Q55" s="37">
        <f t="shared" si="23"/>
        <v>0</v>
      </c>
      <c r="R55" s="37">
        <f t="shared" si="23"/>
        <v>0</v>
      </c>
      <c r="S55" s="37">
        <f t="shared" si="23"/>
        <v>0</v>
      </c>
      <c r="T55" s="37">
        <f t="shared" si="23"/>
        <v>0</v>
      </c>
      <c r="U55" s="37">
        <f t="shared" si="23"/>
        <v>0</v>
      </c>
      <c r="V55" s="37">
        <f t="shared" si="23"/>
        <v>0</v>
      </c>
      <c r="W55" s="37">
        <f t="shared" si="23"/>
        <v>0</v>
      </c>
      <c r="X55" s="37">
        <f t="shared" si="23"/>
        <v>0</v>
      </c>
      <c r="Y55" s="37">
        <f t="shared" si="23"/>
        <v>0</v>
      </c>
      <c r="Z55" s="37">
        <f t="shared" si="23"/>
        <v>0</v>
      </c>
      <c r="AA55" s="37">
        <f t="shared" si="23"/>
        <v>0</v>
      </c>
      <c r="AB55" s="37">
        <f t="shared" si="23"/>
        <v>0</v>
      </c>
      <c r="AC55" s="37">
        <f t="shared" si="23"/>
        <v>0</v>
      </c>
      <c r="AD55" s="37">
        <f t="shared" si="23"/>
        <v>0</v>
      </c>
      <c r="AE55" s="37">
        <f t="shared" si="23"/>
        <v>0</v>
      </c>
      <c r="AF55" s="76"/>
      <c r="AG55" s="10">
        <f t="shared" si="2"/>
        <v>0</v>
      </c>
      <c r="AH55" s="10">
        <f t="shared" si="3"/>
        <v>0</v>
      </c>
      <c r="AI55" s="10">
        <f t="shared" si="4"/>
        <v>0</v>
      </c>
    </row>
    <row r="56" spans="1:35" s="10" customFormat="1" ht="18">
      <c r="A56" s="21" t="s">
        <v>15</v>
      </c>
      <c r="B56" s="37">
        <f t="shared" si="22"/>
        <v>0</v>
      </c>
      <c r="C56" s="37">
        <f t="shared" si="22"/>
        <v>0</v>
      </c>
      <c r="D56" s="37">
        <f t="shared" si="22"/>
        <v>0</v>
      </c>
      <c r="E56" s="37">
        <f t="shared" si="22"/>
        <v>0</v>
      </c>
      <c r="F56" s="19"/>
      <c r="G56" s="19"/>
      <c r="H56" s="37">
        <f t="shared" si="23"/>
        <v>0</v>
      </c>
      <c r="I56" s="37">
        <f t="shared" si="23"/>
        <v>0</v>
      </c>
      <c r="J56" s="37">
        <f t="shared" si="23"/>
        <v>0</v>
      </c>
      <c r="K56" s="37">
        <f t="shared" si="23"/>
        <v>0</v>
      </c>
      <c r="L56" s="37">
        <f t="shared" si="23"/>
        <v>0</v>
      </c>
      <c r="M56" s="37">
        <f t="shared" si="23"/>
        <v>0</v>
      </c>
      <c r="N56" s="37">
        <f t="shared" si="23"/>
        <v>0</v>
      </c>
      <c r="O56" s="37">
        <f t="shared" si="23"/>
        <v>0</v>
      </c>
      <c r="P56" s="37">
        <f t="shared" si="23"/>
        <v>0</v>
      </c>
      <c r="Q56" s="37">
        <f t="shared" si="23"/>
        <v>0</v>
      </c>
      <c r="R56" s="37">
        <f t="shared" si="23"/>
        <v>0</v>
      </c>
      <c r="S56" s="37">
        <f t="shared" si="23"/>
        <v>0</v>
      </c>
      <c r="T56" s="37">
        <f t="shared" si="23"/>
        <v>0</v>
      </c>
      <c r="U56" s="37">
        <f t="shared" si="23"/>
        <v>0</v>
      </c>
      <c r="V56" s="37">
        <f t="shared" si="23"/>
        <v>0</v>
      </c>
      <c r="W56" s="37">
        <f t="shared" si="23"/>
        <v>0</v>
      </c>
      <c r="X56" s="37">
        <f t="shared" si="23"/>
        <v>0</v>
      </c>
      <c r="Y56" s="37">
        <f t="shared" si="23"/>
        <v>0</v>
      </c>
      <c r="Z56" s="37">
        <f t="shared" si="23"/>
        <v>0</v>
      </c>
      <c r="AA56" s="37">
        <f t="shared" si="23"/>
        <v>0</v>
      </c>
      <c r="AB56" s="37">
        <f t="shared" si="23"/>
        <v>0</v>
      </c>
      <c r="AC56" s="37">
        <f t="shared" si="23"/>
        <v>0</v>
      </c>
      <c r="AD56" s="37">
        <f t="shared" si="23"/>
        <v>0</v>
      </c>
      <c r="AE56" s="37">
        <f t="shared" si="23"/>
        <v>0</v>
      </c>
      <c r="AF56" s="77"/>
      <c r="AG56" s="10">
        <f t="shared" si="2"/>
        <v>0</v>
      </c>
      <c r="AH56" s="10">
        <f t="shared" si="3"/>
        <v>0</v>
      </c>
      <c r="AI56" s="10">
        <f t="shared" si="4"/>
        <v>0</v>
      </c>
    </row>
    <row r="57" spans="1:32" s="10" customFormat="1" ht="21" customHeight="1">
      <c r="A57" s="39"/>
      <c r="B57" s="40"/>
      <c r="C57" s="40"/>
      <c r="D57" s="40"/>
      <c r="E57" s="40"/>
      <c r="F57" s="41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51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/>
    </row>
    <row r="58" spans="1:47" s="23" customFormat="1" ht="18">
      <c r="A58" s="2"/>
      <c r="B58" s="2"/>
      <c r="C58" s="2"/>
      <c r="D58" s="2"/>
      <c r="E58" s="2"/>
      <c r="F58" s="2"/>
      <c r="G58" s="2"/>
      <c r="H58" s="30"/>
      <c r="I58" s="30"/>
      <c r="J58" s="31"/>
      <c r="K58" s="31"/>
      <c r="L58" s="31"/>
      <c r="M58" s="31"/>
      <c r="N58" s="32"/>
      <c r="O58" s="32"/>
      <c r="P58" s="33"/>
      <c r="Q58" s="52"/>
      <c r="R58" s="33"/>
      <c r="S58" s="33"/>
      <c r="T58" s="33"/>
      <c r="U58" s="33"/>
      <c r="V58" s="34"/>
      <c r="W58" s="34"/>
      <c r="X58" s="34"/>
      <c r="Y58" s="34"/>
      <c r="Z58" s="34"/>
      <c r="AA58" s="34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s="23" customFormat="1" ht="16.5" customHeight="1">
      <c r="A59" s="2"/>
      <c r="B59" s="2"/>
      <c r="C59" s="2"/>
      <c r="D59" s="2"/>
      <c r="E59" s="2"/>
      <c r="F59" s="2"/>
      <c r="G59" s="2"/>
      <c r="H59" s="30"/>
      <c r="I59" s="30"/>
      <c r="J59" s="2"/>
      <c r="K59" s="2"/>
      <c r="L59" s="2"/>
      <c r="M59" s="2"/>
      <c r="N59" s="3"/>
      <c r="O59" s="3"/>
      <c r="P59" s="3"/>
      <c r="Q59" s="53"/>
      <c r="R59" s="3"/>
      <c r="S59" s="3"/>
      <c r="T59" s="3"/>
      <c r="U59" s="3"/>
      <c r="V59" s="1"/>
      <c r="W59" s="1"/>
      <c r="X59" s="1"/>
      <c r="Y59" s="1"/>
      <c r="Z59" s="1"/>
      <c r="AA59" s="1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s="23" customFormat="1" ht="46.5">
      <c r="A60" s="3" t="s">
        <v>34</v>
      </c>
      <c r="B60" s="3"/>
      <c r="C60" s="3"/>
      <c r="D60" s="3"/>
      <c r="E60" s="3"/>
      <c r="F60" s="3"/>
      <c r="G60" s="3"/>
      <c r="H60" s="30"/>
      <c r="I60" s="30"/>
      <c r="J60" s="1"/>
      <c r="K60" s="1"/>
      <c r="L60" s="3"/>
      <c r="M60" s="3"/>
      <c r="N60" s="3"/>
      <c r="O60" s="3"/>
      <c r="P60" s="3"/>
      <c r="Q60" s="53"/>
      <c r="R60" s="3"/>
      <c r="S60" s="3"/>
      <c r="T60" s="3"/>
      <c r="U60" s="3"/>
      <c r="V60" s="1"/>
      <c r="W60" s="1"/>
      <c r="X60" s="1"/>
      <c r="Y60" s="1"/>
      <c r="Z60" s="1"/>
      <c r="AA60" s="1"/>
      <c r="AB60" s="29"/>
      <c r="AC60" s="29"/>
      <c r="AD60" s="29"/>
      <c r="AE60" s="29"/>
      <c r="AF60" s="29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s="23" customFormat="1" ht="16.5" customHeight="1">
      <c r="A61" s="25"/>
      <c r="B61" s="26"/>
      <c r="C61" s="26"/>
      <c r="D61" s="26"/>
      <c r="E61" s="26"/>
      <c r="F61" s="26"/>
      <c r="G61" s="26"/>
      <c r="H61" s="27"/>
      <c r="I61" s="27"/>
      <c r="J61" s="27"/>
      <c r="K61" s="27"/>
      <c r="L61" s="27"/>
      <c r="M61" s="27"/>
      <c r="N61" s="25"/>
      <c r="O61" s="25"/>
      <c r="P61" s="25"/>
      <c r="Q61" s="54"/>
      <c r="R61" s="25"/>
      <c r="S61" s="25"/>
      <c r="T61" s="28"/>
      <c r="U61" s="28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s="23" customFormat="1" ht="20.25">
      <c r="A62" s="25"/>
      <c r="B62" s="26"/>
      <c r="C62" s="26"/>
      <c r="D62" s="26"/>
      <c r="E62" s="26"/>
      <c r="F62" s="26"/>
      <c r="G62" s="26"/>
      <c r="H62" s="27"/>
      <c r="I62" s="27"/>
      <c r="J62" s="27"/>
      <c r="K62" s="27"/>
      <c r="L62" s="27"/>
      <c r="M62" s="27"/>
      <c r="N62" s="25"/>
      <c r="O62" s="25"/>
      <c r="P62" s="25"/>
      <c r="Q62" s="54"/>
      <c r="R62" s="25"/>
      <c r="S62" s="25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</sheetData>
  <sheetProtection/>
  <mergeCells count="32">
    <mergeCell ref="AF34:AF39"/>
    <mergeCell ref="AF40:AF45"/>
    <mergeCell ref="AF46:AF51"/>
    <mergeCell ref="AF52:AF56"/>
    <mergeCell ref="AD7:AE7"/>
    <mergeCell ref="AF7:AF8"/>
    <mergeCell ref="AF10:AF15"/>
    <mergeCell ref="AF16:AF21"/>
    <mergeCell ref="AF22:AF27"/>
    <mergeCell ref="AF28:AF33"/>
    <mergeCell ref="R7:S7"/>
    <mergeCell ref="T7:U7"/>
    <mergeCell ref="V7:W7"/>
    <mergeCell ref="X7:Y7"/>
    <mergeCell ref="Z7:AA7"/>
    <mergeCell ref="AB7:AC7"/>
    <mergeCell ref="F7:G7"/>
    <mergeCell ref="H7:I7"/>
    <mergeCell ref="J7:K7"/>
    <mergeCell ref="L7:M7"/>
    <mergeCell ref="N7:O7"/>
    <mergeCell ref="P7:Q7"/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2017-12-11T10:14:01Z</cp:lastPrinted>
  <dcterms:created xsi:type="dcterms:W3CDTF">1996-10-08T23:32:33Z</dcterms:created>
  <dcterms:modified xsi:type="dcterms:W3CDTF">2018-12-12T10:58:26Z</dcterms:modified>
  <cp:category/>
  <cp:version/>
  <cp:contentType/>
  <cp:contentStatus/>
</cp:coreProperties>
</file>