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1"/>
  </bookViews>
  <sheets>
    <sheet name="Лист1" sheetId="1" r:id="rId1"/>
    <sheet name="на 01.04.2016" sheetId="2" r:id="rId2"/>
    <sheet name="Показатели" sheetId="3" r:id="rId3"/>
  </sheets>
  <definedNames>
    <definedName name="_xlnm.Print_Titles" localSheetId="1">'на 01.04.2016'!$A:$A,'на 01.04.2016'!$2:$4</definedName>
    <definedName name="_xlnm.Print_Area" localSheetId="0">'Лист1'!$A$1:$H$50</definedName>
    <definedName name="_xlnm.Print_Area" localSheetId="1">'на 01.04.2016'!$A$1:$AF$47</definedName>
    <definedName name="_xlnm.Print_Area" localSheetId="2">'Показатели'!$A$1:$R$14</definedName>
  </definedNames>
  <calcPr fullCalcOnLoad="1"/>
</workbook>
</file>

<file path=xl/sharedStrings.xml><?xml version="1.0" encoding="utf-8"?>
<sst xmlns="http://schemas.openxmlformats.org/spreadsheetml/2006/main" count="142" uniqueCount="78">
  <si>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</si>
  <si>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</si>
  <si>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</si>
  <si>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</si>
  <si>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</si>
  <si>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</si>
  <si>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</si>
  <si>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</si>
  <si>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</si>
  <si>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</si>
  <si>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</si>
  <si>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</si>
  <si>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</si>
  <si>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</si>
  <si>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</si>
  <si>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</si>
  <si>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</si>
  <si>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</si>
  <si>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</si>
  <si>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</si>
  <si>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</si>
  <si>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</si>
  <si>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</si>
  <si>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</si>
  <si>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</si>
  <si>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</si>
  <si>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</si>
  <si>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</si>
  <si>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</si>
  <si>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</si>
  <si>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</si>
  <si>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</si>
  <si>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</si>
  <si>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>Итого по программе</t>
  </si>
  <si>
    <t>Отчет о ходе  реализации мероприятий муниципальной программы "Профилактика экстремизма в городе Когалыме" на 2016 г.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</si>
  <si>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</si>
  <si>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</si>
  <si>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</si>
  <si>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</si>
  <si>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</si>
  <si>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</si>
  <si>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</si>
  <si>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</si>
  <si>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</si>
  <si>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</si>
  <si>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</si>
  <si>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План на 01.04.2016</t>
  </si>
  <si>
    <t>Профинансировано на 01.04.16</t>
  </si>
  <si>
    <t>Заключен договор №5Т от 03.02.16 на сумму 65,25 тыс.руб. п/п от 29.02.16 №86 на сумму 2,25 тыс.руб., п/п от 29.02.16 №81 на сумму 63,00 тыс.руб. Участие в 44 Международном фестивале-конкурсе "Адмиралтейская звезда" г.Тюмень</t>
  </si>
  <si>
    <t>Заключен договор №12 от 28.03.16 на сумму 62,94 тыс.руб. Оплата п/п №0176 от 30.03.16 на сумму 54,75 тыс.руб., п/п №0177 от 30.03.16 на сумму 8,18 тыс.руб.Страховые взносы на ОМС зач. В ФФОМС п/п №0178 от 30.03.16 на сумму 3,21 тыс.руб., п/п №0179 от 30.03.16 на сумму 13,84 тыс.руб. Проведены 4 встречи с лётчиком-космонартом СССР, дважды Героем Советского Союза.</t>
  </si>
  <si>
    <t>на 01.04.2016 год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</si>
  <si>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</si>
  <si>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</si>
  <si>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</si>
  <si>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</si>
  <si>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</si>
  <si>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</si>
  <si>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</si>
  <si>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</si>
  <si>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</si>
  <si>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2.</t>
  </si>
  <si>
    <t>чел.</t>
  </si>
  <si>
    <t>%</t>
  </si>
  <si>
    <t xml:space="preserve">«Профилактика экстремизма в городе Когалыме» </t>
  </si>
  <si>
    <t>на 01.04.2016 года</t>
  </si>
  <si>
    <t>Количество молодежи, вовлеченной в мероприятия, направленные на межнациональное единство и дружбу народов</t>
  </si>
  <si>
    <t>Утверждено программой на 2016 год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</si>
  <si>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</si>
  <si>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</si>
  <si>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</si>
  <si>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</si>
  <si>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</si>
  <si>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</si>
  <si>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</si>
  <si>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</si>
  <si>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</si>
  <si>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 xml:space="preserve">Управлением образования задействовано за (январь-1317, февраль-1750, март-2384) общая численность обучающихся - 7111 человек.  
</t>
  </si>
  <si>
    <t xml:space="preserve">В рамках проекта "Живое слово" проведены 4 встречи (26.03.16, 290316 - 240 человек, 29.03.16-35 человек, 1 встреча - 25 человек).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</si>
</sst>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7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34" borderId="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0" borderId="0" xfId="52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justify" vertical="top" wrapText="1"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justify" vertical="top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justify" vertical="top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176" fontId="17" fillId="0" borderId="12" xfId="52" applyNumberFormat="1" applyFont="1" applyBorder="1" applyAlignment="1">
      <alignment horizontal="center" vertical="center" wrapText="1"/>
      <protection/>
    </xf>
    <xf numFmtId="0" fontId="52" fillId="0" borderId="12" xfId="52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left" vertical="top" wrapText="1"/>
      <protection/>
    </xf>
    <xf numFmtId="176" fontId="17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7" fillId="0" borderId="0" xfId="52" applyNumberFormat="1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justify" vertical="top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7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7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left" vertical="top" wrapText="1"/>
    </xf>
    <xf numFmtId="0" fontId="11" fillId="35" borderId="15" xfId="0" applyNumberFormat="1" applyFont="1" applyFill="1" applyBorder="1" applyAlignment="1">
      <alignment horizontal="left" vertical="top" wrapText="1"/>
    </xf>
    <xf numFmtId="0" fontId="11" fillId="35" borderId="14" xfId="0" applyNumberFormat="1" applyFont="1" applyFill="1" applyBorder="1" applyAlignment="1">
      <alignment horizontal="left" vertical="top" wrapText="1"/>
    </xf>
    <xf numFmtId="0" fontId="6" fillId="0" borderId="11" xfId="52" applyFont="1" applyBorder="1" applyAlignment="1">
      <alignment horizontal="left" wrapText="1"/>
      <protection/>
    </xf>
    <xf numFmtId="0" fontId="18" fillId="0" borderId="16" xfId="52" applyFont="1" applyBorder="1" applyAlignment="1">
      <alignment horizontal="left"/>
      <protection/>
    </xf>
    <xf numFmtId="0" fontId="18" fillId="0" borderId="17" xfId="52" applyFont="1" applyBorder="1" applyAlignment="1">
      <alignment horizontal="left"/>
      <protection/>
    </xf>
    <xf numFmtId="0" fontId="18" fillId="0" borderId="13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vertical="center"/>
      <protection/>
    </xf>
    <xf numFmtId="0" fontId="18" fillId="0" borderId="13" xfId="52" applyFont="1" applyBorder="1" applyAlignment="1">
      <alignment vertical="center"/>
      <protection/>
    </xf>
    <xf numFmtId="0" fontId="17" fillId="0" borderId="10" xfId="52" applyFont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52" fillId="0" borderId="18" xfId="52" applyFont="1" applyBorder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">
      <selection activeCell="A15" sqref="A15:H15"/>
    </sheetView>
  </sheetViews>
  <sheetFormatPr defaultColWidth="9.140625" defaultRowHeight="15"/>
  <cols>
    <col min="1" max="8" width="9.140625" style="21" customWidth="1"/>
    <col min="9" max="9" width="35.8515625" style="21" customWidth="1"/>
    <col min="10" max="16384" width="9.140625" style="21" customWidth="1"/>
  </cols>
  <sheetData>
    <row r="1" spans="1:2" ht="18.75">
      <c r="A1" s="111"/>
      <c r="B1" s="111"/>
    </row>
    <row r="8" ht="9.75" customHeight="1"/>
    <row r="9" spans="1:8" ht="12.75" customHeight="1">
      <c r="A9" s="112" t="s">
        <v>24</v>
      </c>
      <c r="B9" s="113"/>
      <c r="C9" s="113"/>
      <c r="D9" s="113"/>
      <c r="E9" s="113"/>
      <c r="F9" s="113"/>
      <c r="G9" s="113"/>
      <c r="H9" s="113"/>
    </row>
    <row r="10" spans="1:9" ht="15.75" customHeight="1">
      <c r="A10" s="113"/>
      <c r="B10" s="113"/>
      <c r="C10" s="113"/>
      <c r="D10" s="113"/>
      <c r="E10" s="113"/>
      <c r="F10" s="113"/>
      <c r="G10" s="113"/>
      <c r="H10" s="113"/>
      <c r="I10" s="22"/>
    </row>
    <row r="11" spans="1:9" ht="16.5">
      <c r="A11" s="114" t="s">
        <v>25</v>
      </c>
      <c r="B11" s="114"/>
      <c r="C11" s="114"/>
      <c r="D11" s="114"/>
      <c r="E11" s="114"/>
      <c r="F11" s="114"/>
      <c r="G11" s="114"/>
      <c r="H11" s="114"/>
      <c r="I11" s="22"/>
    </row>
    <row r="12" spans="1:8" ht="16.5">
      <c r="A12" s="23"/>
      <c r="B12" s="23"/>
      <c r="C12" s="23"/>
      <c r="D12" s="23"/>
      <c r="E12" s="23"/>
      <c r="F12" s="23"/>
      <c r="G12" s="23"/>
      <c r="H12" s="23"/>
    </row>
    <row r="13" spans="1:9" ht="16.5">
      <c r="A13" s="110" t="s">
        <v>26</v>
      </c>
      <c r="B13" s="110"/>
      <c r="C13" s="110"/>
      <c r="D13" s="110"/>
      <c r="E13" s="110"/>
      <c r="F13" s="110"/>
      <c r="G13" s="110"/>
      <c r="H13" s="110"/>
      <c r="I13" s="22"/>
    </row>
    <row r="14" spans="1:9" ht="16.5">
      <c r="A14" s="110" t="s">
        <v>27</v>
      </c>
      <c r="B14" s="110"/>
      <c r="C14" s="110"/>
      <c r="D14" s="110"/>
      <c r="E14" s="110"/>
      <c r="F14" s="110"/>
      <c r="G14" s="110"/>
      <c r="H14" s="110"/>
      <c r="I14" s="22"/>
    </row>
    <row r="15" spans="1:9" ht="49.5" customHeight="1">
      <c r="A15" s="112" t="s">
        <v>45</v>
      </c>
      <c r="B15" s="112"/>
      <c r="C15" s="112"/>
      <c r="D15" s="112"/>
      <c r="E15" s="112"/>
      <c r="F15" s="112"/>
      <c r="G15" s="112"/>
      <c r="H15" s="112"/>
      <c r="I15" s="22"/>
    </row>
    <row r="16" spans="1:8" ht="16.5">
      <c r="A16" s="110" t="s">
        <v>50</v>
      </c>
      <c r="B16" s="110"/>
      <c r="C16" s="110"/>
      <c r="D16" s="110"/>
      <c r="E16" s="110"/>
      <c r="F16" s="110"/>
      <c r="G16" s="110"/>
      <c r="H16" s="110"/>
    </row>
    <row r="46" spans="1:9" ht="16.5">
      <c r="A46" s="110" t="s">
        <v>28</v>
      </c>
      <c r="B46" s="110"/>
      <c r="C46" s="110"/>
      <c r="D46" s="110"/>
      <c r="E46" s="110"/>
      <c r="F46" s="110"/>
      <c r="G46" s="110"/>
      <c r="H46" s="110"/>
      <c r="I46" s="24"/>
    </row>
    <row r="47" spans="1:9" ht="16.5">
      <c r="A47" s="110" t="s">
        <v>29</v>
      </c>
      <c r="B47" s="110"/>
      <c r="C47" s="110"/>
      <c r="D47" s="110"/>
      <c r="E47" s="110"/>
      <c r="F47" s="110"/>
      <c r="G47" s="110"/>
      <c r="H47" s="110"/>
      <c r="I47" s="24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71" zoomScaleNormal="68" zoomScaleSheetLayoutView="7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3" sqref="D13"/>
    </sheetView>
  </sheetViews>
  <sheetFormatPr defaultColWidth="9.140625" defaultRowHeight="15"/>
  <cols>
    <col min="1" max="1" width="60.00390625" style="16" customWidth="1"/>
    <col min="2" max="2" width="15.28125" style="8" customWidth="1"/>
    <col min="3" max="3" width="14.28125" style="8" customWidth="1"/>
    <col min="4" max="4" width="13.00390625" style="17" customWidth="1"/>
    <col min="5" max="5" width="13.421875" style="8" customWidth="1"/>
    <col min="6" max="6" width="13.00390625" style="8" customWidth="1"/>
    <col min="7" max="7" width="14.28125" style="8" customWidth="1"/>
    <col min="8" max="8" width="11.7109375" style="8" customWidth="1"/>
    <col min="9" max="9" width="12.140625" style="8" customWidth="1"/>
    <col min="10" max="10" width="11.421875" style="8" customWidth="1"/>
    <col min="11" max="11" width="11.57421875" style="8" customWidth="1"/>
    <col min="12" max="13" width="11.7109375" style="8" customWidth="1"/>
    <col min="14" max="14" width="11.57421875" style="8" customWidth="1"/>
    <col min="15" max="15" width="11.7109375" style="8" customWidth="1"/>
    <col min="16" max="17" width="11.57421875" style="8" customWidth="1"/>
    <col min="18" max="18" width="11.7109375" style="8" customWidth="1"/>
    <col min="19" max="19" width="12.00390625" style="8" customWidth="1"/>
    <col min="20" max="20" width="11.8515625" style="8" customWidth="1"/>
    <col min="21" max="21" width="14.00390625" style="17" customWidth="1"/>
    <col min="22" max="23" width="11.7109375" style="17" customWidth="1"/>
    <col min="24" max="24" width="11.28125" style="8" customWidth="1"/>
    <col min="25" max="26" width="11.421875" style="8" customWidth="1"/>
    <col min="27" max="27" width="13.00390625" style="8" customWidth="1"/>
    <col min="28" max="28" width="11.8515625" style="8" customWidth="1"/>
    <col min="29" max="29" width="9.7109375" style="8" customWidth="1"/>
    <col min="30" max="30" width="11.8515625" style="8" customWidth="1"/>
    <col min="31" max="31" width="11.421875" style="8" customWidth="1"/>
    <col min="32" max="32" width="50.57421875" style="8" customWidth="1"/>
    <col min="33" max="33" width="19.8515625" style="8" customWidth="1"/>
    <col min="34" max="16384" width="9.140625" style="8" customWidth="1"/>
  </cols>
  <sheetData>
    <row r="1" spans="1:33" ht="38.25" customHeight="1">
      <c r="A1" s="4" t="s">
        <v>34</v>
      </c>
      <c r="B1" s="5"/>
      <c r="C1" s="5"/>
      <c r="D1" s="2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</row>
    <row r="2" spans="1:32" s="2" customFormat="1" ht="15.75">
      <c r="A2" s="121" t="s">
        <v>36</v>
      </c>
      <c r="B2" s="118" t="s">
        <v>32</v>
      </c>
      <c r="C2" s="118" t="s">
        <v>46</v>
      </c>
      <c r="D2" s="118" t="s">
        <v>47</v>
      </c>
      <c r="E2" s="118" t="s">
        <v>0</v>
      </c>
      <c r="F2" s="115" t="s">
        <v>1</v>
      </c>
      <c r="G2" s="115"/>
      <c r="H2" s="115" t="s">
        <v>2</v>
      </c>
      <c r="I2" s="115"/>
      <c r="J2" s="115" t="s">
        <v>3</v>
      </c>
      <c r="K2" s="115"/>
      <c r="L2" s="115" t="s">
        <v>4</v>
      </c>
      <c r="M2" s="115"/>
      <c r="N2" s="115" t="s">
        <v>5</v>
      </c>
      <c r="O2" s="115"/>
      <c r="P2" s="115" t="s">
        <v>6</v>
      </c>
      <c r="Q2" s="115"/>
      <c r="R2" s="115" t="s">
        <v>7</v>
      </c>
      <c r="S2" s="115"/>
      <c r="T2" s="115" t="s">
        <v>8</v>
      </c>
      <c r="U2" s="115"/>
      <c r="V2" s="115" t="s">
        <v>9</v>
      </c>
      <c r="W2" s="115"/>
      <c r="X2" s="115" t="s">
        <v>10</v>
      </c>
      <c r="Y2" s="115"/>
      <c r="Z2" s="115" t="s">
        <v>11</v>
      </c>
      <c r="AA2" s="115"/>
      <c r="AB2" s="115" t="s">
        <v>12</v>
      </c>
      <c r="AC2" s="115"/>
      <c r="AD2" s="116" t="s">
        <v>13</v>
      </c>
      <c r="AE2" s="117"/>
      <c r="AF2" s="123" t="s">
        <v>14</v>
      </c>
    </row>
    <row r="3" spans="1:32" s="2" customFormat="1" ht="47.25">
      <c r="A3" s="121"/>
      <c r="B3" s="119"/>
      <c r="C3" s="119"/>
      <c r="D3" s="122"/>
      <c r="E3" s="119"/>
      <c r="F3" s="25" t="s">
        <v>15</v>
      </c>
      <c r="G3" s="25" t="s">
        <v>16</v>
      </c>
      <c r="H3" s="50" t="s">
        <v>17</v>
      </c>
      <c r="I3" s="50" t="s">
        <v>18</v>
      </c>
      <c r="J3" s="50" t="s">
        <v>17</v>
      </c>
      <c r="K3" s="50" t="s">
        <v>18</v>
      </c>
      <c r="L3" s="50" t="s">
        <v>17</v>
      </c>
      <c r="M3" s="50" t="s">
        <v>18</v>
      </c>
      <c r="N3" s="50" t="s">
        <v>17</v>
      </c>
      <c r="O3" s="50" t="s">
        <v>18</v>
      </c>
      <c r="P3" s="50" t="s">
        <v>17</v>
      </c>
      <c r="Q3" s="50" t="s">
        <v>18</v>
      </c>
      <c r="R3" s="50" t="s">
        <v>17</v>
      </c>
      <c r="S3" s="50" t="s">
        <v>18</v>
      </c>
      <c r="T3" s="50" t="s">
        <v>17</v>
      </c>
      <c r="U3" s="50" t="s">
        <v>18</v>
      </c>
      <c r="V3" s="50" t="s">
        <v>17</v>
      </c>
      <c r="W3" s="50" t="s">
        <v>18</v>
      </c>
      <c r="X3" s="50" t="s">
        <v>17</v>
      </c>
      <c r="Y3" s="50" t="s">
        <v>18</v>
      </c>
      <c r="Z3" s="50" t="s">
        <v>17</v>
      </c>
      <c r="AA3" s="50" t="s">
        <v>18</v>
      </c>
      <c r="AB3" s="50" t="s">
        <v>17</v>
      </c>
      <c r="AC3" s="50" t="s">
        <v>18</v>
      </c>
      <c r="AD3" s="50" t="s">
        <v>17</v>
      </c>
      <c r="AE3" s="50" t="s">
        <v>18</v>
      </c>
      <c r="AF3" s="123"/>
    </row>
    <row r="4" spans="1:32" s="3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32</v>
      </c>
    </row>
    <row r="5" spans="1:32" s="53" customFormat="1" ht="48" customHeight="1">
      <c r="A5" s="51" t="s">
        <v>35</v>
      </c>
      <c r="B5" s="52">
        <f>B6</f>
        <v>70</v>
      </c>
      <c r="C5" s="52">
        <f>C10</f>
        <v>70</v>
      </c>
      <c r="D5" s="52">
        <f>D10</f>
        <v>70</v>
      </c>
      <c r="E5" s="52">
        <f>E10</f>
        <v>70</v>
      </c>
      <c r="F5" s="68">
        <f>E5/B5*100</f>
        <v>100</v>
      </c>
      <c r="G5" s="68">
        <f>E5/C5*100</f>
        <v>100</v>
      </c>
      <c r="H5" s="52">
        <f aca="true" t="shared" si="0" ref="H5:AE5">H6</f>
        <v>0</v>
      </c>
      <c r="I5" s="52">
        <f t="shared" si="0"/>
        <v>0</v>
      </c>
      <c r="J5" s="52">
        <f t="shared" si="0"/>
        <v>70</v>
      </c>
      <c r="K5" s="52">
        <f t="shared" si="0"/>
        <v>65.25</v>
      </c>
      <c r="L5" s="52">
        <f t="shared" si="0"/>
        <v>0</v>
      </c>
      <c r="M5" s="52">
        <f t="shared" si="0"/>
        <v>4.75</v>
      </c>
      <c r="N5" s="52">
        <f t="shared" si="0"/>
        <v>0</v>
      </c>
      <c r="O5" s="52">
        <f t="shared" si="0"/>
        <v>0</v>
      </c>
      <c r="P5" s="52">
        <f t="shared" si="0"/>
        <v>0</v>
      </c>
      <c r="Q5" s="52">
        <f t="shared" si="0"/>
        <v>0</v>
      </c>
      <c r="R5" s="52">
        <f t="shared" si="0"/>
        <v>0</v>
      </c>
      <c r="S5" s="52">
        <f t="shared" si="0"/>
        <v>0</v>
      </c>
      <c r="T5" s="52">
        <f t="shared" si="0"/>
        <v>0</v>
      </c>
      <c r="U5" s="52">
        <f t="shared" si="0"/>
        <v>0</v>
      </c>
      <c r="V5" s="52">
        <f t="shared" si="0"/>
        <v>0</v>
      </c>
      <c r="W5" s="52">
        <f t="shared" si="0"/>
        <v>0</v>
      </c>
      <c r="X5" s="52">
        <f t="shared" si="0"/>
        <v>0</v>
      </c>
      <c r="Y5" s="52">
        <f t="shared" si="0"/>
        <v>0</v>
      </c>
      <c r="Z5" s="52">
        <f t="shared" si="0"/>
        <v>0</v>
      </c>
      <c r="AA5" s="52">
        <f t="shared" si="0"/>
        <v>0</v>
      </c>
      <c r="AB5" s="52">
        <f t="shared" si="0"/>
        <v>0</v>
      </c>
      <c r="AC5" s="52">
        <f t="shared" si="0"/>
        <v>0</v>
      </c>
      <c r="AD5" s="52">
        <f t="shared" si="0"/>
        <v>0</v>
      </c>
      <c r="AE5" s="52">
        <f t="shared" si="0"/>
        <v>0</v>
      </c>
      <c r="AF5" s="124"/>
    </row>
    <row r="6" spans="1:32" s="1" customFormat="1" ht="21.75" customHeight="1">
      <c r="A6" s="26" t="s">
        <v>22</v>
      </c>
      <c r="B6" s="14">
        <f>B7+B8</f>
        <v>70</v>
      </c>
      <c r="C6" s="14">
        <f>C7+C8</f>
        <v>70</v>
      </c>
      <c r="D6" s="14">
        <f>D7+D8</f>
        <v>70</v>
      </c>
      <c r="E6" s="14">
        <f>E7+E8</f>
        <v>70</v>
      </c>
      <c r="F6" s="69">
        <f>E6/B6*100</f>
        <v>100</v>
      </c>
      <c r="G6" s="69">
        <f>E6/C6*100</f>
        <v>100</v>
      </c>
      <c r="H6" s="14">
        <f>H7+H8</f>
        <v>0</v>
      </c>
      <c r="I6" s="14">
        <f aca="true" t="shared" si="1" ref="I6:AE6">I7+I8</f>
        <v>0</v>
      </c>
      <c r="J6" s="14">
        <f t="shared" si="1"/>
        <v>70</v>
      </c>
      <c r="K6" s="14">
        <f t="shared" si="1"/>
        <v>65.25</v>
      </c>
      <c r="L6" s="14">
        <f t="shared" si="1"/>
        <v>0</v>
      </c>
      <c r="M6" s="14">
        <f t="shared" si="1"/>
        <v>4.75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25"/>
    </row>
    <row r="7" spans="1:32" s="1" customFormat="1" ht="21.75" customHeight="1" hidden="1">
      <c r="A7" s="10" t="s">
        <v>20</v>
      </c>
      <c r="B7" s="11">
        <f>H7+J7+L7+N7+P7+R7+T7+V7+X7+Z7+AB7+AD7</f>
        <v>0</v>
      </c>
      <c r="C7" s="12">
        <f>H7</f>
        <v>0</v>
      </c>
      <c r="D7" s="12">
        <f>I7+K7+M7+O7+Q7+S7+U7+W7+Y7+AA7</f>
        <v>0</v>
      </c>
      <c r="E7" s="12">
        <f>I7+K7+M7+O7+Q7+S7+U7+W7+Y7+AA7+AC7+AE7</f>
        <v>0</v>
      </c>
      <c r="F7" s="70" t="e">
        <f>E7*100/B7</f>
        <v>#DIV/0!</v>
      </c>
      <c r="G7" s="70" t="e">
        <f>E7/C7*100</f>
        <v>#DIV/0!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5"/>
    </row>
    <row r="8" spans="1:32" s="1" customFormat="1" ht="21.75" customHeight="1">
      <c r="A8" s="10" t="s">
        <v>19</v>
      </c>
      <c r="B8" s="11">
        <f>B13</f>
        <v>70</v>
      </c>
      <c r="C8" s="11">
        <f>C13</f>
        <v>70</v>
      </c>
      <c r="D8" s="11">
        <f>D13</f>
        <v>70</v>
      </c>
      <c r="E8" s="11">
        <f>E13</f>
        <v>70</v>
      </c>
      <c r="F8" s="70">
        <f>E8*100/B8</f>
        <v>100</v>
      </c>
      <c r="G8" s="70">
        <f>E8*100/C8</f>
        <v>100</v>
      </c>
      <c r="H8" s="12">
        <f>H13</f>
        <v>0</v>
      </c>
      <c r="I8" s="12">
        <f aca="true" t="shared" si="2" ref="I8:AE8">I13</f>
        <v>0</v>
      </c>
      <c r="J8" s="12">
        <f t="shared" si="2"/>
        <v>70</v>
      </c>
      <c r="K8" s="12">
        <f t="shared" si="2"/>
        <v>65.25</v>
      </c>
      <c r="L8" s="12">
        <f t="shared" si="2"/>
        <v>0</v>
      </c>
      <c r="M8" s="12">
        <f t="shared" si="2"/>
        <v>4.75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5"/>
    </row>
    <row r="9" spans="1:32" s="1" customFormat="1" ht="53.25" customHeight="1" hidden="1">
      <c r="A9" s="10" t="s">
        <v>21</v>
      </c>
      <c r="B9" s="11">
        <f>H9+J9+L9+N9+P9+R9+T9+V9+X9+Z9+AB9+AD9</f>
        <v>0</v>
      </c>
      <c r="C9" s="12">
        <f>H9+J9+L9+N9+P9+R9+T9+V9+X9+Z9</f>
        <v>0</v>
      </c>
      <c r="D9" s="12">
        <v>0</v>
      </c>
      <c r="E9" s="12">
        <f>I9+K9+M9+O9+Q9+S9+U9+W9+Y9+AA9+AC9+AE9</f>
        <v>0</v>
      </c>
      <c r="F9" s="70">
        <f>IF(E9,B9,)/100</f>
        <v>0</v>
      </c>
      <c r="G9" s="70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37">
        <v>0</v>
      </c>
      <c r="AF9" s="126"/>
    </row>
    <row r="10" spans="1:32" s="53" customFormat="1" ht="46.5" customHeight="1">
      <c r="A10" s="51" t="s">
        <v>37</v>
      </c>
      <c r="B10" s="52">
        <f>B11</f>
        <v>70</v>
      </c>
      <c r="C10" s="52">
        <f aca="true" t="shared" si="3" ref="C10:AE10">C11</f>
        <v>70</v>
      </c>
      <c r="D10" s="52">
        <f t="shared" si="3"/>
        <v>70</v>
      </c>
      <c r="E10" s="52">
        <f t="shared" si="3"/>
        <v>70</v>
      </c>
      <c r="F10" s="68">
        <f t="shared" si="3"/>
        <v>100</v>
      </c>
      <c r="G10" s="68">
        <f t="shared" si="3"/>
        <v>100</v>
      </c>
      <c r="H10" s="52">
        <f t="shared" si="3"/>
        <v>0</v>
      </c>
      <c r="I10" s="52">
        <f t="shared" si="3"/>
        <v>0</v>
      </c>
      <c r="J10" s="52">
        <f t="shared" si="3"/>
        <v>70</v>
      </c>
      <c r="K10" s="52">
        <f t="shared" si="3"/>
        <v>65.25</v>
      </c>
      <c r="L10" s="52">
        <f t="shared" si="3"/>
        <v>0</v>
      </c>
      <c r="M10" s="52">
        <f t="shared" si="3"/>
        <v>4.75</v>
      </c>
      <c r="N10" s="52">
        <f t="shared" si="3"/>
        <v>0</v>
      </c>
      <c r="O10" s="52">
        <f t="shared" si="3"/>
        <v>0</v>
      </c>
      <c r="P10" s="52">
        <f t="shared" si="3"/>
        <v>0</v>
      </c>
      <c r="Q10" s="52">
        <f t="shared" si="3"/>
        <v>0</v>
      </c>
      <c r="R10" s="52">
        <f t="shared" si="3"/>
        <v>0</v>
      </c>
      <c r="S10" s="52">
        <f t="shared" si="3"/>
        <v>0</v>
      </c>
      <c r="T10" s="52">
        <f t="shared" si="3"/>
        <v>0</v>
      </c>
      <c r="U10" s="52">
        <f t="shared" si="3"/>
        <v>0</v>
      </c>
      <c r="V10" s="52">
        <f t="shared" si="3"/>
        <v>0</v>
      </c>
      <c r="W10" s="52">
        <f t="shared" si="3"/>
        <v>0</v>
      </c>
      <c r="X10" s="52">
        <f t="shared" si="3"/>
        <v>0</v>
      </c>
      <c r="Y10" s="52">
        <f t="shared" si="3"/>
        <v>0</v>
      </c>
      <c r="Z10" s="52">
        <f t="shared" si="3"/>
        <v>0</v>
      </c>
      <c r="AA10" s="52">
        <f t="shared" si="3"/>
        <v>0</v>
      </c>
      <c r="AB10" s="52">
        <f t="shared" si="3"/>
        <v>0</v>
      </c>
      <c r="AC10" s="52">
        <f t="shared" si="3"/>
        <v>0</v>
      </c>
      <c r="AD10" s="52">
        <f t="shared" si="3"/>
        <v>0</v>
      </c>
      <c r="AE10" s="52">
        <f t="shared" si="3"/>
        <v>0</v>
      </c>
      <c r="AF10" s="54" t="s">
        <v>48</v>
      </c>
    </row>
    <row r="11" spans="1:32" s="1" customFormat="1" ht="19.5" customHeight="1">
      <c r="A11" s="26" t="s">
        <v>22</v>
      </c>
      <c r="B11" s="14">
        <f>B12+B13</f>
        <v>70</v>
      </c>
      <c r="C11" s="14">
        <f aca="true" t="shared" si="4" ref="C11:AE11">C12+C13</f>
        <v>70</v>
      </c>
      <c r="D11" s="14">
        <f t="shared" si="4"/>
        <v>70</v>
      </c>
      <c r="E11" s="14">
        <f t="shared" si="4"/>
        <v>70</v>
      </c>
      <c r="F11" s="70">
        <f>D11*100/B11</f>
        <v>100</v>
      </c>
      <c r="G11" s="69">
        <f>E11/C11*100</f>
        <v>100</v>
      </c>
      <c r="H11" s="14">
        <f t="shared" si="4"/>
        <v>0</v>
      </c>
      <c r="I11" s="14">
        <f t="shared" si="4"/>
        <v>0</v>
      </c>
      <c r="J11" s="14">
        <f t="shared" si="4"/>
        <v>70</v>
      </c>
      <c r="K11" s="14">
        <f t="shared" si="4"/>
        <v>65.25</v>
      </c>
      <c r="L11" s="14">
        <f t="shared" si="4"/>
        <v>0</v>
      </c>
      <c r="M11" s="14">
        <f t="shared" si="4"/>
        <v>4.75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40"/>
    </row>
    <row r="12" spans="1:32" s="1" customFormat="1" ht="19.5" customHeight="1" hidden="1">
      <c r="A12" s="10" t="s">
        <v>20</v>
      </c>
      <c r="B12" s="11">
        <f>H12+J12+L12+N12+P12+R12+T12+V12+X12+Z12+AB12+AD12</f>
        <v>0</v>
      </c>
      <c r="C12" s="12">
        <f>H12</f>
        <v>0</v>
      </c>
      <c r="D12" s="12">
        <f>I12+K12+M12+O12+Q12+S12+U12+W12+Y12+AA12</f>
        <v>0</v>
      </c>
      <c r="E12" s="12">
        <f>I12+K12+M12+O12+Q12+S12+U12+W12+Y12+AA12+AC12+AE12</f>
        <v>0</v>
      </c>
      <c r="F12" s="70" t="e">
        <f>D12*100/B12</f>
        <v>#DIV/0!</v>
      </c>
      <c r="G12" s="70" t="e">
        <f>E12/C12*100</f>
        <v>#DIV/0!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37">
        <v>0</v>
      </c>
      <c r="AF12" s="40"/>
    </row>
    <row r="13" spans="1:32" s="1" customFormat="1" ht="19.5" customHeight="1">
      <c r="A13" s="10" t="s">
        <v>19</v>
      </c>
      <c r="B13" s="11">
        <f>H13+J13+L13+N13+P13+R13+T13+V13+X13+Z13+AB13+AD13</f>
        <v>70</v>
      </c>
      <c r="C13" s="12">
        <f>H13+J13+L13</f>
        <v>70</v>
      </c>
      <c r="D13" s="12">
        <f>I13+K13+M13</f>
        <v>70</v>
      </c>
      <c r="E13" s="12">
        <f>I13+K13+M13+O13+Q13+S13+U13+W13+Y13+AA13+AC13+AE13</f>
        <v>70</v>
      </c>
      <c r="F13" s="70">
        <f>D13*100/B13</f>
        <v>100</v>
      </c>
      <c r="G13" s="70">
        <f>E13*100/C13</f>
        <v>100</v>
      </c>
      <c r="H13" s="12">
        <v>0</v>
      </c>
      <c r="I13" s="12">
        <v>0</v>
      </c>
      <c r="J13" s="12">
        <v>70</v>
      </c>
      <c r="K13" s="12">
        <v>65.25</v>
      </c>
      <c r="L13" s="12">
        <v>0</v>
      </c>
      <c r="M13" s="12">
        <v>4.75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39">
        <v>0</v>
      </c>
      <c r="AF13" s="40"/>
    </row>
    <row r="14" spans="1:32" s="53" customFormat="1" ht="46.5" customHeight="1">
      <c r="A14" s="51" t="s">
        <v>44</v>
      </c>
      <c r="B14" s="52">
        <f>B15</f>
        <v>200</v>
      </c>
      <c r="C14" s="52">
        <f aca="true" t="shared" si="5" ref="C14:AE14">C15</f>
        <v>80</v>
      </c>
      <c r="D14" s="52">
        <f>D15</f>
        <v>80</v>
      </c>
      <c r="E14" s="52">
        <f t="shared" si="5"/>
        <v>80</v>
      </c>
      <c r="F14" s="68">
        <v>0</v>
      </c>
      <c r="G14" s="68">
        <v>0</v>
      </c>
      <c r="H14" s="52">
        <f t="shared" si="5"/>
        <v>0</v>
      </c>
      <c r="I14" s="52">
        <f t="shared" si="5"/>
        <v>0</v>
      </c>
      <c r="J14" s="52">
        <f t="shared" si="5"/>
        <v>0</v>
      </c>
      <c r="K14" s="52">
        <f t="shared" si="5"/>
        <v>0</v>
      </c>
      <c r="L14" s="52">
        <f t="shared" si="5"/>
        <v>80</v>
      </c>
      <c r="M14" s="52">
        <f t="shared" si="5"/>
        <v>80</v>
      </c>
      <c r="N14" s="52">
        <f t="shared" si="5"/>
        <v>0</v>
      </c>
      <c r="O14" s="52">
        <f t="shared" si="5"/>
        <v>0</v>
      </c>
      <c r="P14" s="52">
        <f t="shared" si="5"/>
        <v>0</v>
      </c>
      <c r="Q14" s="52">
        <f t="shared" si="5"/>
        <v>0</v>
      </c>
      <c r="R14" s="52">
        <f t="shared" si="5"/>
        <v>0</v>
      </c>
      <c r="S14" s="52">
        <f t="shared" si="5"/>
        <v>0</v>
      </c>
      <c r="T14" s="52">
        <f t="shared" si="5"/>
        <v>0</v>
      </c>
      <c r="U14" s="52">
        <f t="shared" si="5"/>
        <v>0</v>
      </c>
      <c r="V14" s="52">
        <f t="shared" si="5"/>
        <v>0</v>
      </c>
      <c r="W14" s="52">
        <f t="shared" si="5"/>
        <v>0</v>
      </c>
      <c r="X14" s="52">
        <f t="shared" si="5"/>
        <v>0</v>
      </c>
      <c r="Y14" s="52">
        <f t="shared" si="5"/>
        <v>0</v>
      </c>
      <c r="Z14" s="52">
        <f t="shared" si="5"/>
        <v>80</v>
      </c>
      <c r="AA14" s="52">
        <f t="shared" si="5"/>
        <v>0</v>
      </c>
      <c r="AB14" s="52">
        <f t="shared" si="5"/>
        <v>40</v>
      </c>
      <c r="AC14" s="52">
        <f t="shared" si="5"/>
        <v>0</v>
      </c>
      <c r="AD14" s="52">
        <f t="shared" si="5"/>
        <v>0</v>
      </c>
      <c r="AE14" s="52">
        <f t="shared" si="5"/>
        <v>0</v>
      </c>
      <c r="AF14" s="54"/>
    </row>
    <row r="15" spans="1:32" s="1" customFormat="1" ht="15.75">
      <c r="A15" s="26" t="s">
        <v>22</v>
      </c>
      <c r="B15" s="14">
        <f>B16+B17</f>
        <v>200</v>
      </c>
      <c r="C15" s="14">
        <f>C16+C17</f>
        <v>80</v>
      </c>
      <c r="D15" s="14">
        <f>D16+D17</f>
        <v>80</v>
      </c>
      <c r="E15" s="14">
        <f>E16+E17</f>
        <v>80</v>
      </c>
      <c r="F15" s="69">
        <f>F17</f>
        <v>40</v>
      </c>
      <c r="G15" s="69">
        <f>E15*100/C15</f>
        <v>100</v>
      </c>
      <c r="H15" s="14">
        <f>H16+H17</f>
        <v>0</v>
      </c>
      <c r="I15" s="14">
        <f aca="true" t="shared" si="6" ref="I15:AE15">I16+I17</f>
        <v>0</v>
      </c>
      <c r="J15" s="14">
        <f t="shared" si="6"/>
        <v>0</v>
      </c>
      <c r="K15" s="14">
        <f t="shared" si="6"/>
        <v>0</v>
      </c>
      <c r="L15" s="14">
        <f t="shared" si="6"/>
        <v>80</v>
      </c>
      <c r="M15" s="14">
        <f t="shared" si="6"/>
        <v>80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6"/>
        <v>0</v>
      </c>
      <c r="T15" s="14">
        <f t="shared" si="6"/>
        <v>0</v>
      </c>
      <c r="U15" s="14">
        <f t="shared" si="6"/>
        <v>0</v>
      </c>
      <c r="V15" s="14">
        <f t="shared" si="6"/>
        <v>0</v>
      </c>
      <c r="W15" s="14">
        <f t="shared" si="6"/>
        <v>0</v>
      </c>
      <c r="X15" s="14">
        <f t="shared" si="6"/>
        <v>0</v>
      </c>
      <c r="Y15" s="14">
        <f t="shared" si="6"/>
        <v>0</v>
      </c>
      <c r="Z15" s="14">
        <f t="shared" si="6"/>
        <v>80</v>
      </c>
      <c r="AA15" s="14">
        <f t="shared" si="6"/>
        <v>0</v>
      </c>
      <c r="AB15" s="14">
        <f t="shared" si="6"/>
        <v>40</v>
      </c>
      <c r="AC15" s="14">
        <f t="shared" si="6"/>
        <v>0</v>
      </c>
      <c r="AD15" s="14">
        <f t="shared" si="6"/>
        <v>0</v>
      </c>
      <c r="AE15" s="14">
        <f t="shared" si="6"/>
        <v>0</v>
      </c>
      <c r="AF15" s="13"/>
    </row>
    <row r="16" spans="1:32" s="1" customFormat="1" ht="15.75" hidden="1">
      <c r="A16" s="10" t="s">
        <v>20</v>
      </c>
      <c r="B16" s="11">
        <f>H16+J16+L16+N16+P16+R16+T16+V16+X16+Z16+AB16+AD16</f>
        <v>0</v>
      </c>
      <c r="C16" s="12">
        <f>H16</f>
        <v>0</v>
      </c>
      <c r="D16" s="12">
        <f>I16+K16+M16+O16+Q16+S16+U16+W16+Y16+AA16</f>
        <v>0</v>
      </c>
      <c r="E16" s="12">
        <f>I16+K16+M16+O16+Q16+S16+U16+W16+Y16+AA16+AC16+AE16</f>
        <v>0</v>
      </c>
      <c r="F16" s="70">
        <f>IF(E16,B16,)/100</f>
        <v>0</v>
      </c>
      <c r="G16" s="70" t="e">
        <f>E16*100/C16</f>
        <v>#DIV/0!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/>
    </row>
    <row r="17" spans="1:32" s="1" customFormat="1" ht="15.75">
      <c r="A17" s="10" t="s">
        <v>19</v>
      </c>
      <c r="B17" s="11">
        <f>H17+J17+L17+N17+P17+R17+T17+V17+X17+Z17+AB17+AD17</f>
        <v>200</v>
      </c>
      <c r="C17" s="12">
        <f>H17+J17+L17</f>
        <v>80</v>
      </c>
      <c r="D17" s="12">
        <f>I17+K17+M17+O17+Q17+S17+U17+W17+Y17+AA17</f>
        <v>80</v>
      </c>
      <c r="E17" s="12">
        <f>I17+K17+M17+O17+Q17+S17+U17+W17+Y17+AA17+AC17+AE17</f>
        <v>80</v>
      </c>
      <c r="F17" s="70">
        <f>E17/B17*100</f>
        <v>40</v>
      </c>
      <c r="G17" s="70">
        <f>E17*100/C17</f>
        <v>100</v>
      </c>
      <c r="H17" s="12">
        <f>H21</f>
        <v>0</v>
      </c>
      <c r="I17" s="12">
        <f aca="true" t="shared" si="7" ref="I17:AE17">I21</f>
        <v>0</v>
      </c>
      <c r="J17" s="12">
        <f t="shared" si="7"/>
        <v>0</v>
      </c>
      <c r="K17" s="12">
        <f t="shared" si="7"/>
        <v>0</v>
      </c>
      <c r="L17" s="12">
        <f t="shared" si="7"/>
        <v>80</v>
      </c>
      <c r="M17" s="12">
        <v>80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12">
        <f t="shared" si="7"/>
        <v>0</v>
      </c>
      <c r="W17" s="12">
        <f t="shared" si="7"/>
        <v>0</v>
      </c>
      <c r="X17" s="12">
        <f t="shared" si="7"/>
        <v>0</v>
      </c>
      <c r="Y17" s="12">
        <f t="shared" si="7"/>
        <v>0</v>
      </c>
      <c r="Z17" s="12">
        <f t="shared" si="7"/>
        <v>80</v>
      </c>
      <c r="AA17" s="12">
        <f t="shared" si="7"/>
        <v>0</v>
      </c>
      <c r="AB17" s="12">
        <f t="shared" si="7"/>
        <v>40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3"/>
    </row>
    <row r="18" spans="1:32" s="53" customFormat="1" ht="204.75">
      <c r="A18" s="51" t="s">
        <v>38</v>
      </c>
      <c r="B18" s="52">
        <f>B19</f>
        <v>200</v>
      </c>
      <c r="C18" s="52">
        <f aca="true" t="shared" si="8" ref="C18:AE18">C19</f>
        <v>80</v>
      </c>
      <c r="D18" s="52">
        <f>D19</f>
        <v>80</v>
      </c>
      <c r="E18" s="52">
        <f t="shared" si="8"/>
        <v>80</v>
      </c>
      <c r="F18" s="68">
        <v>0</v>
      </c>
      <c r="G18" s="68">
        <v>0</v>
      </c>
      <c r="H18" s="52">
        <f>H19</f>
        <v>0</v>
      </c>
      <c r="I18" s="52">
        <f t="shared" si="8"/>
        <v>0</v>
      </c>
      <c r="J18" s="52">
        <f t="shared" si="8"/>
        <v>0</v>
      </c>
      <c r="K18" s="52">
        <f t="shared" si="8"/>
        <v>0</v>
      </c>
      <c r="L18" s="52">
        <f t="shared" si="8"/>
        <v>80</v>
      </c>
      <c r="M18" s="52">
        <f t="shared" si="8"/>
        <v>80</v>
      </c>
      <c r="N18" s="52">
        <f t="shared" si="8"/>
        <v>0</v>
      </c>
      <c r="O18" s="52">
        <f t="shared" si="8"/>
        <v>0</v>
      </c>
      <c r="P18" s="52">
        <f t="shared" si="8"/>
        <v>0</v>
      </c>
      <c r="Q18" s="52">
        <f t="shared" si="8"/>
        <v>0</v>
      </c>
      <c r="R18" s="52">
        <f t="shared" si="8"/>
        <v>0</v>
      </c>
      <c r="S18" s="52">
        <f t="shared" si="8"/>
        <v>0</v>
      </c>
      <c r="T18" s="52">
        <f t="shared" si="8"/>
        <v>0</v>
      </c>
      <c r="U18" s="52">
        <f>U19+U20+U21</f>
        <v>0</v>
      </c>
      <c r="V18" s="52">
        <f t="shared" si="8"/>
        <v>0</v>
      </c>
      <c r="W18" s="52">
        <f t="shared" si="8"/>
        <v>0</v>
      </c>
      <c r="X18" s="52">
        <f t="shared" si="8"/>
        <v>0</v>
      </c>
      <c r="Y18" s="52">
        <f t="shared" si="8"/>
        <v>0</v>
      </c>
      <c r="Z18" s="52">
        <f t="shared" si="8"/>
        <v>80</v>
      </c>
      <c r="AA18" s="52">
        <f t="shared" si="8"/>
        <v>0</v>
      </c>
      <c r="AB18" s="52">
        <f t="shared" si="8"/>
        <v>40</v>
      </c>
      <c r="AC18" s="52">
        <f t="shared" si="8"/>
        <v>0</v>
      </c>
      <c r="AD18" s="52">
        <f t="shared" si="8"/>
        <v>0</v>
      </c>
      <c r="AE18" s="52">
        <f t="shared" si="8"/>
        <v>0</v>
      </c>
      <c r="AF18" s="55" t="s">
        <v>49</v>
      </c>
    </row>
    <row r="19" spans="1:32" s="1" customFormat="1" ht="15.75">
      <c r="A19" s="26" t="s">
        <v>22</v>
      </c>
      <c r="B19" s="14">
        <f>B20+B21</f>
        <v>200</v>
      </c>
      <c r="C19" s="14">
        <f aca="true" t="shared" si="9" ref="C19:AE19">C20+C21</f>
        <v>80</v>
      </c>
      <c r="D19" s="14">
        <f t="shared" si="9"/>
        <v>80</v>
      </c>
      <c r="E19" s="14">
        <f t="shared" si="9"/>
        <v>80</v>
      </c>
      <c r="F19" s="69">
        <f t="shared" si="9"/>
        <v>40</v>
      </c>
      <c r="G19" s="69">
        <f>G21</f>
        <v>100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80</v>
      </c>
      <c r="M19" s="14">
        <f t="shared" si="9"/>
        <v>80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9"/>
        <v>0</v>
      </c>
      <c r="V19" s="14">
        <f t="shared" si="9"/>
        <v>0</v>
      </c>
      <c r="W19" s="14">
        <f t="shared" si="9"/>
        <v>0</v>
      </c>
      <c r="X19" s="14">
        <f t="shared" si="9"/>
        <v>0</v>
      </c>
      <c r="Y19" s="14">
        <f t="shared" si="9"/>
        <v>0</v>
      </c>
      <c r="Z19" s="14">
        <f t="shared" si="9"/>
        <v>80</v>
      </c>
      <c r="AA19" s="14">
        <f t="shared" si="9"/>
        <v>0</v>
      </c>
      <c r="AB19" s="14">
        <f t="shared" si="9"/>
        <v>40</v>
      </c>
      <c r="AC19" s="14">
        <f t="shared" si="9"/>
        <v>0</v>
      </c>
      <c r="AD19" s="14">
        <f t="shared" si="9"/>
        <v>0</v>
      </c>
      <c r="AE19" s="14">
        <f t="shared" si="9"/>
        <v>0</v>
      </c>
      <c r="AF19" s="13"/>
    </row>
    <row r="20" spans="1:32" s="1" customFormat="1" ht="15.75" hidden="1">
      <c r="A20" s="10" t="s">
        <v>20</v>
      </c>
      <c r="B20" s="11">
        <f>H20+J20+L20+N20+P20+R20+T20+V20+X20+Z20+AB20+AD20</f>
        <v>0</v>
      </c>
      <c r="C20" s="12">
        <f>H20</f>
        <v>0</v>
      </c>
      <c r="D20" s="12">
        <f>I20+K20+M20+O20+Q20+S20</f>
        <v>0</v>
      </c>
      <c r="E20" s="12">
        <f>I20+K20+M20+O20+Q20+S20+U20+W20+Y20+AA20+AC20+AE20</f>
        <v>0</v>
      </c>
      <c r="F20" s="70">
        <f>IF(E20,B20,)/100</f>
        <v>0</v>
      </c>
      <c r="G20" s="70" t="e">
        <f>E20*100/C20</f>
        <v>#DIV/0!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/>
    </row>
    <row r="21" spans="1:32" s="1" customFormat="1" ht="15.75">
      <c r="A21" s="10" t="s">
        <v>19</v>
      </c>
      <c r="B21" s="11">
        <f>H21+J21+L21+N21+P21+R21+T21+V21+X21+Z21+AB21+AD21</f>
        <v>200</v>
      </c>
      <c r="C21" s="12">
        <f>H21+J21+L21</f>
        <v>80</v>
      </c>
      <c r="D21" s="12">
        <f>I21+K21+M21+O21+Q21+S21</f>
        <v>80</v>
      </c>
      <c r="E21" s="12">
        <f>I21+K21+M21+O21+Q21+S21+U21+W21+Y21+AA21+AC21+AE21</f>
        <v>80</v>
      </c>
      <c r="F21" s="70">
        <f>E21/B21*100</f>
        <v>40</v>
      </c>
      <c r="G21" s="70">
        <f>E21*100/C21</f>
        <v>100</v>
      </c>
      <c r="H21" s="12">
        <v>0</v>
      </c>
      <c r="I21" s="12">
        <v>0</v>
      </c>
      <c r="J21" s="12">
        <v>0</v>
      </c>
      <c r="K21" s="12">
        <v>0</v>
      </c>
      <c r="L21" s="12">
        <v>80</v>
      </c>
      <c r="M21" s="12">
        <v>80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80</v>
      </c>
      <c r="AA21" s="12">
        <v>0</v>
      </c>
      <c r="AB21" s="12">
        <v>40</v>
      </c>
      <c r="AC21" s="12">
        <v>0</v>
      </c>
      <c r="AD21" s="12">
        <v>0</v>
      </c>
      <c r="AE21" s="12">
        <v>0</v>
      </c>
      <c r="AF21" s="13"/>
    </row>
    <row r="22" spans="1:32" s="53" customFormat="1" ht="39.75" customHeight="1">
      <c r="A22" s="51" t="s">
        <v>39</v>
      </c>
      <c r="B22" s="52">
        <f>B23</f>
        <v>20</v>
      </c>
      <c r="C22" s="52">
        <f>C23</f>
        <v>0</v>
      </c>
      <c r="D22" s="52">
        <f>D23</f>
        <v>0</v>
      </c>
      <c r="E22" s="52">
        <f>E23</f>
        <v>0</v>
      </c>
      <c r="F22" s="68">
        <f>E22/B22*100</f>
        <v>0</v>
      </c>
      <c r="G22" s="68" t="e">
        <f>E22/C22*100</f>
        <v>#DIV/0!</v>
      </c>
      <c r="H22" s="52">
        <f>H23</f>
        <v>0</v>
      </c>
      <c r="I22" s="52">
        <f aca="true" t="shared" si="10" ref="I22:AE22">I23</f>
        <v>0</v>
      </c>
      <c r="J22" s="52">
        <f t="shared" si="10"/>
        <v>0</v>
      </c>
      <c r="K22" s="52">
        <f t="shared" si="10"/>
        <v>0</v>
      </c>
      <c r="L22" s="52">
        <f t="shared" si="10"/>
        <v>0</v>
      </c>
      <c r="M22" s="52">
        <f t="shared" si="10"/>
        <v>0</v>
      </c>
      <c r="N22" s="52">
        <f>N23</f>
        <v>20</v>
      </c>
      <c r="O22" s="52">
        <f t="shared" si="10"/>
        <v>0</v>
      </c>
      <c r="P22" s="52">
        <f t="shared" si="10"/>
        <v>0</v>
      </c>
      <c r="Q22" s="52">
        <f t="shared" si="10"/>
        <v>0</v>
      </c>
      <c r="R22" s="52">
        <f t="shared" si="10"/>
        <v>0</v>
      </c>
      <c r="S22" s="52">
        <f t="shared" si="10"/>
        <v>0</v>
      </c>
      <c r="T22" s="52">
        <f t="shared" si="10"/>
        <v>0</v>
      </c>
      <c r="U22" s="52">
        <f t="shared" si="10"/>
        <v>0</v>
      </c>
      <c r="V22" s="52">
        <f t="shared" si="10"/>
        <v>0</v>
      </c>
      <c r="W22" s="52">
        <f t="shared" si="10"/>
        <v>0</v>
      </c>
      <c r="X22" s="52">
        <f t="shared" si="10"/>
        <v>0</v>
      </c>
      <c r="Y22" s="52">
        <f t="shared" si="10"/>
        <v>0</v>
      </c>
      <c r="Z22" s="52">
        <f t="shared" si="10"/>
        <v>0</v>
      </c>
      <c r="AA22" s="52">
        <f t="shared" si="10"/>
        <v>0</v>
      </c>
      <c r="AB22" s="52">
        <f t="shared" si="10"/>
        <v>0</v>
      </c>
      <c r="AC22" s="52">
        <f t="shared" si="10"/>
        <v>0</v>
      </c>
      <c r="AD22" s="52">
        <f t="shared" si="10"/>
        <v>0</v>
      </c>
      <c r="AE22" s="52">
        <f t="shared" si="10"/>
        <v>0</v>
      </c>
      <c r="AF22" s="56"/>
    </row>
    <row r="23" spans="1:32" s="1" customFormat="1" ht="15.75">
      <c r="A23" s="10" t="s">
        <v>19</v>
      </c>
      <c r="B23" s="11">
        <f>B26</f>
        <v>20</v>
      </c>
      <c r="C23" s="11">
        <f aca="true" t="shared" si="11" ref="C23:AE23">C26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 t="e">
        <f t="shared" si="11"/>
        <v>#DIV/0!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1">
        <f t="shared" si="11"/>
        <v>0</v>
      </c>
      <c r="M23" s="11">
        <f t="shared" si="11"/>
        <v>0</v>
      </c>
      <c r="N23" s="11">
        <f>N26</f>
        <v>20</v>
      </c>
      <c r="O23" s="11">
        <f t="shared" si="11"/>
        <v>0</v>
      </c>
      <c r="P23" s="11">
        <f t="shared" si="11"/>
        <v>0</v>
      </c>
      <c r="Q23" s="11">
        <f t="shared" si="11"/>
        <v>0</v>
      </c>
      <c r="R23" s="11">
        <f t="shared" si="11"/>
        <v>0</v>
      </c>
      <c r="S23" s="11">
        <f t="shared" si="11"/>
        <v>0</v>
      </c>
      <c r="T23" s="11">
        <f t="shared" si="11"/>
        <v>0</v>
      </c>
      <c r="U23" s="11">
        <f t="shared" si="11"/>
        <v>0</v>
      </c>
      <c r="V23" s="11">
        <f t="shared" si="11"/>
        <v>0</v>
      </c>
      <c r="W23" s="11">
        <f t="shared" si="11"/>
        <v>0</v>
      </c>
      <c r="X23" s="11">
        <f t="shared" si="11"/>
        <v>0</v>
      </c>
      <c r="Y23" s="11">
        <f t="shared" si="11"/>
        <v>0</v>
      </c>
      <c r="Z23" s="11">
        <f t="shared" si="11"/>
        <v>0</v>
      </c>
      <c r="AA23" s="11">
        <f t="shared" si="11"/>
        <v>0</v>
      </c>
      <c r="AB23" s="11">
        <f t="shared" si="11"/>
        <v>0</v>
      </c>
      <c r="AC23" s="11">
        <f t="shared" si="11"/>
        <v>0</v>
      </c>
      <c r="AD23" s="11">
        <f t="shared" si="11"/>
        <v>0</v>
      </c>
      <c r="AE23" s="11">
        <f t="shared" si="11"/>
        <v>0</v>
      </c>
      <c r="AF23" s="13"/>
    </row>
    <row r="24" spans="1:32" s="1" customFormat="1" ht="15.75" hidden="1">
      <c r="A24" s="10" t="s">
        <v>19</v>
      </c>
      <c r="B24" s="11">
        <f>H24+J24+L24+N24+P24+R24+T24+V24+X24+Z24+AB24+AD24</f>
        <v>0</v>
      </c>
      <c r="C24" s="12">
        <f>H24+J24+L24+N24+P24+R24+T24+V24+X24+Z24</f>
        <v>0</v>
      </c>
      <c r="D24" s="12">
        <v>0</v>
      </c>
      <c r="E24" s="12">
        <f>I24+K24+M24+O24+Q24+S24+U24+W24+Y24+AA24+AC24+AE24</f>
        <v>0</v>
      </c>
      <c r="F24" s="70">
        <v>0</v>
      </c>
      <c r="G24" s="70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37">
        <v>0</v>
      </c>
      <c r="AF24" s="13"/>
    </row>
    <row r="25" spans="1:32" s="53" customFormat="1" ht="32.25" customHeight="1">
      <c r="A25" s="51" t="s">
        <v>40</v>
      </c>
      <c r="B25" s="52">
        <f>B26</f>
        <v>20</v>
      </c>
      <c r="C25" s="52">
        <f>C26</f>
        <v>0</v>
      </c>
      <c r="D25" s="52">
        <f>D26</f>
        <v>0</v>
      </c>
      <c r="E25" s="52">
        <f>E26</f>
        <v>0</v>
      </c>
      <c r="F25" s="68" t="e">
        <f>E25*100/C25</f>
        <v>#DIV/0!</v>
      </c>
      <c r="G25" s="68">
        <f>D25*100/B25</f>
        <v>0</v>
      </c>
      <c r="H25" s="52">
        <f>H26</f>
        <v>0</v>
      </c>
      <c r="I25" s="52">
        <f aca="true" t="shared" si="12" ref="I25:AE25">I26</f>
        <v>0</v>
      </c>
      <c r="J25" s="52">
        <f t="shared" si="12"/>
        <v>0</v>
      </c>
      <c r="K25" s="52">
        <f t="shared" si="12"/>
        <v>0</v>
      </c>
      <c r="L25" s="52">
        <f t="shared" si="12"/>
        <v>0</v>
      </c>
      <c r="M25" s="52">
        <f t="shared" si="12"/>
        <v>0</v>
      </c>
      <c r="N25" s="52">
        <f t="shared" si="12"/>
        <v>20</v>
      </c>
      <c r="O25" s="52">
        <f t="shared" si="12"/>
        <v>0</v>
      </c>
      <c r="P25" s="52">
        <f t="shared" si="12"/>
        <v>0</v>
      </c>
      <c r="Q25" s="52">
        <f t="shared" si="12"/>
        <v>0</v>
      </c>
      <c r="R25" s="52">
        <f t="shared" si="12"/>
        <v>0</v>
      </c>
      <c r="S25" s="52">
        <f t="shared" si="12"/>
        <v>0</v>
      </c>
      <c r="T25" s="52">
        <f t="shared" si="12"/>
        <v>0</v>
      </c>
      <c r="U25" s="52">
        <f t="shared" si="12"/>
        <v>0</v>
      </c>
      <c r="V25" s="52">
        <f t="shared" si="12"/>
        <v>0</v>
      </c>
      <c r="W25" s="52">
        <f t="shared" si="12"/>
        <v>0</v>
      </c>
      <c r="X25" s="52">
        <f t="shared" si="12"/>
        <v>0</v>
      </c>
      <c r="Y25" s="52">
        <f t="shared" si="12"/>
        <v>0</v>
      </c>
      <c r="Z25" s="52">
        <f t="shared" si="12"/>
        <v>0</v>
      </c>
      <c r="AA25" s="52">
        <f t="shared" si="12"/>
        <v>0</v>
      </c>
      <c r="AB25" s="52">
        <f t="shared" si="12"/>
        <v>0</v>
      </c>
      <c r="AC25" s="52">
        <f t="shared" si="12"/>
        <v>0</v>
      </c>
      <c r="AD25" s="52">
        <f t="shared" si="12"/>
        <v>0</v>
      </c>
      <c r="AE25" s="52">
        <f t="shared" si="12"/>
        <v>0</v>
      </c>
      <c r="AF25" s="57"/>
    </row>
    <row r="26" spans="1:32" s="1" customFormat="1" ht="15.75">
      <c r="A26" s="10" t="s">
        <v>19</v>
      </c>
      <c r="B26" s="11">
        <v>20</v>
      </c>
      <c r="C26" s="12">
        <f>H26+J26+L26</f>
        <v>0</v>
      </c>
      <c r="D26" s="12">
        <f>I26+K26+M26+O26+Q26+S26+U26+W26+Y26+AA26+AC26</f>
        <v>0</v>
      </c>
      <c r="E26" s="12">
        <f>I26+K26+M26+O26+Q26+S26+U26+W26+Y26+AA26+AC26+AE26</f>
        <v>0</v>
      </c>
      <c r="F26" s="70">
        <f>IF(E26,B26,)/100</f>
        <v>0</v>
      </c>
      <c r="G26" s="70" t="e">
        <f>E26*100/C26</f>
        <v>#DIV/0!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/>
    </row>
    <row r="27" spans="1:32" s="1" customFormat="1" ht="15.75" hidden="1">
      <c r="A27" s="10" t="s">
        <v>20</v>
      </c>
      <c r="B27" s="11">
        <f>H27+J27+L27+N27+P27+R27+T27+V27+X27+Z27+AB27+AD27</f>
        <v>0</v>
      </c>
      <c r="C27" s="12">
        <f>H27+J27+L27+N27+P27+R27+T27+V27+X27+Z27</f>
        <v>0</v>
      </c>
      <c r="D27" s="12">
        <v>0</v>
      </c>
      <c r="E27" s="12">
        <f>I27+K27+M27+O27+Q27+S27+U27+W27+Y27+AA27+AC27+AE27</f>
        <v>0</v>
      </c>
      <c r="F27" s="70">
        <v>0</v>
      </c>
      <c r="G27" s="70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37">
        <v>0</v>
      </c>
      <c r="AF27" s="13"/>
    </row>
    <row r="28" spans="1:32" s="1" customFormat="1" ht="15.75" hidden="1">
      <c r="A28" s="10" t="s">
        <v>19</v>
      </c>
      <c r="B28" s="11">
        <f>H28+J28+L28+N28+P28+R28+T28+V28+X28+Z28+AB28+AD28</f>
        <v>0</v>
      </c>
      <c r="C28" s="12">
        <f>H28+J28+L28+N28+P28+R28+T28+V28+X28+Z28</f>
        <v>0</v>
      </c>
      <c r="D28" s="12">
        <v>0</v>
      </c>
      <c r="E28" s="12">
        <f>I28+K28+M28+O28+Q28+S28+U28+W28+Y28+AA28+AC28+AE28</f>
        <v>0</v>
      </c>
      <c r="F28" s="70">
        <v>0</v>
      </c>
      <c r="G28" s="70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37">
        <v>0</v>
      </c>
      <c r="AF28" s="13"/>
    </row>
    <row r="29" spans="1:32" s="1" customFormat="1" ht="15.75" hidden="1">
      <c r="A29" s="10" t="s">
        <v>21</v>
      </c>
      <c r="B29" s="11">
        <f>H29+J29+L29+N29+P29+R29+T29+V29+X29+Z29+AB29+AD29</f>
        <v>0</v>
      </c>
      <c r="C29" s="12">
        <f>H29+J29+L29+N29+P29+R29+T29+V29+X29+Z29</f>
        <v>0</v>
      </c>
      <c r="D29" s="12">
        <v>0</v>
      </c>
      <c r="E29" s="12">
        <f>I29+K29+M29+O29+Q29+S29+U29+W29+Y29+AA29+AC29+AE29</f>
        <v>0</v>
      </c>
      <c r="F29" s="70">
        <v>0</v>
      </c>
      <c r="G29" s="70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37">
        <v>0</v>
      </c>
      <c r="AF29" s="13"/>
    </row>
    <row r="30" spans="1:32" s="53" customFormat="1" ht="32.25" customHeight="1">
      <c r="A30" s="58" t="s">
        <v>41</v>
      </c>
      <c r="B30" s="59">
        <f>B31</f>
        <v>70</v>
      </c>
      <c r="C30" s="59">
        <f>C31</f>
        <v>0</v>
      </c>
      <c r="D30" s="59">
        <f>D31</f>
        <v>0</v>
      </c>
      <c r="E30" s="59">
        <f>E31</f>
        <v>0</v>
      </c>
      <c r="F30" s="71">
        <f aca="true" t="shared" si="13" ref="F30:F38">E30/B30*100</f>
        <v>0</v>
      </c>
      <c r="G30" s="71" t="e">
        <f aca="true" t="shared" si="14" ref="G30:G38">E30/C30*100</f>
        <v>#DIV/0!</v>
      </c>
      <c r="H30" s="59">
        <f>H31</f>
        <v>0</v>
      </c>
      <c r="I30" s="59">
        <f aca="true" t="shared" si="15" ref="I30:AE30">I31</f>
        <v>0</v>
      </c>
      <c r="J30" s="59">
        <f t="shared" si="15"/>
        <v>0</v>
      </c>
      <c r="K30" s="59">
        <f t="shared" si="15"/>
        <v>0</v>
      </c>
      <c r="L30" s="59">
        <f t="shared" si="15"/>
        <v>0</v>
      </c>
      <c r="M30" s="59">
        <f t="shared" si="15"/>
        <v>0</v>
      </c>
      <c r="N30" s="59">
        <f t="shared" si="15"/>
        <v>0</v>
      </c>
      <c r="O30" s="59">
        <f t="shared" si="15"/>
        <v>0</v>
      </c>
      <c r="P30" s="59">
        <f t="shared" si="15"/>
        <v>0</v>
      </c>
      <c r="Q30" s="59">
        <f t="shared" si="15"/>
        <v>0</v>
      </c>
      <c r="R30" s="59">
        <f t="shared" si="15"/>
        <v>0</v>
      </c>
      <c r="S30" s="59">
        <f t="shared" si="15"/>
        <v>0</v>
      </c>
      <c r="T30" s="59">
        <f t="shared" si="15"/>
        <v>0</v>
      </c>
      <c r="U30" s="59">
        <f t="shared" si="15"/>
        <v>0</v>
      </c>
      <c r="V30" s="59">
        <f t="shared" si="15"/>
        <v>0</v>
      </c>
      <c r="W30" s="59">
        <f t="shared" si="15"/>
        <v>0</v>
      </c>
      <c r="X30" s="59">
        <f t="shared" si="15"/>
        <v>0</v>
      </c>
      <c r="Y30" s="59">
        <f t="shared" si="15"/>
        <v>0</v>
      </c>
      <c r="Z30" s="59">
        <f t="shared" si="15"/>
        <v>0</v>
      </c>
      <c r="AA30" s="59">
        <f t="shared" si="15"/>
        <v>0</v>
      </c>
      <c r="AB30" s="59">
        <f>AB34+AB38</f>
        <v>70</v>
      </c>
      <c r="AC30" s="59">
        <f t="shared" si="15"/>
        <v>0</v>
      </c>
      <c r="AD30" s="59">
        <f t="shared" si="15"/>
        <v>0</v>
      </c>
      <c r="AE30" s="59">
        <f t="shared" si="15"/>
        <v>0</v>
      </c>
      <c r="AF30" s="59"/>
    </row>
    <row r="31" spans="1:32" s="1" customFormat="1" ht="15.75">
      <c r="A31" s="26" t="s">
        <v>22</v>
      </c>
      <c r="B31" s="14">
        <f>B32+B33</f>
        <v>70</v>
      </c>
      <c r="C31" s="14">
        <f>C32+C33</f>
        <v>0</v>
      </c>
      <c r="D31" s="14">
        <f>D32+D33</f>
        <v>0</v>
      </c>
      <c r="E31" s="14">
        <f>E32+E33</f>
        <v>0</v>
      </c>
      <c r="F31" s="69">
        <f t="shared" si="13"/>
        <v>0</v>
      </c>
      <c r="G31" s="72" t="e">
        <f t="shared" si="14"/>
        <v>#DIV/0!</v>
      </c>
      <c r="H31" s="14">
        <f>H32+H33</f>
        <v>0</v>
      </c>
      <c r="I31" s="14">
        <f>I32+I33</f>
        <v>0</v>
      </c>
      <c r="J31" s="14">
        <f aca="true" t="shared" si="16" ref="J31:AE31">J32+J33</f>
        <v>0</v>
      </c>
      <c r="K31" s="14">
        <f t="shared" si="16"/>
        <v>0</v>
      </c>
      <c r="L31" s="14">
        <f t="shared" si="16"/>
        <v>0</v>
      </c>
      <c r="M31" s="14">
        <f t="shared" si="16"/>
        <v>0</v>
      </c>
      <c r="N31" s="14">
        <f t="shared" si="16"/>
        <v>0</v>
      </c>
      <c r="O31" s="14">
        <f t="shared" si="16"/>
        <v>0</v>
      </c>
      <c r="P31" s="14">
        <f t="shared" si="16"/>
        <v>0</v>
      </c>
      <c r="Q31" s="14">
        <f t="shared" si="16"/>
        <v>0</v>
      </c>
      <c r="R31" s="14">
        <f t="shared" si="16"/>
        <v>0</v>
      </c>
      <c r="S31" s="14">
        <f t="shared" si="16"/>
        <v>0</v>
      </c>
      <c r="T31" s="14">
        <f t="shared" si="16"/>
        <v>0</v>
      </c>
      <c r="U31" s="14">
        <f t="shared" si="16"/>
        <v>0</v>
      </c>
      <c r="V31" s="14">
        <f t="shared" si="16"/>
        <v>0</v>
      </c>
      <c r="W31" s="14">
        <f t="shared" si="16"/>
        <v>0</v>
      </c>
      <c r="X31" s="14">
        <f t="shared" si="16"/>
        <v>0</v>
      </c>
      <c r="Y31" s="14">
        <f t="shared" si="16"/>
        <v>0</v>
      </c>
      <c r="Z31" s="14">
        <f t="shared" si="16"/>
        <v>0</v>
      </c>
      <c r="AA31" s="14">
        <f t="shared" si="16"/>
        <v>0</v>
      </c>
      <c r="AB31" s="14">
        <f t="shared" si="16"/>
        <v>0</v>
      </c>
      <c r="AC31" s="14">
        <f t="shared" si="16"/>
        <v>0</v>
      </c>
      <c r="AD31" s="14">
        <f t="shared" si="16"/>
        <v>0</v>
      </c>
      <c r="AE31" s="14">
        <f t="shared" si="16"/>
        <v>0</v>
      </c>
      <c r="AF31" s="13"/>
    </row>
    <row r="32" spans="1:32" s="1" customFormat="1" ht="15.75" hidden="1">
      <c r="A32" s="10" t="s">
        <v>20</v>
      </c>
      <c r="B32" s="11">
        <f>H32+J32+L32+N32+P32+R32+T32+V32+X32+Z32+AB32+AD32</f>
        <v>0</v>
      </c>
      <c r="C32" s="12">
        <f>H32+J32+L32+N32+P32+R32+T32+V32+X32+Z32</f>
        <v>0</v>
      </c>
      <c r="D32" s="12">
        <f>I32+K32+M32+O32+Q32+S32+U32+W32+Y32+AA32</f>
        <v>0</v>
      </c>
      <c r="E32" s="12">
        <f>I32+K32+M32+O32+Q32+S32+U32+W32+Y32+AA32+AC32+AE32</f>
        <v>0</v>
      </c>
      <c r="F32" s="73" t="e">
        <f t="shared" si="13"/>
        <v>#DIV/0!</v>
      </c>
      <c r="G32" s="73" t="e">
        <f t="shared" si="14"/>
        <v>#DIV/0!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/>
    </row>
    <row r="33" spans="1:32" s="1" customFormat="1" ht="15.75">
      <c r="A33" s="10" t="s">
        <v>19</v>
      </c>
      <c r="B33" s="11">
        <f>B34+B38</f>
        <v>70</v>
      </c>
      <c r="C33" s="12">
        <f>H33+J33+L33</f>
        <v>0</v>
      </c>
      <c r="D33" s="12">
        <f>I33+K33+M33+O33+Q33+S33+U33+W33+Y33+AA33+AC33+AE33</f>
        <v>0</v>
      </c>
      <c r="E33" s="12">
        <f>I33+K33+M33+O33+Q33+S33+U33+W33+Y33+AA33+AC33+AE33</f>
        <v>0</v>
      </c>
      <c r="F33" s="73">
        <f t="shared" si="13"/>
        <v>0</v>
      </c>
      <c r="G33" s="73" t="e">
        <f t="shared" si="14"/>
        <v>#DIV/0!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37">
        <v>0</v>
      </c>
      <c r="AF33" s="13"/>
    </row>
    <row r="34" spans="1:32" s="53" customFormat="1" ht="75.75" customHeight="1">
      <c r="A34" s="51" t="s">
        <v>42</v>
      </c>
      <c r="B34" s="52">
        <f>B35</f>
        <v>30</v>
      </c>
      <c r="C34" s="52">
        <f>C35</f>
        <v>0</v>
      </c>
      <c r="D34" s="52">
        <f>D35</f>
        <v>0</v>
      </c>
      <c r="E34" s="52">
        <f>E35</f>
        <v>0</v>
      </c>
      <c r="F34" s="68">
        <f t="shared" si="13"/>
        <v>0</v>
      </c>
      <c r="G34" s="68" t="e">
        <f t="shared" si="14"/>
        <v>#DIV/0!</v>
      </c>
      <c r="H34" s="52">
        <f>H35</f>
        <v>0</v>
      </c>
      <c r="I34" s="52">
        <f aca="true" t="shared" si="17" ref="I34:AE34">I35</f>
        <v>0</v>
      </c>
      <c r="J34" s="52">
        <f t="shared" si="17"/>
        <v>0</v>
      </c>
      <c r="K34" s="52">
        <f t="shared" si="17"/>
        <v>0</v>
      </c>
      <c r="L34" s="52">
        <f t="shared" si="17"/>
        <v>0</v>
      </c>
      <c r="M34" s="52">
        <f t="shared" si="17"/>
        <v>0</v>
      </c>
      <c r="N34" s="52">
        <f t="shared" si="17"/>
        <v>0</v>
      </c>
      <c r="O34" s="52">
        <f t="shared" si="17"/>
        <v>0</v>
      </c>
      <c r="P34" s="52">
        <f t="shared" si="17"/>
        <v>0</v>
      </c>
      <c r="Q34" s="52">
        <f t="shared" si="17"/>
        <v>0</v>
      </c>
      <c r="R34" s="52">
        <f t="shared" si="17"/>
        <v>0</v>
      </c>
      <c r="S34" s="52">
        <f t="shared" si="17"/>
        <v>0</v>
      </c>
      <c r="T34" s="52">
        <f t="shared" si="17"/>
        <v>0</v>
      </c>
      <c r="U34" s="52">
        <f t="shared" si="17"/>
        <v>0</v>
      </c>
      <c r="V34" s="52">
        <f t="shared" si="17"/>
        <v>0</v>
      </c>
      <c r="W34" s="52">
        <f t="shared" si="17"/>
        <v>0</v>
      </c>
      <c r="X34" s="52">
        <f t="shared" si="17"/>
        <v>0</v>
      </c>
      <c r="Y34" s="52">
        <f t="shared" si="17"/>
        <v>0</v>
      </c>
      <c r="Z34" s="52">
        <f t="shared" si="17"/>
        <v>0</v>
      </c>
      <c r="AA34" s="52">
        <f t="shared" si="17"/>
        <v>0</v>
      </c>
      <c r="AB34" s="52">
        <f t="shared" si="17"/>
        <v>30</v>
      </c>
      <c r="AC34" s="52">
        <f t="shared" si="17"/>
        <v>0</v>
      </c>
      <c r="AD34" s="52">
        <f t="shared" si="17"/>
        <v>0</v>
      </c>
      <c r="AE34" s="52">
        <f t="shared" si="17"/>
        <v>0</v>
      </c>
      <c r="AF34" s="56"/>
    </row>
    <row r="35" spans="1:32" s="1" customFormat="1" ht="15.75">
      <c r="A35" s="26" t="s">
        <v>22</v>
      </c>
      <c r="B35" s="14">
        <f>B36+B37</f>
        <v>30</v>
      </c>
      <c r="C35" s="14">
        <f>C36+C37</f>
        <v>0</v>
      </c>
      <c r="D35" s="14">
        <f>D36+D37</f>
        <v>0</v>
      </c>
      <c r="E35" s="14">
        <f>E36+E37</f>
        <v>0</v>
      </c>
      <c r="F35" s="69">
        <f t="shared" si="13"/>
        <v>0</v>
      </c>
      <c r="G35" s="72" t="e">
        <f t="shared" si="14"/>
        <v>#DIV/0!</v>
      </c>
      <c r="H35" s="14">
        <f>H36+H37</f>
        <v>0</v>
      </c>
      <c r="I35" s="14">
        <f aca="true" t="shared" si="18" ref="I35:AE35">I36+I37</f>
        <v>0</v>
      </c>
      <c r="J35" s="14">
        <f t="shared" si="18"/>
        <v>0</v>
      </c>
      <c r="K35" s="14">
        <f t="shared" si="18"/>
        <v>0</v>
      </c>
      <c r="L35" s="14">
        <f t="shared" si="18"/>
        <v>0</v>
      </c>
      <c r="M35" s="14">
        <f t="shared" si="18"/>
        <v>0</v>
      </c>
      <c r="N35" s="14">
        <f t="shared" si="18"/>
        <v>0</v>
      </c>
      <c r="O35" s="14">
        <f t="shared" si="18"/>
        <v>0</v>
      </c>
      <c r="P35" s="14">
        <f t="shared" si="18"/>
        <v>0</v>
      </c>
      <c r="Q35" s="14">
        <f t="shared" si="18"/>
        <v>0</v>
      </c>
      <c r="R35" s="14">
        <f t="shared" si="18"/>
        <v>0</v>
      </c>
      <c r="S35" s="14">
        <f t="shared" si="18"/>
        <v>0</v>
      </c>
      <c r="T35" s="14">
        <f t="shared" si="18"/>
        <v>0</v>
      </c>
      <c r="U35" s="14">
        <f t="shared" si="18"/>
        <v>0</v>
      </c>
      <c r="V35" s="14">
        <f t="shared" si="18"/>
        <v>0</v>
      </c>
      <c r="W35" s="14">
        <f t="shared" si="18"/>
        <v>0</v>
      </c>
      <c r="X35" s="14">
        <f t="shared" si="18"/>
        <v>0</v>
      </c>
      <c r="Y35" s="14">
        <f t="shared" si="18"/>
        <v>0</v>
      </c>
      <c r="Z35" s="14">
        <f t="shared" si="18"/>
        <v>0</v>
      </c>
      <c r="AA35" s="14">
        <f t="shared" si="18"/>
        <v>0</v>
      </c>
      <c r="AB35" s="14">
        <f t="shared" si="18"/>
        <v>30</v>
      </c>
      <c r="AC35" s="14">
        <f t="shared" si="18"/>
        <v>0</v>
      </c>
      <c r="AD35" s="14">
        <f t="shared" si="18"/>
        <v>0</v>
      </c>
      <c r="AE35" s="14">
        <f t="shared" si="18"/>
        <v>0</v>
      </c>
      <c r="AF35" s="13"/>
    </row>
    <row r="36" spans="1:32" s="1" customFormat="1" ht="15.75" hidden="1">
      <c r="A36" s="10" t="s">
        <v>20</v>
      </c>
      <c r="B36" s="11">
        <f>H36+J36+L36+N36+P36+R36+T36+V36+X36+Z36+AB36+AD36</f>
        <v>0</v>
      </c>
      <c r="C36" s="12">
        <f>H36+J36+L36+N36+P36+R36+T36+V36+X36+Z36</f>
        <v>0</v>
      </c>
      <c r="D36" s="12">
        <f>I36+K36+M36+O36+Q36+S36+U36+W36+Y36+AA36</f>
        <v>0</v>
      </c>
      <c r="E36" s="12">
        <f>I36+K36+M36+O36+Q36+S36+U36+W36+Y36+AA36+AC36+AE36</f>
        <v>0</v>
      </c>
      <c r="F36" s="73" t="e">
        <f t="shared" si="13"/>
        <v>#DIV/0!</v>
      </c>
      <c r="G36" s="73" t="e">
        <f t="shared" si="14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/>
    </row>
    <row r="37" spans="1:32" s="1" customFormat="1" ht="15.75">
      <c r="A37" s="10" t="s">
        <v>19</v>
      </c>
      <c r="B37" s="11">
        <f>H37+J37+L37+N37+P37+R37+T37+V37+X37+Z37+AB37+AD37</f>
        <v>30</v>
      </c>
      <c r="C37" s="12">
        <f>H37+J37+L37</f>
        <v>0</v>
      </c>
      <c r="D37" s="12">
        <f>I37+K37+M37+O37+Q37+S37+U37+W37+Y37+AA37+AC37+AE37</f>
        <v>0</v>
      </c>
      <c r="E37" s="12">
        <f>I37+K37+M37+O37+Q37+S37+U37+W37+Y37+AA37+AC37+AE37</f>
        <v>0</v>
      </c>
      <c r="F37" s="73">
        <f t="shared" si="13"/>
        <v>0</v>
      </c>
      <c r="G37" s="73" t="e">
        <f t="shared" si="14"/>
        <v>#DIV/0!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30</v>
      </c>
      <c r="AC37" s="12">
        <v>0</v>
      </c>
      <c r="AD37" s="12">
        <v>0</v>
      </c>
      <c r="AE37" s="37">
        <v>0</v>
      </c>
      <c r="AF37" s="13"/>
    </row>
    <row r="38" spans="1:32" s="53" customFormat="1" ht="46.5" customHeight="1">
      <c r="A38" s="51" t="s">
        <v>43</v>
      </c>
      <c r="B38" s="52">
        <f>B39</f>
        <v>40</v>
      </c>
      <c r="C38" s="52">
        <f>C39</f>
        <v>0</v>
      </c>
      <c r="D38" s="52">
        <f>D39</f>
        <v>0</v>
      </c>
      <c r="E38" s="52">
        <f>E39</f>
        <v>0</v>
      </c>
      <c r="F38" s="68">
        <f t="shared" si="13"/>
        <v>0</v>
      </c>
      <c r="G38" s="68" t="e">
        <f t="shared" si="14"/>
        <v>#DIV/0!</v>
      </c>
      <c r="H38" s="52">
        <f>H39</f>
        <v>0</v>
      </c>
      <c r="I38" s="52">
        <f aca="true" t="shared" si="19" ref="I38:AE38">I39</f>
        <v>0</v>
      </c>
      <c r="J38" s="52">
        <f t="shared" si="19"/>
        <v>0</v>
      </c>
      <c r="K38" s="52">
        <f t="shared" si="19"/>
        <v>0</v>
      </c>
      <c r="L38" s="52">
        <f t="shared" si="19"/>
        <v>0</v>
      </c>
      <c r="M38" s="52">
        <f t="shared" si="19"/>
        <v>0</v>
      </c>
      <c r="N38" s="52">
        <f t="shared" si="19"/>
        <v>0</v>
      </c>
      <c r="O38" s="52">
        <f t="shared" si="19"/>
        <v>0</v>
      </c>
      <c r="P38" s="52">
        <f t="shared" si="19"/>
        <v>0</v>
      </c>
      <c r="Q38" s="52">
        <f t="shared" si="19"/>
        <v>0</v>
      </c>
      <c r="R38" s="52">
        <f t="shared" si="19"/>
        <v>0</v>
      </c>
      <c r="S38" s="52">
        <f t="shared" si="19"/>
        <v>0</v>
      </c>
      <c r="T38" s="52">
        <f t="shared" si="19"/>
        <v>0</v>
      </c>
      <c r="U38" s="52">
        <f t="shared" si="19"/>
        <v>0</v>
      </c>
      <c r="V38" s="52">
        <f t="shared" si="19"/>
        <v>0</v>
      </c>
      <c r="W38" s="52">
        <f t="shared" si="19"/>
        <v>0</v>
      </c>
      <c r="X38" s="52">
        <f t="shared" si="19"/>
        <v>0</v>
      </c>
      <c r="Y38" s="52">
        <f t="shared" si="19"/>
        <v>0</v>
      </c>
      <c r="Z38" s="52">
        <f t="shared" si="19"/>
        <v>0</v>
      </c>
      <c r="AA38" s="52">
        <f t="shared" si="19"/>
        <v>0</v>
      </c>
      <c r="AB38" s="52">
        <f t="shared" si="19"/>
        <v>40</v>
      </c>
      <c r="AC38" s="52">
        <f t="shared" si="19"/>
        <v>0</v>
      </c>
      <c r="AD38" s="52">
        <f t="shared" si="19"/>
        <v>0</v>
      </c>
      <c r="AE38" s="52">
        <f t="shared" si="19"/>
        <v>0</v>
      </c>
      <c r="AF38" s="56"/>
    </row>
    <row r="39" spans="1:32" s="1" customFormat="1" ht="15.75">
      <c r="A39" s="26" t="s">
        <v>22</v>
      </c>
      <c r="B39" s="14">
        <f>B40+B41</f>
        <v>40</v>
      </c>
      <c r="C39" s="14">
        <f>C40+C41</f>
        <v>0</v>
      </c>
      <c r="D39" s="14">
        <f>D40+D41</f>
        <v>0</v>
      </c>
      <c r="E39" s="14">
        <f>E40+E41</f>
        <v>0</v>
      </c>
      <c r="F39" s="69">
        <f>E39/B39*100</f>
        <v>0</v>
      </c>
      <c r="G39" s="72" t="e">
        <f>E39/C39*100</f>
        <v>#DIV/0!</v>
      </c>
      <c r="H39" s="14">
        <f>H41</f>
        <v>0</v>
      </c>
      <c r="I39" s="14">
        <f aca="true" t="shared" si="20" ref="I39:AE39">I41</f>
        <v>0</v>
      </c>
      <c r="J39" s="14">
        <f t="shared" si="20"/>
        <v>0</v>
      </c>
      <c r="K39" s="14">
        <f t="shared" si="20"/>
        <v>0</v>
      </c>
      <c r="L39" s="14">
        <f t="shared" si="20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4">
        <f t="shared" si="20"/>
        <v>0</v>
      </c>
      <c r="V39" s="14">
        <f t="shared" si="20"/>
        <v>0</v>
      </c>
      <c r="W39" s="14">
        <f t="shared" si="20"/>
        <v>0</v>
      </c>
      <c r="X39" s="14">
        <f t="shared" si="20"/>
        <v>0</v>
      </c>
      <c r="Y39" s="14">
        <f t="shared" si="20"/>
        <v>0</v>
      </c>
      <c r="Z39" s="14">
        <f t="shared" si="20"/>
        <v>0</v>
      </c>
      <c r="AA39" s="14">
        <f t="shared" si="20"/>
        <v>0</v>
      </c>
      <c r="AB39" s="14">
        <f t="shared" si="20"/>
        <v>40</v>
      </c>
      <c r="AC39" s="14">
        <f t="shared" si="20"/>
        <v>0</v>
      </c>
      <c r="AD39" s="14">
        <f t="shared" si="20"/>
        <v>0</v>
      </c>
      <c r="AE39" s="14">
        <f t="shared" si="20"/>
        <v>0</v>
      </c>
      <c r="AF39" s="13"/>
    </row>
    <row r="40" spans="1:32" s="1" customFormat="1" ht="15.75" hidden="1">
      <c r="A40" s="10" t="s">
        <v>20</v>
      </c>
      <c r="B40" s="11">
        <f>H40+J40+L40+N40+P40+R40+T40+V40+X40+Z40+AB40+AD40</f>
        <v>0</v>
      </c>
      <c r="C40" s="12">
        <f>H40+J40+L40+N40+P40+R40+T40+V40+X40+Z40</f>
        <v>0</v>
      </c>
      <c r="D40" s="12">
        <f>I40+K40+M40+O40+Q40+S40+U40+W40+Y40+AA40</f>
        <v>0</v>
      </c>
      <c r="E40" s="12">
        <f>I40+K40+M40+O40+Q40+S40+U40+W40+Y40+AA40+AC40+AE40</f>
        <v>0</v>
      </c>
      <c r="F40" s="73" t="e">
        <f>E40/B40*100</f>
        <v>#DIV/0!</v>
      </c>
      <c r="G40" s="73" t="e">
        <f>E40/C40*100</f>
        <v>#DIV/0!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/>
    </row>
    <row r="41" spans="1:32" s="1" customFormat="1" ht="15.75">
      <c r="A41" s="10" t="s">
        <v>19</v>
      </c>
      <c r="B41" s="11">
        <f>H41+J41+L41+N41+P41+R41+T41+V41+X41+Z41+AB41+AD41</f>
        <v>40</v>
      </c>
      <c r="C41" s="12">
        <f>H41+J41+L41</f>
        <v>0</v>
      </c>
      <c r="D41" s="12">
        <f>I41+K41+M41+O41+Q41+S41+U41+W41+Y41+AA41+AC41+AE41</f>
        <v>0</v>
      </c>
      <c r="E41" s="12">
        <f>I41+K41+M41+O41+Q41+S41+U41+W41+Y41+AA41+AC41+AE41</f>
        <v>0</v>
      </c>
      <c r="F41" s="73">
        <f>E41/B41*100</f>
        <v>0</v>
      </c>
      <c r="G41" s="73" t="e">
        <f>E41/C41*100</f>
        <v>#DIV/0!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</v>
      </c>
      <c r="AC41" s="12">
        <v>0</v>
      </c>
      <c r="AD41" s="12">
        <v>0</v>
      </c>
      <c r="AE41" s="37">
        <v>0</v>
      </c>
      <c r="AF41" s="13"/>
    </row>
    <row r="42" spans="1:33" s="63" customFormat="1" ht="24.75" customHeight="1">
      <c r="A42" s="60" t="s">
        <v>33</v>
      </c>
      <c r="B42" s="61">
        <f>B5+B14+B22+B30</f>
        <v>360</v>
      </c>
      <c r="C42" s="61">
        <f>C5+C14+C22+C30</f>
        <v>150</v>
      </c>
      <c r="D42" s="61">
        <f>D5+D14+D22+D30</f>
        <v>150</v>
      </c>
      <c r="E42" s="61">
        <f>E5+E14+E22+E30</f>
        <v>150</v>
      </c>
      <c r="F42" s="74">
        <f>E42/B42*100</f>
        <v>41.66666666666667</v>
      </c>
      <c r="G42" s="74">
        <f>E42/C42*100</f>
        <v>100</v>
      </c>
      <c r="H42" s="61">
        <f aca="true" t="shared" si="21" ref="H42:AE42">H5+H14+H22+H30</f>
        <v>0</v>
      </c>
      <c r="I42" s="61">
        <f t="shared" si="21"/>
        <v>0</v>
      </c>
      <c r="J42" s="61">
        <f t="shared" si="21"/>
        <v>70</v>
      </c>
      <c r="K42" s="61">
        <f t="shared" si="21"/>
        <v>65.25</v>
      </c>
      <c r="L42" s="61">
        <f t="shared" si="21"/>
        <v>80</v>
      </c>
      <c r="M42" s="61">
        <f t="shared" si="21"/>
        <v>84.75</v>
      </c>
      <c r="N42" s="61">
        <f t="shared" si="21"/>
        <v>20</v>
      </c>
      <c r="O42" s="61">
        <f t="shared" si="21"/>
        <v>0</v>
      </c>
      <c r="P42" s="61">
        <f t="shared" si="21"/>
        <v>0</v>
      </c>
      <c r="Q42" s="61">
        <f t="shared" si="21"/>
        <v>0</v>
      </c>
      <c r="R42" s="61">
        <f t="shared" si="21"/>
        <v>0</v>
      </c>
      <c r="S42" s="61">
        <f t="shared" si="21"/>
        <v>0</v>
      </c>
      <c r="T42" s="61">
        <f t="shared" si="21"/>
        <v>0</v>
      </c>
      <c r="U42" s="61">
        <f t="shared" si="21"/>
        <v>0</v>
      </c>
      <c r="V42" s="61">
        <f t="shared" si="21"/>
        <v>0</v>
      </c>
      <c r="W42" s="61">
        <f t="shared" si="21"/>
        <v>0</v>
      </c>
      <c r="X42" s="61">
        <f t="shared" si="21"/>
        <v>0</v>
      </c>
      <c r="Y42" s="61">
        <f t="shared" si="21"/>
        <v>0</v>
      </c>
      <c r="Z42" s="61">
        <f t="shared" si="21"/>
        <v>80</v>
      </c>
      <c r="AA42" s="61">
        <f t="shared" si="21"/>
        <v>0</v>
      </c>
      <c r="AB42" s="61">
        <f>AB5+AB14+AB22+AB30</f>
        <v>110</v>
      </c>
      <c r="AC42" s="61">
        <f t="shared" si="21"/>
        <v>0</v>
      </c>
      <c r="AD42" s="61">
        <f t="shared" si="21"/>
        <v>0</v>
      </c>
      <c r="AE42" s="61">
        <f t="shared" si="21"/>
        <v>0</v>
      </c>
      <c r="AF42" s="62"/>
      <c r="AG42" s="67">
        <f>AD42+AB42+Z42+X42+V42+T42+R42+P42+N42+L42+J42+H42</f>
        <v>360</v>
      </c>
    </row>
    <row r="43" spans="1:31" ht="15.75">
      <c r="A43" s="41"/>
      <c r="B43" s="42"/>
      <c r="C43" s="4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X43" s="17"/>
      <c r="Y43" s="17"/>
      <c r="Z43" s="17"/>
      <c r="AA43" s="17"/>
      <c r="AB43" s="17"/>
      <c r="AC43" s="17"/>
      <c r="AD43" s="17"/>
      <c r="AE43" s="17"/>
    </row>
    <row r="44" spans="2:33" ht="68.25" customHeight="1">
      <c r="B44" s="120" t="s">
        <v>31</v>
      </c>
      <c r="C44" s="120"/>
      <c r="D44" s="120"/>
      <c r="E44" s="120"/>
      <c r="F44" s="120"/>
      <c r="G44" s="120"/>
      <c r="H44" s="20"/>
      <c r="I44" s="20"/>
      <c r="K44" s="30"/>
      <c r="L44" s="34"/>
      <c r="M44" s="66" t="s">
        <v>23</v>
      </c>
      <c r="N44" s="64"/>
      <c r="O44" s="64"/>
      <c r="P44" s="64"/>
      <c r="Q44" s="7"/>
      <c r="R44" s="7"/>
      <c r="S44" s="7"/>
      <c r="T44" s="7"/>
      <c r="U44" s="15"/>
      <c r="V44" s="15"/>
      <c r="W44" s="15"/>
      <c r="X44" s="15"/>
      <c r="Y44" s="15"/>
      <c r="Z44" s="15"/>
      <c r="AA44" s="15"/>
      <c r="AB44" s="15"/>
      <c r="AC44" s="7"/>
      <c r="AD44" s="7"/>
      <c r="AE44" s="7"/>
      <c r="AF44" s="7"/>
      <c r="AG44" s="7"/>
    </row>
    <row r="45" spans="2:33" ht="15.75">
      <c r="B45" s="19" t="s">
        <v>30</v>
      </c>
      <c r="F45" s="7"/>
      <c r="G45" s="7"/>
      <c r="H45" s="7"/>
      <c r="I45" s="7"/>
      <c r="J45" s="7"/>
      <c r="K45" s="7"/>
      <c r="M45" s="32"/>
      <c r="N45" s="38"/>
      <c r="O45" s="36"/>
      <c r="P45" s="35"/>
      <c r="Q45" s="7"/>
      <c r="R45" s="7"/>
      <c r="S45" s="7"/>
      <c r="T45" s="7"/>
      <c r="U45" s="15"/>
      <c r="V45" s="15"/>
      <c r="W45" s="15"/>
      <c r="X45" s="15"/>
      <c r="Y45" s="15"/>
      <c r="Z45" s="15"/>
      <c r="AA45" s="15"/>
      <c r="AB45" s="15"/>
      <c r="AC45" s="7"/>
      <c r="AD45" s="7"/>
      <c r="AE45" s="7"/>
      <c r="AF45" s="7"/>
      <c r="AG45" s="7"/>
    </row>
    <row r="46" spans="2:33" ht="30" customHeight="1">
      <c r="B46" s="29"/>
      <c r="F46" s="28"/>
      <c r="J46" s="31"/>
      <c r="K46" s="7"/>
      <c r="M46" s="65"/>
      <c r="N46" s="33"/>
      <c r="P46" s="65"/>
      <c r="T46" s="15"/>
      <c r="U46" s="15"/>
      <c r="V46" s="15"/>
      <c r="W46" s="15"/>
      <c r="X46" s="15"/>
      <c r="Y46" s="15"/>
      <c r="Z46" s="15"/>
      <c r="AA46" s="15"/>
      <c r="AB46" s="15"/>
      <c r="AC46" s="7"/>
      <c r="AD46" s="7"/>
      <c r="AE46" s="7"/>
      <c r="AF46" s="7"/>
      <c r="AG46" s="7"/>
    </row>
    <row r="47" spans="2:33" ht="15.75">
      <c r="B47" s="19"/>
      <c r="K47" s="7"/>
      <c r="L47" s="7"/>
      <c r="M47" s="7"/>
      <c r="N47" s="7"/>
      <c r="T47" s="15"/>
      <c r="U47" s="15"/>
      <c r="V47" s="15"/>
      <c r="W47" s="15"/>
      <c r="X47" s="15"/>
      <c r="Y47" s="15"/>
      <c r="Z47" s="15"/>
      <c r="AA47" s="15"/>
      <c r="AB47" s="15"/>
      <c r="AC47" s="7"/>
      <c r="AD47" s="7"/>
      <c r="AE47" s="7"/>
      <c r="AF47" s="7"/>
      <c r="AG47" s="7"/>
    </row>
    <row r="48" spans="20:28" ht="15.75">
      <c r="T48" s="17"/>
      <c r="X48" s="17"/>
      <c r="Y48" s="17"/>
      <c r="Z48" s="17"/>
      <c r="AA48" s="17"/>
      <c r="AB48" s="17"/>
    </row>
    <row r="49" spans="1:28" ht="15.75">
      <c r="A49" s="44"/>
      <c r="B49" s="45"/>
      <c r="C49" s="46"/>
      <c r="J49" s="18"/>
      <c r="T49" s="17"/>
      <c r="X49" s="17"/>
      <c r="Y49" s="17"/>
      <c r="Z49" s="17"/>
      <c r="AA49" s="17"/>
      <c r="AB49" s="17"/>
    </row>
    <row r="50" spans="1:3" ht="15.75">
      <c r="A50" s="44"/>
      <c r="B50" s="47"/>
      <c r="C50" s="46"/>
    </row>
    <row r="51" spans="1:3" ht="15.75">
      <c r="A51" s="44"/>
      <c r="B51" s="47"/>
      <c r="C51" s="46"/>
    </row>
    <row r="52" spans="1:3" ht="15.75">
      <c r="A52" s="44"/>
      <c r="B52" s="47"/>
      <c r="C52" s="46"/>
    </row>
    <row r="53" spans="1:3" ht="15.75">
      <c r="A53" s="44"/>
      <c r="B53" s="47"/>
      <c r="C53" s="46"/>
    </row>
    <row r="54" spans="1:3" ht="15.75">
      <c r="A54" s="44"/>
      <c r="B54" s="47"/>
      <c r="C54" s="48"/>
    </row>
    <row r="55" spans="1:3" ht="15.75">
      <c r="A55" s="44"/>
      <c r="B55" s="47"/>
      <c r="C55" s="49"/>
    </row>
    <row r="56" ht="15.75">
      <c r="C56" s="43"/>
    </row>
  </sheetData>
  <sheetProtection/>
  <mergeCells count="21">
    <mergeCell ref="AF5:AF9"/>
    <mergeCell ref="Z2:AA2"/>
    <mergeCell ref="V2:W2"/>
    <mergeCell ref="X2:Y2"/>
    <mergeCell ref="AB2:AC2"/>
    <mergeCell ref="A2:A3"/>
    <mergeCell ref="B2:B3"/>
    <mergeCell ref="C2:C3"/>
    <mergeCell ref="D2:D3"/>
    <mergeCell ref="F2:G2"/>
    <mergeCell ref="AF2:AF3"/>
    <mergeCell ref="J2:K2"/>
    <mergeCell ref="L2:M2"/>
    <mergeCell ref="N2:O2"/>
    <mergeCell ref="T2:U2"/>
    <mergeCell ref="H2:I2"/>
    <mergeCell ref="AD2:AE2"/>
    <mergeCell ref="E2:E3"/>
    <mergeCell ref="B44:G44"/>
    <mergeCell ref="P2:Q2"/>
    <mergeCell ref="R2:S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60" zoomScalePageLayoutView="0" workbookViewId="0" topLeftCell="A1">
      <selection activeCell="A1" sqref="A1:R3"/>
    </sheetView>
  </sheetViews>
  <sheetFormatPr defaultColWidth="9.140625" defaultRowHeight="15"/>
  <cols>
    <col min="1" max="1" width="5.140625" style="75" customWidth="1"/>
    <col min="2" max="2" width="65.421875" style="75" customWidth="1"/>
    <col min="3" max="3" width="7.140625" style="75" customWidth="1"/>
    <col min="4" max="4" width="14.28125" style="75" customWidth="1"/>
    <col min="5" max="5" width="10.140625" style="75" customWidth="1"/>
    <col min="6" max="6" width="6.00390625" style="75" customWidth="1"/>
    <col min="7" max="7" width="6.28125" style="75" customWidth="1"/>
    <col min="8" max="8" width="5.8515625" style="75" customWidth="1"/>
    <col min="9" max="9" width="5.57421875" style="75" customWidth="1"/>
    <col min="10" max="10" width="5.7109375" style="75" customWidth="1"/>
    <col min="11" max="11" width="6.7109375" style="75" customWidth="1"/>
    <col min="12" max="12" width="5.421875" style="75" customWidth="1"/>
    <col min="13" max="14" width="5.57421875" style="75" customWidth="1"/>
    <col min="15" max="15" width="6.28125" style="75" customWidth="1"/>
    <col min="16" max="16" width="5.7109375" style="75" customWidth="1"/>
    <col min="17" max="17" width="6.8515625" style="75" customWidth="1"/>
    <col min="18" max="18" width="104.28125" style="75" customWidth="1"/>
    <col min="19" max="16384" width="9.140625" style="75" customWidth="1"/>
  </cols>
  <sheetData>
    <row r="1" spans="1:18" ht="50.25" customHeight="1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8.75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5">
      <c r="A3" s="76"/>
      <c r="B3" s="76"/>
      <c r="C3" s="76"/>
      <c r="D3" s="76"/>
      <c r="E3" s="76"/>
      <c r="F3" s="143" t="s">
        <v>64</v>
      </c>
      <c r="G3" s="143"/>
      <c r="H3" s="143"/>
      <c r="I3" s="143"/>
      <c r="J3" s="143"/>
      <c r="K3" s="143"/>
      <c r="L3" s="76"/>
      <c r="M3" s="76"/>
      <c r="N3" s="76"/>
      <c r="O3" s="76"/>
      <c r="P3" s="76"/>
      <c r="Q3" s="76"/>
      <c r="R3" s="76"/>
    </row>
    <row r="4" spans="1:18" ht="15.75">
      <c r="A4" s="135" t="s">
        <v>52</v>
      </c>
      <c r="B4" s="135" t="s">
        <v>53</v>
      </c>
      <c r="C4" s="135" t="s">
        <v>54</v>
      </c>
      <c r="D4" s="135" t="s">
        <v>55</v>
      </c>
      <c r="E4" s="135" t="s">
        <v>66</v>
      </c>
      <c r="F4" s="138" t="s">
        <v>56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7"/>
    </row>
    <row r="5" spans="1:18" ht="96" customHeight="1">
      <c r="A5" s="136"/>
      <c r="B5" s="137"/>
      <c r="C5" s="137"/>
      <c r="D5" s="137"/>
      <c r="E5" s="137"/>
      <c r="F5" s="78" t="s">
        <v>2</v>
      </c>
      <c r="G5" s="78" t="s">
        <v>3</v>
      </c>
      <c r="H5" s="78" t="s">
        <v>4</v>
      </c>
      <c r="I5" s="78" t="s">
        <v>5</v>
      </c>
      <c r="J5" s="78" t="s">
        <v>6</v>
      </c>
      <c r="K5" s="78" t="s">
        <v>7</v>
      </c>
      <c r="L5" s="78" t="s">
        <v>8</v>
      </c>
      <c r="M5" s="78" t="s">
        <v>9</v>
      </c>
      <c r="N5" s="78" t="s">
        <v>10</v>
      </c>
      <c r="O5" s="78" t="s">
        <v>11</v>
      </c>
      <c r="P5" s="79" t="s">
        <v>12</v>
      </c>
      <c r="Q5" s="79" t="s">
        <v>13</v>
      </c>
      <c r="R5" s="80" t="s">
        <v>57</v>
      </c>
    </row>
    <row r="6" spans="1:18" ht="20.25" customHeight="1">
      <c r="A6" s="127" t="s">
        <v>58</v>
      </c>
      <c r="B6" s="128"/>
      <c r="C6" s="129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30"/>
      <c r="R6" s="81"/>
    </row>
    <row r="7" spans="1:18" ht="44.25" customHeight="1">
      <c r="A7" s="82" t="s">
        <v>59</v>
      </c>
      <c r="B7" s="83" t="s">
        <v>65</v>
      </c>
      <c r="C7" s="82" t="s">
        <v>61</v>
      </c>
      <c r="D7" s="82">
        <v>100</v>
      </c>
      <c r="E7" s="82">
        <v>200</v>
      </c>
      <c r="F7" s="82">
        <v>0</v>
      </c>
      <c r="G7" s="82">
        <v>0</v>
      </c>
      <c r="H7" s="82">
        <v>300</v>
      </c>
      <c r="I7" s="82"/>
      <c r="J7" s="82"/>
      <c r="K7" s="82"/>
      <c r="L7" s="82"/>
      <c r="M7" s="82"/>
      <c r="N7" s="82"/>
      <c r="O7" s="82"/>
      <c r="P7" s="84"/>
      <c r="Q7" s="84"/>
      <c r="R7" s="141" t="s">
        <v>77</v>
      </c>
    </row>
    <row r="8" spans="1:18" ht="66.75" customHeight="1">
      <c r="A8" s="86" t="s">
        <v>60</v>
      </c>
      <c r="B8" s="87" t="s">
        <v>67</v>
      </c>
      <c r="C8" s="82" t="s">
        <v>62</v>
      </c>
      <c r="D8" s="82">
        <v>63</v>
      </c>
      <c r="E8" s="82">
        <v>86</v>
      </c>
      <c r="F8" s="82">
        <v>18.5</v>
      </c>
      <c r="G8" s="82">
        <v>24.5</v>
      </c>
      <c r="H8" s="82">
        <v>33.5</v>
      </c>
      <c r="I8" s="82"/>
      <c r="J8" s="82"/>
      <c r="K8" s="82"/>
      <c r="L8" s="82"/>
      <c r="M8" s="82"/>
      <c r="N8" s="82"/>
      <c r="O8" s="82"/>
      <c r="P8" s="84"/>
      <c r="Q8" s="84"/>
      <c r="R8" s="141" t="s">
        <v>76</v>
      </c>
    </row>
    <row r="9" spans="1:18" ht="52.5" customHeight="1">
      <c r="A9" s="86" t="s">
        <v>68</v>
      </c>
      <c r="B9" s="85" t="s">
        <v>69</v>
      </c>
      <c r="C9" s="82" t="s">
        <v>62</v>
      </c>
      <c r="D9" s="82">
        <v>68.7</v>
      </c>
      <c r="E9" s="89">
        <v>69.5</v>
      </c>
      <c r="F9" s="142">
        <v>0</v>
      </c>
      <c r="G9" s="90">
        <v>0</v>
      </c>
      <c r="H9" s="91">
        <v>0</v>
      </c>
      <c r="I9" s="89"/>
      <c r="J9" s="89"/>
      <c r="K9" s="89"/>
      <c r="L9" s="89"/>
      <c r="M9" s="89"/>
      <c r="N9" s="89"/>
      <c r="O9" s="90"/>
      <c r="P9" s="92"/>
      <c r="Q9" s="92"/>
      <c r="R9" s="93" t="s">
        <v>75</v>
      </c>
    </row>
    <row r="10" spans="1:18" ht="61.5" customHeight="1">
      <c r="A10" s="86" t="s">
        <v>70</v>
      </c>
      <c r="B10" s="85" t="s">
        <v>71</v>
      </c>
      <c r="C10" s="82" t="s">
        <v>62</v>
      </c>
      <c r="D10" s="82">
        <v>73.7</v>
      </c>
      <c r="E10" s="89">
        <v>74.5</v>
      </c>
      <c r="F10" s="142">
        <v>0</v>
      </c>
      <c r="G10" s="90">
        <v>0</v>
      </c>
      <c r="H10" s="91">
        <v>0</v>
      </c>
      <c r="I10" s="89"/>
      <c r="J10" s="89"/>
      <c r="K10" s="89"/>
      <c r="L10" s="89"/>
      <c r="M10" s="89"/>
      <c r="N10" s="89"/>
      <c r="O10" s="90"/>
      <c r="P10" s="92"/>
      <c r="Q10" s="92"/>
      <c r="R10" s="93" t="s">
        <v>75</v>
      </c>
    </row>
    <row r="11" spans="1:18" ht="43.5" customHeight="1">
      <c r="A11" s="86" t="s">
        <v>72</v>
      </c>
      <c r="B11" s="85" t="s">
        <v>73</v>
      </c>
      <c r="C11" s="82" t="s">
        <v>62</v>
      </c>
      <c r="D11" s="82">
        <v>78.7</v>
      </c>
      <c r="E11" s="82">
        <v>79.5</v>
      </c>
      <c r="F11" s="142">
        <v>0</v>
      </c>
      <c r="G11" s="94">
        <v>0</v>
      </c>
      <c r="H11" s="95">
        <v>0</v>
      </c>
      <c r="I11" s="82"/>
      <c r="J11" s="82"/>
      <c r="K11" s="82"/>
      <c r="L11" s="82"/>
      <c r="M11" s="82"/>
      <c r="N11" s="82"/>
      <c r="O11" s="94"/>
      <c r="P11" s="84"/>
      <c r="Q11" s="84"/>
      <c r="R11" s="88" t="s">
        <v>75</v>
      </c>
    </row>
    <row r="12" spans="1:18" ht="21.75" customHeight="1">
      <c r="A12" s="96"/>
      <c r="B12" s="97"/>
      <c r="C12" s="98"/>
      <c r="D12" s="98"/>
      <c r="E12" s="98"/>
      <c r="F12" s="99"/>
      <c r="G12" s="100"/>
      <c r="H12" s="101"/>
      <c r="I12" s="98"/>
      <c r="J12" s="98"/>
      <c r="K12" s="98"/>
      <c r="L12" s="98"/>
      <c r="M12" s="98"/>
      <c r="N12" s="98"/>
      <c r="O12" s="100"/>
      <c r="P12" s="102"/>
      <c r="Q12" s="102"/>
      <c r="R12" s="103"/>
    </row>
    <row r="13" spans="1:18" ht="60" customHeight="1">
      <c r="A13" s="104"/>
      <c r="B13" s="131" t="s">
        <v>74</v>
      </c>
      <c r="C13" s="132"/>
      <c r="D13" s="132"/>
      <c r="E13" s="132"/>
      <c r="F13" s="104"/>
      <c r="G13" s="105" t="s">
        <v>23</v>
      </c>
      <c r="I13" s="105"/>
      <c r="J13" s="105"/>
      <c r="K13" s="105"/>
      <c r="L13" s="105"/>
      <c r="M13" s="105"/>
      <c r="N13" s="105"/>
      <c r="O13" s="104"/>
      <c r="P13" s="104"/>
      <c r="Q13" s="104"/>
      <c r="R13" s="104"/>
    </row>
    <row r="14" spans="1:18" ht="62.25" customHeight="1">
      <c r="A14" s="104"/>
      <c r="B14" s="106"/>
      <c r="C14" s="107"/>
      <c r="D14" s="107"/>
      <c r="E14" s="107"/>
      <c r="F14" s="104"/>
      <c r="G14" s="108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ht="15">
      <c r="A15" s="104"/>
      <c r="B15" s="108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ht="15">
      <c r="A16" s="104"/>
      <c r="B16" s="109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</sheetData>
  <sheetProtection/>
  <mergeCells count="11">
    <mergeCell ref="F4:Q4"/>
    <mergeCell ref="A6:Q6"/>
    <mergeCell ref="B13:E13"/>
    <mergeCell ref="A1:R1"/>
    <mergeCell ref="A2:R2"/>
    <mergeCell ref="F3:K3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2016-04-18T09:34:46Z</cp:lastPrinted>
  <dcterms:created xsi:type="dcterms:W3CDTF">2014-03-05T08:55:50Z</dcterms:created>
  <dcterms:modified xsi:type="dcterms:W3CDTF">2016-04-18T09:34:50Z</dcterms:modified>
  <cp:category/>
  <cp:version/>
  <cp:contentType/>
  <cp:contentStatus/>
</cp:coreProperties>
</file>