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Лист1" sheetId="1" r:id="rId1"/>
  </sheets>
  <definedNames>
    <definedName name="_xlnm.Print_Titles" localSheetId="0">'Лист1'!$A:$A,'Лист1'!$1:$4</definedName>
    <definedName name="_xlnm.Print_Area" localSheetId="0">'Лист1'!$A$1:$AF$103</definedName>
  </definedNames>
  <calcPr fullCalcOnLoad="1"/>
</workbook>
</file>

<file path=xl/sharedStrings.xml><?xml version="1.0" encoding="utf-8"?>
<sst xmlns="http://schemas.openxmlformats.org/spreadsheetml/2006/main" count="149" uniqueCount="62">
  <si>
    <t>Всего</t>
  </si>
  <si>
    <t>бюджет города Когалыма</t>
  </si>
  <si>
    <t>федеральный бюджет</t>
  </si>
  <si>
    <t>привлеченные средства</t>
  </si>
  <si>
    <t>Мероприятия программы</t>
  </si>
  <si>
    <t>Исполнение,%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</si>
  <si>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</si>
  <si>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</si>
  <si>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</si>
  <si>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</si>
  <si>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</si>
  <si>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</si>
  <si>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</si>
  <si>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</si>
  <si>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</si>
  <si>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</si>
  <si>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</si>
  <si>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</si>
  <si>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</si>
  <si>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текущему году</t>
  </si>
  <si>
    <t>на отчетную дату</t>
  </si>
  <si>
    <t xml:space="preserve">план </t>
  </si>
  <si>
    <t>кассовый расход</t>
  </si>
  <si>
    <t>план год</t>
  </si>
  <si>
    <t>план на мес</t>
  </si>
  <si>
    <t>откл</t>
  </si>
  <si>
    <t>разница</t>
  </si>
  <si>
    <t>Ответственный за составление сетевого графика: Ларионов Сергей Александрович 8(34667)9-38-61</t>
  </si>
  <si>
    <t>касса</t>
  </si>
  <si>
    <t>План на 2019 год</t>
  </si>
  <si>
    <t>Подпрограмма 1. Организация и обеспечение мероприятий в сфере гражданской обороны, защиты населения и территории города Когалыма от чрезвычайных ситуаций</t>
  </si>
  <si>
    <t>1.1. Создание общественных спасательных постов в местах массового отдыха людей на водных объектах города Когалыма (показатель 1)</t>
  </si>
  <si>
    <t>бюджет Ханты-Мансийского автономного округа - Югры</t>
  </si>
  <si>
    <t>в т.ч. бюджет города Когалыма в части софинансирования</t>
  </si>
  <si>
    <t>1.2. Содержание и развитие территориальной автоматизированной системы централизованного оповещения населения города Когалыма (показатель 2)</t>
  </si>
  <si>
    <t>1.3. Приобретение средств индивидуальной защиты</t>
  </si>
  <si>
    <t>1.4. Снижение рисков и смягчение последствий чрезвычайных ситуаций природного технического характера на территории города Когалыма</t>
  </si>
  <si>
    <t>Подпрограмма 2: Укрепление пожарной безопасности в городе Когалыме</t>
  </si>
  <si>
    <t>2.1. Организация противопожарной пропаганды и обучение населения мерам пожарной безопасности (показатель 3)</t>
  </si>
  <si>
    <t>2.2. Приобретение средств для организации пожаротушения (показатель 5)</t>
  </si>
  <si>
    <t xml:space="preserve">Подпрограмма 3: Материально-техническое и финансовое обеспечение деятельности структурного подразделения Администрации города Когалыма и муниципального учреждения города Когалыма </t>
  </si>
  <si>
    <t>3.1. Финансовое обеспечение реализации отделом по делам гражданской обороны и чрезвычайных ситуаций Администрации города Когалыма полномочий в установленных сферах деятельности (показатели 1-5)</t>
  </si>
  <si>
    <t>Всего по муниципальной программе:</t>
  </si>
  <si>
    <t>Итого по подпрограмме 1, в том числе:</t>
  </si>
  <si>
    <t>Итого по подпрограмме 2, в том числе:</t>
  </si>
  <si>
    <t>Итого по подпрограмме 3, в том числе:</t>
  </si>
  <si>
    <t>Неисполнение по зароботной плате и начислениям на оплату труда в результате оплаты листов нетрудоспособности. В связи с тем, что премия по результатам работы за 2018 год была выплачена согласно отработанного времени.</t>
  </si>
  <si>
    <t>Постановление Администрации города Когалыма от 02.10.2013 №2810 "Об утверждении муниципальной программы "Безопасность жизнедеятельности населения города Когалыма"</t>
  </si>
  <si>
    <t>Задачи 1. Совершенствование защиты населения, материальных и культурных ценностей от опасностей, возникающих при военных конфликтах и чрезвычайных ситуациях.</t>
  </si>
  <si>
    <t>Задача 2. Обеспечение необходимого уровня готовности систем управления, связи, информирования и оповещения, а также сил и средств, предназначенных для предупреждения и ликвидации чрезвычайных ситуаций.</t>
  </si>
  <si>
    <t>Задача 3. Организация обучения населения мерам пожарной безопасности и пропаганда в области пожарной безопасности, содействие распространению пожарно-технических знаний;</t>
  </si>
  <si>
    <t>Задача 4. Обеспечение необходимого уровня защищенности населения и объектов защиты от пожаров на территории города Когалыма.</t>
  </si>
  <si>
    <t>Задачи 5. Создание условий для осуществления эффективной деятельности отдела по делам гражданской обороны и чрезвычайных ситуаций Администрации города Когалыма и муниципального учреждения.</t>
  </si>
  <si>
    <t xml:space="preserve">Неисполнение по зароботной плате и начислениям на оплату труда в результате оплаты листов нетрудоспособности. </t>
  </si>
  <si>
    <t>3.2. Финансовое обеспечение осуществления муниципальным казённым учреждением «Единая дежурно-диспетчерская служба города Когалыма» установленных видов деятельности (показатели 1-5)</t>
  </si>
  <si>
    <t>Отчет о ходе реализации муниципальной программы "Безопасность жизнедеятельности населения города Когалыма" на 01.04.2019 года</t>
  </si>
  <si>
    <t>План на 01.04.2019</t>
  </si>
  <si>
    <t>Профинансировано на на 01.04.2019</t>
  </si>
  <si>
    <t>Кассовый расход на 01.04.2019</t>
  </si>
  <si>
    <t xml:space="preserve">В связи с переносом оборудования радителеперехвата с ул. Дружбы 39 в здание ЕДДС, оплата за хранение оборудования не требуется. Экономия составила 18 000 рублей </t>
  </si>
  <si>
    <t>И.о. начальника отдела по делам ГО и ЧС ____________________С.А.Ларионов</t>
  </si>
  <si>
    <t>05.04.2019г.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</si>
</sst>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[Red]\-#,##0.00\ "/>
    <numFmt numFmtId="173" formatCode="#,##0.0_ ;[Red]\-#,##0.0\ "/>
    <numFmt numFmtId="174" formatCode="#,##0_ ;[Red]\-#,##0\ "/>
    <numFmt numFmtId="175" formatCode="#,##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"/>
    <numFmt numFmtId="181" formatCode="#,##0.0000"/>
    <numFmt numFmtId="182" formatCode="[$-FC19]d\ mmmm\ yyyy\ &quot;г.&quot;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sz val="11"/>
      <name val="Calibri"/>
      <family val="2"/>
    </font>
    <font>
      <sz val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b/>
      <u val="single"/>
      <sz val="14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16"/>
      <color indexed="10"/>
      <name val="Calibri"/>
      <family val="2"/>
    </font>
    <font>
      <b/>
      <sz val="11"/>
      <color indexed="10"/>
      <name val="Calibri"/>
      <family val="2"/>
    </font>
    <font>
      <sz val="14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u val="single"/>
      <sz val="14"/>
      <color rgb="FFFF0000"/>
      <name val="Times New Roman"/>
      <family val="1"/>
    </font>
    <font>
      <b/>
      <sz val="16"/>
      <color rgb="FFFF0000"/>
      <name val="Times New Roman"/>
      <family val="1"/>
    </font>
    <font>
      <b/>
      <sz val="16"/>
      <color rgb="FFFF0000"/>
      <name val="Calibri"/>
      <family val="2"/>
    </font>
    <font>
      <b/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03"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justify" wrapText="1"/>
    </xf>
    <xf numFmtId="4" fontId="3" fillId="0" borderId="0" xfId="0" applyNumberFormat="1" applyFont="1" applyFill="1" applyBorder="1" applyAlignment="1">
      <alignment horizontal="justify" wrapText="1"/>
    </xf>
    <xf numFmtId="4" fontId="3" fillId="0" borderId="0" xfId="0" applyNumberFormat="1" applyFont="1" applyFill="1" applyBorder="1" applyAlignment="1" applyProtection="1">
      <alignment horizontal="center" vertical="center" wrapText="1"/>
      <protection/>
    </xf>
    <xf numFmtId="4" fontId="2" fillId="32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justify" wrapText="1"/>
    </xf>
    <xf numFmtId="0" fontId="5" fillId="0" borderId="0" xfId="0" applyFont="1" applyAlignment="1">
      <alignment/>
    </xf>
    <xf numFmtId="0" fontId="45" fillId="0" borderId="0" xfId="0" applyFont="1" applyAlignment="1">
      <alignment/>
    </xf>
    <xf numFmtId="0" fontId="47" fillId="0" borderId="0" xfId="0" applyFont="1" applyFill="1" applyBorder="1" applyAlignment="1">
      <alignment horizontal="justify" wrapText="1"/>
    </xf>
    <xf numFmtId="4" fontId="47" fillId="0" borderId="0" xfId="0" applyNumberFormat="1" applyFont="1" applyFill="1" applyBorder="1" applyAlignment="1" applyProtection="1">
      <alignment horizontal="center" vertical="center" wrapText="1"/>
      <protection/>
    </xf>
    <xf numFmtId="4" fontId="48" fillId="32" borderId="0" xfId="0" applyNumberFormat="1" applyFont="1" applyFill="1" applyBorder="1" applyAlignment="1" applyProtection="1">
      <alignment horizontal="center" vertical="center" wrapText="1"/>
      <protection/>
    </xf>
    <xf numFmtId="0" fontId="48" fillId="0" borderId="0" xfId="0" applyFont="1" applyFill="1" applyBorder="1" applyAlignment="1">
      <alignment horizontal="justify" vertical="center" wrapText="1"/>
    </xf>
    <xf numFmtId="4" fontId="47" fillId="0" borderId="0" xfId="0" applyNumberFormat="1" applyFont="1" applyFill="1" applyBorder="1" applyAlignment="1">
      <alignment horizontal="justify" wrapText="1"/>
    </xf>
    <xf numFmtId="0" fontId="49" fillId="0" borderId="0" xfId="0" applyFont="1" applyFill="1" applyBorder="1" applyAlignment="1">
      <alignment horizontal="justify" wrapText="1"/>
    </xf>
    <xf numFmtId="4" fontId="47" fillId="0" borderId="0" xfId="0" applyNumberFormat="1" applyFont="1" applyAlignment="1">
      <alignment horizontal="center" vertical="center"/>
    </xf>
    <xf numFmtId="2" fontId="50" fillId="0" borderId="0" xfId="0" applyNumberFormat="1" applyFont="1" applyFill="1" applyBorder="1" applyAlignment="1">
      <alignment horizontal="justify" wrapText="1"/>
    </xf>
    <xf numFmtId="2" fontId="50" fillId="0" borderId="0" xfId="0" applyNumberFormat="1" applyFont="1" applyBorder="1" applyAlignment="1">
      <alignment wrapText="1"/>
    </xf>
    <xf numFmtId="2" fontId="51" fillId="0" borderId="0" xfId="0" applyNumberFormat="1" applyFont="1" applyBorder="1" applyAlignment="1">
      <alignment wrapText="1"/>
    </xf>
    <xf numFmtId="2" fontId="50" fillId="0" borderId="0" xfId="0" applyNumberFormat="1" applyFont="1" applyFill="1" applyBorder="1" applyAlignment="1" applyProtection="1">
      <alignment horizontal="center" vertical="center" wrapText="1"/>
      <protection/>
    </xf>
    <xf numFmtId="2" fontId="50" fillId="32" borderId="0" xfId="0" applyNumberFormat="1" applyFont="1" applyFill="1" applyBorder="1" applyAlignment="1" applyProtection="1">
      <alignment horizontal="center" vertical="center" wrapText="1"/>
      <protection/>
    </xf>
    <xf numFmtId="2" fontId="50" fillId="0" borderId="0" xfId="0" applyNumberFormat="1" applyFont="1" applyFill="1" applyBorder="1" applyAlignment="1">
      <alignment horizontal="justify" vertical="center" wrapText="1"/>
    </xf>
    <xf numFmtId="2" fontId="51" fillId="0" borderId="0" xfId="0" applyNumberFormat="1" applyFont="1" applyAlignment="1">
      <alignment/>
    </xf>
    <xf numFmtId="0" fontId="48" fillId="0" borderId="0" xfId="0" applyFont="1" applyFill="1" applyBorder="1" applyAlignment="1">
      <alignment horizontal="justify" wrapText="1"/>
    </xf>
    <xf numFmtId="0" fontId="48" fillId="0" borderId="0" xfId="0" applyFont="1" applyBorder="1" applyAlignment="1">
      <alignment wrapText="1"/>
    </xf>
    <xf numFmtId="0" fontId="52" fillId="0" borderId="0" xfId="0" applyFont="1" applyBorder="1" applyAlignment="1">
      <alignment wrapText="1"/>
    </xf>
    <xf numFmtId="4" fontId="48" fillId="0" borderId="0" xfId="0" applyNumberFormat="1" applyFont="1" applyFill="1" applyBorder="1" applyAlignment="1" applyProtection="1">
      <alignment horizontal="center" vertical="center" wrapText="1"/>
      <protection/>
    </xf>
    <xf numFmtId="0" fontId="52" fillId="0" borderId="0" xfId="0" applyFont="1" applyAlignment="1">
      <alignment/>
    </xf>
    <xf numFmtId="0" fontId="5" fillId="0" borderId="0" xfId="0" applyFont="1" applyAlignment="1">
      <alignment/>
    </xf>
    <xf numFmtId="173" fontId="2" fillId="0" borderId="10" xfId="0" applyNumberFormat="1" applyFont="1" applyFill="1" applyBorder="1" applyAlignment="1">
      <alignment horizontal="center" vertical="center" wrapText="1"/>
    </xf>
    <xf numFmtId="173" fontId="3" fillId="0" borderId="10" xfId="0" applyNumberFormat="1" applyFont="1" applyFill="1" applyBorder="1" applyAlignment="1">
      <alignment horizontal="center" vertical="center" textRotation="90" wrapText="1"/>
    </xf>
    <xf numFmtId="0" fontId="3" fillId="0" borderId="0" xfId="0" applyFont="1" applyAlignment="1">
      <alignment horizontal="center" vertical="center"/>
    </xf>
    <xf numFmtId="0" fontId="3" fillId="4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justify" wrapText="1"/>
    </xf>
    <xf numFmtId="0" fontId="3" fillId="0" borderId="10" xfId="0" applyFont="1" applyFill="1" applyBorder="1" applyAlignment="1">
      <alignment horizontal="justify" wrapText="1"/>
    </xf>
    <xf numFmtId="0" fontId="3" fillId="0" borderId="10" xfId="0" applyFont="1" applyFill="1" applyBorder="1" applyAlignment="1">
      <alignment horizontal="left" wrapText="1"/>
    </xf>
    <xf numFmtId="4" fontId="3" fillId="0" borderId="10" xfId="0" applyNumberFormat="1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justify" vertical="top" wrapText="1"/>
    </xf>
    <xf numFmtId="0" fontId="3" fillId="33" borderId="1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justify" vertical="center" wrapText="1"/>
    </xf>
    <xf numFmtId="0" fontId="3" fillId="0" borderId="0" xfId="0" applyFont="1" applyBorder="1" applyAlignment="1">
      <alignment horizontal="left" vertical="top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justify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 applyProtection="1">
      <alignment horizontal="center" vertical="center" wrapText="1"/>
      <protection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justify" vertical="center" wrapText="1"/>
    </xf>
    <xf numFmtId="4" fontId="3" fillId="0" borderId="0" xfId="0" applyNumberFormat="1" applyFont="1" applyAlignment="1">
      <alignment horizontal="center" vertical="center"/>
    </xf>
    <xf numFmtId="4" fontId="3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7" fillId="0" borderId="10" xfId="0" applyFont="1" applyFill="1" applyBorder="1" applyAlignment="1">
      <alignment horizontal="justify" vertical="center" wrapText="1"/>
    </xf>
    <xf numFmtId="4" fontId="3" fillId="0" borderId="10" xfId="0" applyNumberFormat="1" applyFont="1" applyFill="1" applyBorder="1" applyAlignment="1" applyProtection="1">
      <alignment vertical="center" wrapText="1"/>
      <protection/>
    </xf>
    <xf numFmtId="172" fontId="3" fillId="0" borderId="10" xfId="0" applyNumberFormat="1" applyFont="1" applyFill="1" applyBorder="1" applyAlignment="1" applyProtection="1">
      <alignment horizontal="center" vertical="center" wrapText="1"/>
      <protection/>
    </xf>
    <xf numFmtId="4" fontId="3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>
      <alignment horizontal="center" vertical="center" wrapText="1"/>
    </xf>
    <xf numFmtId="0" fontId="3" fillId="33" borderId="10" xfId="51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justify" vertical="center" wrapText="1"/>
    </xf>
    <xf numFmtId="0" fontId="5" fillId="0" borderId="0" xfId="0" applyFont="1" applyBorder="1" applyAlignment="1">
      <alignment/>
    </xf>
    <xf numFmtId="4" fontId="3" fillId="34" borderId="10" xfId="0" applyNumberFormat="1" applyFont="1" applyFill="1" applyBorder="1" applyAlignment="1" applyProtection="1">
      <alignment horizontal="center" vertical="center" wrapText="1"/>
      <protection/>
    </xf>
    <xf numFmtId="0" fontId="7" fillId="33" borderId="10" xfId="0" applyFont="1" applyFill="1" applyBorder="1" applyAlignment="1">
      <alignment horizontal="justify" vertical="center" wrapText="1"/>
    </xf>
    <xf numFmtId="172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4" fontId="3" fillId="35" borderId="10" xfId="0" applyNumberFormat="1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 applyProtection="1">
      <alignment horizontal="center" vertical="center" wrapText="1"/>
      <protection/>
    </xf>
    <xf numFmtId="0" fontId="2" fillId="36" borderId="10" xfId="0" applyFont="1" applyFill="1" applyBorder="1" applyAlignment="1">
      <alignment horizontal="justify" wrapText="1"/>
    </xf>
    <xf numFmtId="4" fontId="2" fillId="35" borderId="10" xfId="0" applyNumberFormat="1" applyFont="1" applyFill="1" applyBorder="1" applyAlignment="1">
      <alignment horizontal="center" vertical="center" wrapText="1"/>
    </xf>
    <xf numFmtId="4" fontId="2" fillId="36" borderId="10" xfId="0" applyNumberFormat="1" applyFont="1" applyFill="1" applyBorder="1" applyAlignment="1" applyProtection="1">
      <alignment horizontal="center" vertical="center" wrapText="1"/>
      <protection/>
    </xf>
    <xf numFmtId="0" fontId="2" fillId="36" borderId="10" xfId="0" applyFont="1" applyFill="1" applyBorder="1" applyAlignment="1">
      <alignment horizontal="justify" vertical="center" wrapText="1"/>
    </xf>
    <xf numFmtId="4" fontId="30" fillId="0" borderId="0" xfId="0" applyNumberFormat="1" applyFont="1" applyAlignment="1">
      <alignment/>
    </xf>
    <xf numFmtId="0" fontId="3" fillId="36" borderId="10" xfId="0" applyFont="1" applyFill="1" applyBorder="1" applyAlignment="1">
      <alignment horizontal="justify" wrapText="1"/>
    </xf>
    <xf numFmtId="4" fontId="3" fillId="36" borderId="10" xfId="0" applyNumberFormat="1" applyFont="1" applyFill="1" applyBorder="1" applyAlignment="1" applyProtection="1">
      <alignment horizontal="center" vertical="center" wrapText="1"/>
      <protection/>
    </xf>
    <xf numFmtId="172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>
      <alignment horizontal="left" vertical="center" wrapText="1"/>
    </xf>
    <xf numFmtId="4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33" borderId="12" xfId="0" applyFont="1" applyFill="1" applyBorder="1" applyAlignment="1">
      <alignment horizontal="justify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73" fontId="2" fillId="0" borderId="10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horizontal="center" vertical="top" wrapText="1"/>
    </xf>
    <xf numFmtId="0" fontId="3" fillId="37" borderId="12" xfId="0" applyFont="1" applyFill="1" applyBorder="1" applyAlignment="1">
      <alignment horizontal="left" vertical="center" wrapText="1"/>
    </xf>
    <xf numFmtId="0" fontId="3" fillId="37" borderId="17" xfId="0" applyFont="1" applyFill="1" applyBorder="1" applyAlignment="1">
      <alignment horizontal="left" vertical="center" wrapText="1"/>
    </xf>
    <xf numFmtId="0" fontId="3" fillId="37" borderId="18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/>
    </xf>
    <xf numFmtId="0" fontId="2" fillId="37" borderId="12" xfId="0" applyFont="1" applyFill="1" applyBorder="1" applyAlignment="1" applyProtection="1">
      <alignment horizontal="left" vertical="center" wrapText="1"/>
      <protection/>
    </xf>
    <xf numFmtId="0" fontId="2" fillId="37" borderId="17" xfId="0" applyFont="1" applyFill="1" applyBorder="1" applyAlignment="1" applyProtection="1">
      <alignment horizontal="left" vertical="center" wrapText="1"/>
      <protection/>
    </xf>
    <xf numFmtId="0" fontId="2" fillId="37" borderId="18" xfId="0" applyFont="1" applyFill="1" applyBorder="1" applyAlignment="1" applyProtection="1">
      <alignment horizontal="left" vertical="center" wrapText="1"/>
      <protection/>
    </xf>
    <xf numFmtId="0" fontId="2" fillId="37" borderId="12" xfId="0" applyFont="1" applyFill="1" applyBorder="1" applyAlignment="1">
      <alignment horizontal="left" vertical="center" wrapText="1"/>
    </xf>
    <xf numFmtId="0" fontId="2" fillId="37" borderId="17" xfId="0" applyFont="1" applyFill="1" applyBorder="1" applyAlignment="1">
      <alignment horizontal="left" vertical="center" wrapText="1"/>
    </xf>
    <xf numFmtId="0" fontId="2" fillId="37" borderId="18" xfId="0" applyFont="1" applyFill="1" applyBorder="1" applyAlignment="1">
      <alignment horizontal="left" vertical="center" wrapText="1"/>
    </xf>
    <xf numFmtId="0" fontId="3" fillId="37" borderId="12" xfId="0" applyFont="1" applyFill="1" applyBorder="1" applyAlignment="1" applyProtection="1">
      <alignment horizontal="left" vertical="center" wrapText="1"/>
      <protection/>
    </xf>
    <xf numFmtId="0" fontId="3" fillId="37" borderId="17" xfId="0" applyFont="1" applyFill="1" applyBorder="1" applyAlignment="1" applyProtection="1">
      <alignment horizontal="left" vertical="center" wrapText="1"/>
      <protection/>
    </xf>
    <xf numFmtId="0" fontId="3" fillId="37" borderId="18" xfId="0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112"/>
  <sheetViews>
    <sheetView tabSelected="1" view="pageBreakPreview" zoomScale="55" zoomScaleNormal="50" zoomScaleSheetLayoutView="55" zoomScalePageLayoutView="0" workbookViewId="0" topLeftCell="A1">
      <pane xSplit="7" ySplit="4" topLeftCell="H35" activePane="bottomRight" state="frozen"/>
      <selection pane="topLeft" activeCell="A1" sqref="A1"/>
      <selection pane="topRight" activeCell="H1" sqref="H1"/>
      <selection pane="bottomLeft" activeCell="A4" sqref="A4"/>
      <selection pane="bottomRight" activeCell="C40" sqref="C40"/>
    </sheetView>
  </sheetViews>
  <sheetFormatPr defaultColWidth="9.140625" defaultRowHeight="15"/>
  <cols>
    <col min="1" max="1" width="74.57421875" style="0" customWidth="1"/>
    <col min="2" max="2" width="15.421875" style="0" customWidth="1"/>
    <col min="3" max="4" width="14.140625" style="0" customWidth="1"/>
    <col min="5" max="5" width="15.8515625" style="0" customWidth="1"/>
    <col min="6" max="6" width="16.421875" style="0" customWidth="1"/>
    <col min="7" max="7" width="16.7109375" style="0" customWidth="1"/>
    <col min="8" max="8" width="13.8515625" style="0" customWidth="1"/>
    <col min="9" max="9" width="12.140625" style="0" customWidth="1"/>
    <col min="10" max="10" width="13.7109375" style="0" customWidth="1"/>
    <col min="11" max="12" width="12.140625" style="0" bestFit="1" customWidth="1"/>
    <col min="13" max="13" width="14.421875" style="0" bestFit="1" customWidth="1"/>
    <col min="14" max="14" width="15.00390625" style="0" customWidth="1"/>
    <col min="15" max="18" width="12.140625" style="0" bestFit="1" customWidth="1"/>
    <col min="19" max="19" width="12.140625" style="7" bestFit="1" customWidth="1"/>
    <col min="20" max="20" width="12.7109375" style="0" bestFit="1" customWidth="1"/>
    <col min="21" max="21" width="12.140625" style="7" bestFit="1" customWidth="1"/>
    <col min="22" max="22" width="16.00390625" style="0" bestFit="1" customWidth="1"/>
    <col min="23" max="23" width="13.00390625" style="0" customWidth="1"/>
    <col min="24" max="24" width="12.140625" style="0" bestFit="1" customWidth="1"/>
    <col min="25" max="25" width="13.00390625" style="0" customWidth="1"/>
    <col min="26" max="26" width="12.00390625" style="0" bestFit="1" customWidth="1"/>
    <col min="27" max="27" width="12.140625" style="0" customWidth="1"/>
    <col min="28" max="28" width="12.00390625" style="0" bestFit="1" customWidth="1"/>
    <col min="29" max="30" width="13.57421875" style="0" bestFit="1" customWidth="1"/>
    <col min="31" max="31" width="14.00390625" style="0" customWidth="1"/>
    <col min="32" max="32" width="80.00390625" style="0" customWidth="1"/>
    <col min="33" max="33" width="12.28125" style="0" bestFit="1" customWidth="1"/>
    <col min="34" max="34" width="15.140625" style="0" bestFit="1" customWidth="1"/>
    <col min="35" max="35" width="11.00390625" style="0" bestFit="1" customWidth="1"/>
    <col min="36" max="36" width="13.140625" style="0" bestFit="1" customWidth="1"/>
    <col min="37" max="37" width="11.421875" style="0" bestFit="1" customWidth="1"/>
  </cols>
  <sheetData>
    <row r="1" spans="1:32" s="28" customFormat="1" ht="45.75" customHeight="1">
      <c r="A1" s="80" t="s">
        <v>55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5"/>
    </row>
    <row r="2" spans="1:32" s="59" customFormat="1" ht="45.75" customHeight="1">
      <c r="A2" s="81" t="s">
        <v>47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</row>
    <row r="3" spans="1:32" s="59" customFormat="1" ht="27" customHeight="1">
      <c r="A3" s="89" t="s">
        <v>4</v>
      </c>
      <c r="B3" s="82" t="s">
        <v>29</v>
      </c>
      <c r="C3" s="82" t="s">
        <v>56</v>
      </c>
      <c r="D3" s="82" t="s">
        <v>57</v>
      </c>
      <c r="E3" s="82" t="s">
        <v>58</v>
      </c>
      <c r="F3" s="82" t="s">
        <v>5</v>
      </c>
      <c r="G3" s="82"/>
      <c r="H3" s="82" t="s">
        <v>6</v>
      </c>
      <c r="I3" s="82"/>
      <c r="J3" s="82" t="s">
        <v>7</v>
      </c>
      <c r="K3" s="82"/>
      <c r="L3" s="82" t="s">
        <v>8</v>
      </c>
      <c r="M3" s="82"/>
      <c r="N3" s="82" t="s">
        <v>9</v>
      </c>
      <c r="O3" s="82"/>
      <c r="P3" s="82" t="s">
        <v>10</v>
      </c>
      <c r="Q3" s="82"/>
      <c r="R3" s="82" t="s">
        <v>11</v>
      </c>
      <c r="S3" s="82"/>
      <c r="T3" s="82" t="s">
        <v>12</v>
      </c>
      <c r="U3" s="82"/>
      <c r="V3" s="82" t="s">
        <v>13</v>
      </c>
      <c r="W3" s="82"/>
      <c r="X3" s="82" t="s">
        <v>14</v>
      </c>
      <c r="Y3" s="82"/>
      <c r="Z3" s="82" t="s">
        <v>15</v>
      </c>
      <c r="AA3" s="82"/>
      <c r="AB3" s="82" t="s">
        <v>16</v>
      </c>
      <c r="AC3" s="82"/>
      <c r="AD3" s="82" t="s">
        <v>17</v>
      </c>
      <c r="AE3" s="82"/>
      <c r="AF3" s="89" t="s">
        <v>18</v>
      </c>
    </row>
    <row r="4" spans="1:36" s="28" customFormat="1" ht="86.25" customHeight="1">
      <c r="A4" s="89"/>
      <c r="B4" s="82"/>
      <c r="C4" s="82"/>
      <c r="D4" s="82"/>
      <c r="E4" s="82"/>
      <c r="F4" s="29" t="s">
        <v>19</v>
      </c>
      <c r="G4" s="29" t="s">
        <v>20</v>
      </c>
      <c r="H4" s="30" t="s">
        <v>21</v>
      </c>
      <c r="I4" s="30" t="s">
        <v>22</v>
      </c>
      <c r="J4" s="30" t="s">
        <v>21</v>
      </c>
      <c r="K4" s="30" t="s">
        <v>22</v>
      </c>
      <c r="L4" s="30" t="s">
        <v>21</v>
      </c>
      <c r="M4" s="30" t="s">
        <v>22</v>
      </c>
      <c r="N4" s="30" t="s">
        <v>21</v>
      </c>
      <c r="O4" s="30" t="s">
        <v>22</v>
      </c>
      <c r="P4" s="30" t="s">
        <v>21</v>
      </c>
      <c r="Q4" s="30" t="s">
        <v>22</v>
      </c>
      <c r="R4" s="30" t="s">
        <v>21</v>
      </c>
      <c r="S4" s="30" t="s">
        <v>22</v>
      </c>
      <c r="T4" s="30" t="s">
        <v>21</v>
      </c>
      <c r="U4" s="30" t="s">
        <v>22</v>
      </c>
      <c r="V4" s="30" t="s">
        <v>21</v>
      </c>
      <c r="W4" s="30" t="s">
        <v>22</v>
      </c>
      <c r="X4" s="30" t="s">
        <v>21</v>
      </c>
      <c r="Y4" s="30" t="s">
        <v>22</v>
      </c>
      <c r="Z4" s="30" t="s">
        <v>21</v>
      </c>
      <c r="AA4" s="30" t="s">
        <v>22</v>
      </c>
      <c r="AB4" s="30" t="s">
        <v>21</v>
      </c>
      <c r="AC4" s="30" t="s">
        <v>22</v>
      </c>
      <c r="AD4" s="30" t="s">
        <v>21</v>
      </c>
      <c r="AE4" s="30" t="s">
        <v>22</v>
      </c>
      <c r="AF4" s="89"/>
      <c r="AG4" s="31" t="s">
        <v>23</v>
      </c>
      <c r="AH4" s="31" t="s">
        <v>24</v>
      </c>
      <c r="AI4" s="31" t="s">
        <v>28</v>
      </c>
      <c r="AJ4" s="31" t="s">
        <v>25</v>
      </c>
    </row>
    <row r="5" spans="1:36" s="8" customFormat="1" ht="34.5" customHeight="1">
      <c r="A5" s="94" t="s">
        <v>30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6"/>
      <c r="AG5" s="15"/>
      <c r="AH5" s="15"/>
      <c r="AI5" s="15"/>
      <c r="AJ5" s="15">
        <f>C5-E5</f>
        <v>0</v>
      </c>
    </row>
    <row r="6" spans="1:36" s="8" customFormat="1" ht="34.5" customHeight="1">
      <c r="A6" s="100" t="s">
        <v>48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2"/>
      <c r="AG6" s="15"/>
      <c r="AH6" s="15"/>
      <c r="AI6" s="15"/>
      <c r="AJ6" s="15"/>
    </row>
    <row r="7" spans="1:36" s="8" customFormat="1" ht="34.5" customHeight="1">
      <c r="A7" s="100" t="s">
        <v>49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2"/>
      <c r="AG7" s="15"/>
      <c r="AH7" s="15"/>
      <c r="AI7" s="15"/>
      <c r="AJ7" s="15"/>
    </row>
    <row r="8" spans="1:36" s="28" customFormat="1" ht="66" customHeight="1">
      <c r="A8" s="32" t="s">
        <v>31</v>
      </c>
      <c r="B8" s="54"/>
      <c r="C8" s="54"/>
      <c r="D8" s="54"/>
      <c r="E8" s="54"/>
      <c r="F8" s="55"/>
      <c r="G8" s="55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63"/>
      <c r="AG8" s="48"/>
      <c r="AH8" s="48"/>
      <c r="AI8" s="48"/>
      <c r="AJ8" s="48">
        <f>C8-E8</f>
        <v>0</v>
      </c>
    </row>
    <row r="9" spans="1:36" s="28" customFormat="1" ht="18.75">
      <c r="A9" s="33" t="s">
        <v>0</v>
      </c>
      <c r="B9" s="45">
        <f>B12</f>
        <v>160.6</v>
      </c>
      <c r="C9" s="45">
        <f>C12</f>
        <v>0</v>
      </c>
      <c r="D9" s="45">
        <f>D12</f>
        <v>0</v>
      </c>
      <c r="E9" s="45">
        <f>E12</f>
        <v>0</v>
      </c>
      <c r="F9" s="46">
        <f>E9/B9*100</f>
        <v>0</v>
      </c>
      <c r="G9" s="68">
        <v>0</v>
      </c>
      <c r="H9" s="46">
        <v>0</v>
      </c>
      <c r="I9" s="46">
        <v>0</v>
      </c>
      <c r="J9" s="46">
        <v>0</v>
      </c>
      <c r="K9" s="46">
        <f>K12</f>
        <v>0</v>
      </c>
      <c r="L9" s="46">
        <v>0</v>
      </c>
      <c r="M9" s="46">
        <f>M12</f>
        <v>0</v>
      </c>
      <c r="N9" s="46">
        <v>0</v>
      </c>
      <c r="O9" s="46">
        <f>O12</f>
        <v>0</v>
      </c>
      <c r="P9" s="46">
        <v>0</v>
      </c>
      <c r="Q9" s="46">
        <f>Q12</f>
        <v>0</v>
      </c>
      <c r="R9" s="46">
        <v>0</v>
      </c>
      <c r="S9" s="45">
        <f>S12</f>
        <v>0</v>
      </c>
      <c r="T9" s="45">
        <f>T12</f>
        <v>80.3</v>
      </c>
      <c r="U9" s="45">
        <f>U12</f>
        <v>0</v>
      </c>
      <c r="V9" s="45">
        <f>V12</f>
        <v>80.3</v>
      </c>
      <c r="W9" s="45">
        <f>W12</f>
        <v>0</v>
      </c>
      <c r="X9" s="46">
        <v>0</v>
      </c>
      <c r="Y9" s="46">
        <f>Y12</f>
        <v>0</v>
      </c>
      <c r="Z9" s="46">
        <v>0</v>
      </c>
      <c r="AA9" s="46">
        <f>AA12</f>
        <v>0</v>
      </c>
      <c r="AB9" s="46">
        <v>0</v>
      </c>
      <c r="AC9" s="46">
        <f>AC12</f>
        <v>0</v>
      </c>
      <c r="AD9" s="46">
        <v>0</v>
      </c>
      <c r="AE9" s="45">
        <f>AE12</f>
        <v>0</v>
      </c>
      <c r="AF9" s="47"/>
      <c r="AG9" s="48">
        <f>H9+J9+L9+N9+P9+R9+T9+V9+X9+Z9+AB9+AD9</f>
        <v>160.6</v>
      </c>
      <c r="AH9" s="48">
        <f>H9+J9+L9</f>
        <v>0</v>
      </c>
      <c r="AI9" s="48">
        <f aca="true" t="shared" si="0" ref="AI9:AI97">I9+K9+M9+O9+Q9+S9+U9+W9+Y9+AA9+AC9+AE9</f>
        <v>0</v>
      </c>
      <c r="AJ9" s="49">
        <f aca="true" t="shared" si="1" ref="AJ9:AJ69">E9-C9</f>
        <v>0</v>
      </c>
    </row>
    <row r="10" spans="1:36" s="28" customFormat="1" ht="24" customHeight="1">
      <c r="A10" s="34" t="s">
        <v>2</v>
      </c>
      <c r="B10" s="43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39"/>
      <c r="AG10" s="48">
        <f aca="true" t="shared" si="2" ref="AG10:AG93">H10+J10+L10+N10+P10+R10+T10+V10+X10+Z10+AB10+AD10</f>
        <v>0</v>
      </c>
      <c r="AH10" s="48">
        <f aca="true" t="shared" si="3" ref="AH10:AH72">H10+J10+L10</f>
        <v>0</v>
      </c>
      <c r="AI10" s="48">
        <f t="shared" si="0"/>
        <v>0</v>
      </c>
      <c r="AJ10" s="49">
        <f t="shared" si="1"/>
        <v>0</v>
      </c>
    </row>
    <row r="11" spans="1:36" s="50" customFormat="1" ht="18.75">
      <c r="A11" s="35" t="s">
        <v>32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39"/>
      <c r="AG11" s="49">
        <f t="shared" si="2"/>
        <v>0</v>
      </c>
      <c r="AH11" s="48">
        <f t="shared" si="3"/>
        <v>0</v>
      </c>
      <c r="AI11" s="49">
        <f t="shared" si="0"/>
        <v>0</v>
      </c>
      <c r="AJ11" s="49">
        <f t="shared" si="1"/>
        <v>0</v>
      </c>
    </row>
    <row r="12" spans="1:36" s="28" customFormat="1" ht="18.75">
      <c r="A12" s="36" t="s">
        <v>1</v>
      </c>
      <c r="B12" s="43">
        <f>H12+J12+L12+N12+P12+R12+T12+V12+X12+Z12+AB12+AD12</f>
        <v>160.6</v>
      </c>
      <c r="C12" s="44">
        <f>H12+J12+L12</f>
        <v>0</v>
      </c>
      <c r="D12" s="44">
        <f>E12</f>
        <v>0</v>
      </c>
      <c r="E12" s="44">
        <f>I12+K12+M12+O12+Q12+S12+U12+W12+Y12+AA12+AC12+AE12</f>
        <v>0</v>
      </c>
      <c r="F12" s="44">
        <f>E12/B12*100</f>
        <v>0</v>
      </c>
      <c r="G12" s="60">
        <v>0</v>
      </c>
      <c r="H12" s="44">
        <v>0</v>
      </c>
      <c r="I12" s="44">
        <v>0</v>
      </c>
      <c r="J12" s="44">
        <v>0</v>
      </c>
      <c r="K12" s="44">
        <v>0</v>
      </c>
      <c r="L12" s="44">
        <v>0</v>
      </c>
      <c r="M12" s="44">
        <v>0</v>
      </c>
      <c r="N12" s="44">
        <v>0</v>
      </c>
      <c r="O12" s="44">
        <v>0</v>
      </c>
      <c r="P12" s="44">
        <v>0</v>
      </c>
      <c r="Q12" s="44">
        <v>0</v>
      </c>
      <c r="R12" s="44">
        <v>0</v>
      </c>
      <c r="S12" s="44">
        <v>0</v>
      </c>
      <c r="T12" s="44">
        <v>80.3</v>
      </c>
      <c r="U12" s="44">
        <v>0</v>
      </c>
      <c r="V12" s="44">
        <v>80.3</v>
      </c>
      <c r="W12" s="44">
        <v>0</v>
      </c>
      <c r="X12" s="44">
        <v>0</v>
      </c>
      <c r="Y12" s="44">
        <v>0</v>
      </c>
      <c r="Z12" s="44">
        <v>0</v>
      </c>
      <c r="AA12" s="44">
        <v>0</v>
      </c>
      <c r="AB12" s="44">
        <v>0</v>
      </c>
      <c r="AC12" s="44">
        <v>0</v>
      </c>
      <c r="AD12" s="44">
        <v>0</v>
      </c>
      <c r="AE12" s="44">
        <v>0</v>
      </c>
      <c r="AF12" s="39"/>
      <c r="AG12" s="48">
        <f t="shared" si="2"/>
        <v>160.6</v>
      </c>
      <c r="AH12" s="48">
        <f t="shared" si="3"/>
        <v>0</v>
      </c>
      <c r="AI12" s="48">
        <f t="shared" si="0"/>
        <v>0</v>
      </c>
      <c r="AJ12" s="49">
        <f t="shared" si="1"/>
        <v>0</v>
      </c>
    </row>
    <row r="13" spans="1:36" s="28" customFormat="1" ht="18.75">
      <c r="A13" s="34" t="s">
        <v>33</v>
      </c>
      <c r="B13" s="43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39"/>
      <c r="AG13" s="48"/>
      <c r="AH13" s="48">
        <f t="shared" si="3"/>
        <v>0</v>
      </c>
      <c r="AI13" s="48"/>
      <c r="AJ13" s="49">
        <f t="shared" si="1"/>
        <v>0</v>
      </c>
    </row>
    <row r="14" spans="1:36" s="28" customFormat="1" ht="18.75">
      <c r="A14" s="34" t="s">
        <v>3</v>
      </c>
      <c r="B14" s="43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39"/>
      <c r="AG14" s="48">
        <f t="shared" si="2"/>
        <v>0</v>
      </c>
      <c r="AH14" s="48">
        <f t="shared" si="3"/>
        <v>0</v>
      </c>
      <c r="AI14" s="48">
        <f t="shared" si="0"/>
        <v>0</v>
      </c>
      <c r="AJ14" s="49">
        <f t="shared" si="1"/>
        <v>0</v>
      </c>
    </row>
    <row r="15" spans="1:36" s="28" customFormat="1" ht="69" customHeight="1">
      <c r="A15" s="32" t="s">
        <v>34</v>
      </c>
      <c r="B15" s="54"/>
      <c r="C15" s="54"/>
      <c r="D15" s="54"/>
      <c r="E15" s="54"/>
      <c r="F15" s="55"/>
      <c r="G15" s="55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32" t="s">
        <v>59</v>
      </c>
      <c r="AG15" s="48">
        <f t="shared" si="2"/>
        <v>0</v>
      </c>
      <c r="AH15" s="48">
        <f t="shared" si="3"/>
        <v>0</v>
      </c>
      <c r="AI15" s="48">
        <f t="shared" si="0"/>
        <v>0</v>
      </c>
      <c r="AJ15" s="49">
        <f t="shared" si="1"/>
        <v>0</v>
      </c>
    </row>
    <row r="16" spans="1:36" s="50" customFormat="1" ht="22.5" customHeight="1">
      <c r="A16" s="33" t="s">
        <v>0</v>
      </c>
      <c r="B16" s="43">
        <f>B19</f>
        <v>5425.100000000001</v>
      </c>
      <c r="C16" s="43">
        <f>C19</f>
        <v>1316.92092</v>
      </c>
      <c r="D16" s="43">
        <f>D19</f>
        <v>1298.92362</v>
      </c>
      <c r="E16" s="43">
        <f>E19</f>
        <v>1298.92362</v>
      </c>
      <c r="F16" s="44">
        <f>E16/B16*100</f>
        <v>23.942851191683097</v>
      </c>
      <c r="G16" s="44">
        <f>E16/C16*100</f>
        <v>98.63338035513932</v>
      </c>
      <c r="H16" s="43">
        <f aca="true" t="shared" si="4" ref="H16:AE16">H19</f>
        <v>441.62032</v>
      </c>
      <c r="I16" s="43">
        <f t="shared" si="4"/>
        <v>441.62032</v>
      </c>
      <c r="J16" s="43">
        <f t="shared" si="4"/>
        <v>437.6503</v>
      </c>
      <c r="K16" s="43">
        <f t="shared" si="4"/>
        <v>428.653</v>
      </c>
      <c r="L16" s="43">
        <f t="shared" si="4"/>
        <v>437.6503</v>
      </c>
      <c r="M16" s="43">
        <f t="shared" si="4"/>
        <v>428.6503</v>
      </c>
      <c r="N16" s="43">
        <f t="shared" si="4"/>
        <v>437.6503</v>
      </c>
      <c r="O16" s="43">
        <f t="shared" si="4"/>
        <v>0</v>
      </c>
      <c r="P16" s="43">
        <f t="shared" si="4"/>
        <v>589.49128</v>
      </c>
      <c r="Q16" s="43">
        <f t="shared" si="4"/>
        <v>0</v>
      </c>
      <c r="R16" s="43">
        <f t="shared" si="4"/>
        <v>437.6503</v>
      </c>
      <c r="S16" s="43">
        <f t="shared" si="4"/>
        <v>0</v>
      </c>
      <c r="T16" s="43">
        <f t="shared" si="4"/>
        <v>437.6503</v>
      </c>
      <c r="U16" s="43">
        <f t="shared" si="4"/>
        <v>0</v>
      </c>
      <c r="V16" s="43">
        <f t="shared" si="4"/>
        <v>437.6503</v>
      </c>
      <c r="W16" s="43">
        <f t="shared" si="4"/>
        <v>0</v>
      </c>
      <c r="X16" s="43">
        <f t="shared" si="4"/>
        <v>437.6503</v>
      </c>
      <c r="Y16" s="43">
        <f t="shared" si="4"/>
        <v>0</v>
      </c>
      <c r="Z16" s="43">
        <f t="shared" si="4"/>
        <v>437.6503</v>
      </c>
      <c r="AA16" s="43">
        <f t="shared" si="4"/>
        <v>0</v>
      </c>
      <c r="AB16" s="43">
        <f t="shared" si="4"/>
        <v>437.6503</v>
      </c>
      <c r="AC16" s="43">
        <f t="shared" si="4"/>
        <v>0</v>
      </c>
      <c r="AD16" s="43">
        <f t="shared" si="4"/>
        <v>455.1357</v>
      </c>
      <c r="AE16" s="43">
        <f t="shared" si="4"/>
        <v>0</v>
      </c>
      <c r="AF16" s="51"/>
      <c r="AG16" s="49">
        <f t="shared" si="2"/>
        <v>5425.100000000001</v>
      </c>
      <c r="AH16" s="48">
        <f t="shared" si="3"/>
        <v>1316.92092</v>
      </c>
      <c r="AI16" s="49">
        <f t="shared" si="0"/>
        <v>1298.92362</v>
      </c>
      <c r="AJ16" s="49">
        <f t="shared" si="1"/>
        <v>-17.997299999999996</v>
      </c>
    </row>
    <row r="17" spans="1:36" s="50" customFormat="1" ht="18.75">
      <c r="A17" s="34" t="s">
        <v>2</v>
      </c>
      <c r="B17" s="43"/>
      <c r="C17" s="44"/>
      <c r="D17" s="44"/>
      <c r="E17" s="44"/>
      <c r="F17" s="44"/>
      <c r="G17" s="44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3"/>
      <c r="AF17" s="51"/>
      <c r="AG17" s="49">
        <f t="shared" si="2"/>
        <v>0</v>
      </c>
      <c r="AH17" s="48">
        <f t="shared" si="3"/>
        <v>0</v>
      </c>
      <c r="AI17" s="49">
        <f t="shared" si="0"/>
        <v>0</v>
      </c>
      <c r="AJ17" s="49">
        <f t="shared" si="1"/>
        <v>0</v>
      </c>
    </row>
    <row r="18" spans="1:36" s="50" customFormat="1" ht="18.75">
      <c r="A18" s="35" t="s">
        <v>32</v>
      </c>
      <c r="B18" s="43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G18" s="49">
        <f t="shared" si="2"/>
        <v>0</v>
      </c>
      <c r="AH18" s="48">
        <f t="shared" si="3"/>
        <v>0</v>
      </c>
      <c r="AI18" s="49">
        <f t="shared" si="0"/>
        <v>0</v>
      </c>
      <c r="AJ18" s="49">
        <f t="shared" si="1"/>
        <v>0</v>
      </c>
    </row>
    <row r="19" spans="1:36" s="50" customFormat="1" ht="18.75">
      <c r="A19" s="36" t="s">
        <v>1</v>
      </c>
      <c r="B19" s="43">
        <f>H19+J19+L19+N19+P19+R19+T19+V19+X19+Z19+AB19+AD19</f>
        <v>5425.100000000001</v>
      </c>
      <c r="C19" s="44">
        <f>H19+J19+L19</f>
        <v>1316.92092</v>
      </c>
      <c r="D19" s="44">
        <f>E19</f>
        <v>1298.92362</v>
      </c>
      <c r="E19" s="44">
        <f>I19+K19+M19+O19+Q19+S19+U19+W19+Y19+AA19+AC19+AE19</f>
        <v>1298.92362</v>
      </c>
      <c r="F19" s="44">
        <f>E19/B19*100</f>
        <v>23.942851191683097</v>
      </c>
      <c r="G19" s="44">
        <f>E19/C19*100</f>
        <v>98.63338035513932</v>
      </c>
      <c r="H19" s="44">
        <v>441.62032</v>
      </c>
      <c r="I19" s="44">
        <v>441.62032</v>
      </c>
      <c r="J19" s="44">
        <v>437.6503</v>
      </c>
      <c r="K19" s="44">
        <v>428.653</v>
      </c>
      <c r="L19" s="44">
        <v>437.6503</v>
      </c>
      <c r="M19" s="44">
        <v>428.6503</v>
      </c>
      <c r="N19" s="44">
        <v>437.6503</v>
      </c>
      <c r="O19" s="44">
        <v>0</v>
      </c>
      <c r="P19" s="44">
        <v>589.49128</v>
      </c>
      <c r="Q19" s="44">
        <v>0</v>
      </c>
      <c r="R19" s="44">
        <v>437.6503</v>
      </c>
      <c r="S19" s="44">
        <v>0</v>
      </c>
      <c r="T19" s="44">
        <v>437.6503</v>
      </c>
      <c r="U19" s="44">
        <v>0</v>
      </c>
      <c r="V19" s="44">
        <v>437.6503</v>
      </c>
      <c r="W19" s="44">
        <v>0</v>
      </c>
      <c r="X19" s="44">
        <v>437.6503</v>
      </c>
      <c r="Y19" s="44">
        <v>0</v>
      </c>
      <c r="Z19" s="44">
        <v>437.6503</v>
      </c>
      <c r="AA19" s="44">
        <v>0</v>
      </c>
      <c r="AB19" s="44">
        <v>437.6503</v>
      </c>
      <c r="AC19" s="44">
        <v>0</v>
      </c>
      <c r="AD19" s="44">
        <v>455.1357</v>
      </c>
      <c r="AE19" s="53">
        <v>0</v>
      </c>
      <c r="AF19" s="51"/>
      <c r="AG19" s="49">
        <f t="shared" si="2"/>
        <v>5425.100000000001</v>
      </c>
      <c r="AH19" s="49">
        <f t="shared" si="3"/>
        <v>1316.92092</v>
      </c>
      <c r="AI19" s="49">
        <f t="shared" si="0"/>
        <v>1298.92362</v>
      </c>
      <c r="AJ19" s="49">
        <f t="shared" si="1"/>
        <v>-17.997299999999996</v>
      </c>
    </row>
    <row r="20" spans="1:36" s="50" customFormat="1" ht="18.75">
      <c r="A20" s="34" t="s">
        <v>33</v>
      </c>
      <c r="B20" s="43"/>
      <c r="C20" s="44"/>
      <c r="D20" s="44"/>
      <c r="E20" s="44"/>
      <c r="F20" s="44"/>
      <c r="G20" s="46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53"/>
      <c r="AF20" s="51"/>
      <c r="AG20" s="49"/>
      <c r="AH20" s="48">
        <f t="shared" si="3"/>
        <v>0</v>
      </c>
      <c r="AI20" s="49"/>
      <c r="AJ20" s="49">
        <f t="shared" si="1"/>
        <v>0</v>
      </c>
    </row>
    <row r="21" spans="1:36" s="50" customFormat="1" ht="18.75">
      <c r="A21" s="34" t="s">
        <v>3</v>
      </c>
      <c r="B21" s="43"/>
      <c r="C21" s="44"/>
      <c r="D21" s="44"/>
      <c r="E21" s="44"/>
      <c r="F21" s="44"/>
      <c r="G21" s="46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53"/>
      <c r="AF21" s="51"/>
      <c r="AG21" s="49">
        <f t="shared" si="2"/>
        <v>0</v>
      </c>
      <c r="AH21" s="48">
        <f t="shared" si="3"/>
        <v>0</v>
      </c>
      <c r="AI21" s="49">
        <f t="shared" si="0"/>
        <v>0</v>
      </c>
      <c r="AJ21" s="49">
        <f t="shared" si="1"/>
        <v>0</v>
      </c>
    </row>
    <row r="22" spans="1:36" s="28" customFormat="1" ht="60" customHeight="1">
      <c r="A22" s="32" t="s">
        <v>35</v>
      </c>
      <c r="B22" s="54"/>
      <c r="C22" s="54"/>
      <c r="D22" s="54"/>
      <c r="E22" s="54"/>
      <c r="F22" s="55"/>
      <c r="G22" s="55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38"/>
      <c r="AG22" s="48">
        <f t="shared" si="2"/>
        <v>0</v>
      </c>
      <c r="AH22" s="48">
        <f t="shared" si="3"/>
        <v>0</v>
      </c>
      <c r="AI22" s="48">
        <f t="shared" si="0"/>
        <v>0</v>
      </c>
      <c r="AJ22" s="49">
        <f t="shared" si="1"/>
        <v>0</v>
      </c>
    </row>
    <row r="23" spans="1:36" s="50" customFormat="1" ht="18.75" customHeight="1">
      <c r="A23" s="33" t="s">
        <v>0</v>
      </c>
      <c r="B23" s="43">
        <f>B26</f>
        <v>564.2</v>
      </c>
      <c r="C23" s="43">
        <f>C26</f>
        <v>0</v>
      </c>
      <c r="D23" s="43">
        <f>D26</f>
        <v>0</v>
      </c>
      <c r="E23" s="43">
        <f>E26</f>
        <v>0</v>
      </c>
      <c r="F23" s="44">
        <f>E23/B23*100</f>
        <v>0</v>
      </c>
      <c r="G23" s="60">
        <v>0</v>
      </c>
      <c r="H23" s="43">
        <f aca="true" t="shared" si="5" ref="H23:AE23">H26</f>
        <v>0</v>
      </c>
      <c r="I23" s="43">
        <f t="shared" si="5"/>
        <v>0</v>
      </c>
      <c r="J23" s="43">
        <f t="shared" si="5"/>
        <v>0</v>
      </c>
      <c r="K23" s="43">
        <f t="shared" si="5"/>
        <v>0</v>
      </c>
      <c r="L23" s="43">
        <f t="shared" si="5"/>
        <v>0</v>
      </c>
      <c r="M23" s="43">
        <f t="shared" si="5"/>
        <v>0</v>
      </c>
      <c r="N23" s="43">
        <f t="shared" si="5"/>
        <v>0</v>
      </c>
      <c r="O23" s="43">
        <f t="shared" si="5"/>
        <v>0</v>
      </c>
      <c r="P23" s="43">
        <f t="shared" si="5"/>
        <v>0</v>
      </c>
      <c r="Q23" s="43">
        <f t="shared" si="5"/>
        <v>0</v>
      </c>
      <c r="R23" s="43">
        <f t="shared" si="5"/>
        <v>0</v>
      </c>
      <c r="S23" s="43">
        <f t="shared" si="5"/>
        <v>0</v>
      </c>
      <c r="T23" s="43">
        <f t="shared" si="5"/>
        <v>564.2</v>
      </c>
      <c r="U23" s="43">
        <f t="shared" si="5"/>
        <v>0</v>
      </c>
      <c r="V23" s="43">
        <f t="shared" si="5"/>
        <v>0</v>
      </c>
      <c r="W23" s="43">
        <f t="shared" si="5"/>
        <v>0</v>
      </c>
      <c r="X23" s="43">
        <f t="shared" si="5"/>
        <v>0</v>
      </c>
      <c r="Y23" s="43">
        <f t="shared" si="5"/>
        <v>0</v>
      </c>
      <c r="Z23" s="43">
        <f t="shared" si="5"/>
        <v>0</v>
      </c>
      <c r="AA23" s="43">
        <f t="shared" si="5"/>
        <v>0</v>
      </c>
      <c r="AB23" s="43">
        <f t="shared" si="5"/>
        <v>0</v>
      </c>
      <c r="AC23" s="43">
        <f t="shared" si="5"/>
        <v>0</v>
      </c>
      <c r="AD23" s="43">
        <f t="shared" si="5"/>
        <v>0</v>
      </c>
      <c r="AE23" s="43">
        <f t="shared" si="5"/>
        <v>0</v>
      </c>
      <c r="AF23" s="83"/>
      <c r="AG23" s="49">
        <f t="shared" si="2"/>
        <v>564.2</v>
      </c>
      <c r="AH23" s="48">
        <f t="shared" si="3"/>
        <v>0</v>
      </c>
      <c r="AI23" s="49">
        <f t="shared" si="0"/>
        <v>0</v>
      </c>
      <c r="AJ23" s="49">
        <f t="shared" si="1"/>
        <v>0</v>
      </c>
    </row>
    <row r="24" spans="1:36" s="50" customFormat="1" ht="18.75">
      <c r="A24" s="34" t="s">
        <v>2</v>
      </c>
      <c r="B24" s="43"/>
      <c r="C24" s="44"/>
      <c r="D24" s="44"/>
      <c r="E24" s="44"/>
      <c r="F24" s="44"/>
      <c r="G24" s="44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3"/>
      <c r="AF24" s="84"/>
      <c r="AG24" s="49">
        <f t="shared" si="2"/>
        <v>0</v>
      </c>
      <c r="AH24" s="48">
        <f t="shared" si="3"/>
        <v>0</v>
      </c>
      <c r="AI24" s="49">
        <f t="shared" si="0"/>
        <v>0</v>
      </c>
      <c r="AJ24" s="49">
        <f t="shared" si="1"/>
        <v>0</v>
      </c>
    </row>
    <row r="25" spans="1:36" s="50" customFormat="1" ht="21" customHeight="1">
      <c r="A25" s="35" t="s">
        <v>32</v>
      </c>
      <c r="B25" s="43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84"/>
      <c r="AG25" s="49">
        <f t="shared" si="2"/>
        <v>0</v>
      </c>
      <c r="AH25" s="48">
        <f t="shared" si="3"/>
        <v>0</v>
      </c>
      <c r="AI25" s="49">
        <f t="shared" si="0"/>
        <v>0</v>
      </c>
      <c r="AJ25" s="49">
        <f t="shared" si="1"/>
        <v>0</v>
      </c>
    </row>
    <row r="26" spans="1:36" s="50" customFormat="1" ht="18.75">
      <c r="A26" s="36" t="s">
        <v>1</v>
      </c>
      <c r="B26" s="67">
        <f>H26+J26+L26+N26+P26+R26+T26+V26+X26+Z26+AB26+AD26</f>
        <v>564.2</v>
      </c>
      <c r="C26" s="44">
        <f>H26</f>
        <v>0</v>
      </c>
      <c r="D26" s="60">
        <f>I26</f>
        <v>0</v>
      </c>
      <c r="E26" s="60">
        <f>I26+K26+M26+O26+Q26+S26+U26+W26+Y26+AA26+AC26+AE26</f>
        <v>0</v>
      </c>
      <c r="F26" s="44">
        <f>E26/B26*100</f>
        <v>0</v>
      </c>
      <c r="G26" s="60">
        <v>0</v>
      </c>
      <c r="H26" s="44">
        <v>0</v>
      </c>
      <c r="I26" s="44">
        <v>0</v>
      </c>
      <c r="J26" s="44">
        <v>0</v>
      </c>
      <c r="K26" s="44">
        <v>0</v>
      </c>
      <c r="L26" s="44">
        <v>0</v>
      </c>
      <c r="M26" s="44">
        <v>0</v>
      </c>
      <c r="N26" s="44">
        <v>0</v>
      </c>
      <c r="O26" s="44">
        <v>0</v>
      </c>
      <c r="P26" s="44">
        <v>0</v>
      </c>
      <c r="Q26" s="44">
        <v>0</v>
      </c>
      <c r="R26" s="44">
        <v>0</v>
      </c>
      <c r="S26" s="44">
        <v>0</v>
      </c>
      <c r="T26" s="44">
        <v>564.2</v>
      </c>
      <c r="U26" s="44">
        <v>0</v>
      </c>
      <c r="V26" s="44">
        <v>0</v>
      </c>
      <c r="W26" s="44">
        <v>0</v>
      </c>
      <c r="X26" s="44">
        <v>0</v>
      </c>
      <c r="Y26" s="44">
        <v>0</v>
      </c>
      <c r="Z26" s="44">
        <v>0</v>
      </c>
      <c r="AA26" s="44">
        <v>0</v>
      </c>
      <c r="AB26" s="44">
        <v>0</v>
      </c>
      <c r="AC26" s="44">
        <v>0</v>
      </c>
      <c r="AD26" s="44">
        <v>0</v>
      </c>
      <c r="AE26" s="53">
        <v>0</v>
      </c>
      <c r="AF26" s="84"/>
      <c r="AG26" s="49">
        <f t="shared" si="2"/>
        <v>564.2</v>
      </c>
      <c r="AH26" s="48">
        <f t="shared" si="3"/>
        <v>0</v>
      </c>
      <c r="AI26" s="49">
        <f t="shared" si="0"/>
        <v>0</v>
      </c>
      <c r="AJ26" s="49">
        <f t="shared" si="1"/>
        <v>0</v>
      </c>
    </row>
    <row r="27" spans="1:36" s="50" customFormat="1" ht="18.75">
      <c r="A27" s="34" t="s">
        <v>33</v>
      </c>
      <c r="B27" s="43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53"/>
      <c r="AF27" s="84"/>
      <c r="AG27" s="49"/>
      <c r="AH27" s="48">
        <f t="shared" si="3"/>
        <v>0</v>
      </c>
      <c r="AI27" s="49"/>
      <c r="AJ27" s="49">
        <f t="shared" si="1"/>
        <v>0</v>
      </c>
    </row>
    <row r="28" spans="1:36" s="50" customFormat="1" ht="18.75">
      <c r="A28" s="34" t="s">
        <v>3</v>
      </c>
      <c r="B28" s="43"/>
      <c r="C28" s="44"/>
      <c r="D28" s="44"/>
      <c r="E28" s="44"/>
      <c r="F28" s="44"/>
      <c r="G28" s="46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53"/>
      <c r="AF28" s="85"/>
      <c r="AG28" s="49">
        <f t="shared" si="2"/>
        <v>0</v>
      </c>
      <c r="AH28" s="48">
        <f t="shared" si="3"/>
        <v>0</v>
      </c>
      <c r="AI28" s="49">
        <f t="shared" si="0"/>
        <v>0</v>
      </c>
      <c r="AJ28" s="49">
        <f t="shared" si="1"/>
        <v>0</v>
      </c>
    </row>
    <row r="29" spans="1:36" s="28" customFormat="1" ht="66.75" customHeight="1">
      <c r="A29" s="32" t="s">
        <v>36</v>
      </c>
      <c r="B29" s="54"/>
      <c r="C29" s="54"/>
      <c r="D29" s="54"/>
      <c r="E29" s="54"/>
      <c r="F29" s="55"/>
      <c r="G29" s="55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38"/>
      <c r="AG29" s="48">
        <f t="shared" si="2"/>
        <v>0</v>
      </c>
      <c r="AH29" s="48">
        <f t="shared" si="3"/>
        <v>0</v>
      </c>
      <c r="AI29" s="48">
        <f t="shared" si="0"/>
        <v>0</v>
      </c>
      <c r="AJ29" s="49">
        <f t="shared" si="1"/>
        <v>0</v>
      </c>
    </row>
    <row r="30" spans="1:36" s="50" customFormat="1" ht="24" customHeight="1">
      <c r="A30" s="33" t="s">
        <v>0</v>
      </c>
      <c r="B30" s="43">
        <f>B33</f>
        <v>516.2</v>
      </c>
      <c r="C30" s="44">
        <f>C33</f>
        <v>0</v>
      </c>
      <c r="D30" s="44">
        <f>D33</f>
        <v>0</v>
      </c>
      <c r="E30" s="44">
        <f>E33</f>
        <v>0</v>
      </c>
      <c r="F30" s="44">
        <f>E30/B30*100</f>
        <v>0</v>
      </c>
      <c r="G30" s="60">
        <v>0</v>
      </c>
      <c r="H30" s="44">
        <f aca="true" t="shared" si="6" ref="H30:AE30">H33</f>
        <v>0</v>
      </c>
      <c r="I30" s="44">
        <f t="shared" si="6"/>
        <v>0</v>
      </c>
      <c r="J30" s="44">
        <f t="shared" si="6"/>
        <v>0</v>
      </c>
      <c r="K30" s="44">
        <f t="shared" si="6"/>
        <v>0</v>
      </c>
      <c r="L30" s="44">
        <f t="shared" si="6"/>
        <v>0</v>
      </c>
      <c r="M30" s="44">
        <f t="shared" si="6"/>
        <v>0</v>
      </c>
      <c r="N30" s="44">
        <f t="shared" si="6"/>
        <v>0</v>
      </c>
      <c r="O30" s="44">
        <f t="shared" si="6"/>
        <v>0</v>
      </c>
      <c r="P30" s="44">
        <f t="shared" si="6"/>
        <v>0</v>
      </c>
      <c r="Q30" s="44">
        <f t="shared" si="6"/>
        <v>0</v>
      </c>
      <c r="R30" s="44">
        <f t="shared" si="6"/>
        <v>0</v>
      </c>
      <c r="S30" s="44">
        <f t="shared" si="6"/>
        <v>0</v>
      </c>
      <c r="T30" s="44">
        <f t="shared" si="6"/>
        <v>0</v>
      </c>
      <c r="U30" s="44">
        <f t="shared" si="6"/>
        <v>0</v>
      </c>
      <c r="V30" s="44">
        <f t="shared" si="6"/>
        <v>0</v>
      </c>
      <c r="W30" s="44">
        <f t="shared" si="6"/>
        <v>0</v>
      </c>
      <c r="X30" s="44">
        <f t="shared" si="6"/>
        <v>0</v>
      </c>
      <c r="Y30" s="44">
        <f t="shared" si="6"/>
        <v>0</v>
      </c>
      <c r="Z30" s="44">
        <f t="shared" si="6"/>
        <v>0</v>
      </c>
      <c r="AA30" s="44">
        <f t="shared" si="6"/>
        <v>0</v>
      </c>
      <c r="AB30" s="44">
        <f t="shared" si="6"/>
        <v>0</v>
      </c>
      <c r="AC30" s="44">
        <f t="shared" si="6"/>
        <v>0</v>
      </c>
      <c r="AD30" s="44">
        <f t="shared" si="6"/>
        <v>516.2</v>
      </c>
      <c r="AE30" s="53">
        <f t="shared" si="6"/>
        <v>0</v>
      </c>
      <c r="AF30" s="90"/>
      <c r="AG30" s="49">
        <f t="shared" si="2"/>
        <v>516.2</v>
      </c>
      <c r="AH30" s="48">
        <f t="shared" si="3"/>
        <v>0</v>
      </c>
      <c r="AI30" s="49">
        <f t="shared" si="0"/>
        <v>0</v>
      </c>
      <c r="AJ30" s="49">
        <f t="shared" si="1"/>
        <v>0</v>
      </c>
    </row>
    <row r="31" spans="1:36" s="50" customFormat="1" ht="22.5" customHeight="1">
      <c r="A31" s="34" t="s">
        <v>2</v>
      </c>
      <c r="B31" s="43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53"/>
      <c r="AF31" s="91"/>
      <c r="AG31" s="49">
        <f t="shared" si="2"/>
        <v>0</v>
      </c>
      <c r="AH31" s="48">
        <f t="shared" si="3"/>
        <v>0</v>
      </c>
      <c r="AI31" s="49">
        <f t="shared" si="0"/>
        <v>0</v>
      </c>
      <c r="AJ31" s="49">
        <f t="shared" si="1"/>
        <v>0</v>
      </c>
    </row>
    <row r="32" spans="1:36" s="50" customFormat="1" ht="21" customHeight="1">
      <c r="A32" s="35" t="s">
        <v>32</v>
      </c>
      <c r="B32" s="43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53"/>
      <c r="AF32" s="91"/>
      <c r="AG32" s="49">
        <f t="shared" si="2"/>
        <v>0</v>
      </c>
      <c r="AH32" s="48">
        <f t="shared" si="3"/>
        <v>0</v>
      </c>
      <c r="AI32" s="49">
        <f t="shared" si="0"/>
        <v>0</v>
      </c>
      <c r="AJ32" s="49">
        <f t="shared" si="1"/>
        <v>0</v>
      </c>
    </row>
    <row r="33" spans="1:36" s="50" customFormat="1" ht="21" customHeight="1">
      <c r="A33" s="36" t="s">
        <v>1</v>
      </c>
      <c r="B33" s="67">
        <f>H33+J33+L33+N33+P33+R33+T33+V33+X33+Z33+AB33+AD33</f>
        <v>516.2</v>
      </c>
      <c r="C33" s="44">
        <f>H33</f>
        <v>0</v>
      </c>
      <c r="D33" s="60">
        <f>I33</f>
        <v>0</v>
      </c>
      <c r="E33" s="60">
        <f>I33+K33+M33+O33+Q33+S33+U33+W33+Y33+AA33+AC33+AE33</f>
        <v>0</v>
      </c>
      <c r="F33" s="44">
        <f>E33/B33*100</f>
        <v>0</v>
      </c>
      <c r="G33" s="60">
        <v>0</v>
      </c>
      <c r="H33" s="44">
        <v>0</v>
      </c>
      <c r="I33" s="44">
        <v>0</v>
      </c>
      <c r="J33" s="44">
        <v>0</v>
      </c>
      <c r="K33" s="44">
        <v>0</v>
      </c>
      <c r="L33" s="44">
        <v>0</v>
      </c>
      <c r="M33" s="44">
        <v>0</v>
      </c>
      <c r="N33" s="44">
        <v>0</v>
      </c>
      <c r="O33" s="44">
        <v>0</v>
      </c>
      <c r="P33" s="44">
        <v>0</v>
      </c>
      <c r="Q33" s="44">
        <v>0</v>
      </c>
      <c r="R33" s="44">
        <v>0</v>
      </c>
      <c r="S33" s="44">
        <v>0</v>
      </c>
      <c r="T33" s="44">
        <v>0</v>
      </c>
      <c r="U33" s="44">
        <v>0</v>
      </c>
      <c r="V33" s="44">
        <v>0</v>
      </c>
      <c r="W33" s="44">
        <v>0</v>
      </c>
      <c r="X33" s="44">
        <v>0</v>
      </c>
      <c r="Y33" s="44">
        <v>0</v>
      </c>
      <c r="Z33" s="44">
        <v>0</v>
      </c>
      <c r="AA33" s="44">
        <v>0</v>
      </c>
      <c r="AB33" s="44">
        <v>0</v>
      </c>
      <c r="AC33" s="44">
        <v>0</v>
      </c>
      <c r="AD33" s="44">
        <v>516.2</v>
      </c>
      <c r="AE33" s="53">
        <v>0</v>
      </c>
      <c r="AF33" s="91"/>
      <c r="AG33" s="49">
        <f t="shared" si="2"/>
        <v>516.2</v>
      </c>
      <c r="AH33" s="48">
        <f t="shared" si="3"/>
        <v>0</v>
      </c>
      <c r="AI33" s="49">
        <f t="shared" si="0"/>
        <v>0</v>
      </c>
      <c r="AJ33" s="49">
        <f t="shared" si="1"/>
        <v>0</v>
      </c>
    </row>
    <row r="34" spans="1:36" s="50" customFormat="1" ht="21" customHeight="1">
      <c r="A34" s="34" t="s">
        <v>33</v>
      </c>
      <c r="B34" s="43"/>
      <c r="C34" s="44"/>
      <c r="D34" s="44"/>
      <c r="E34" s="44"/>
      <c r="F34" s="44"/>
      <c r="G34" s="46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53"/>
      <c r="AF34" s="91"/>
      <c r="AG34" s="49"/>
      <c r="AH34" s="48">
        <f t="shared" si="3"/>
        <v>0</v>
      </c>
      <c r="AI34" s="49"/>
      <c r="AJ34" s="49">
        <f t="shared" si="1"/>
        <v>0</v>
      </c>
    </row>
    <row r="35" spans="1:36" s="50" customFormat="1" ht="22.5" customHeight="1">
      <c r="A35" s="34" t="s">
        <v>3</v>
      </c>
      <c r="B35" s="43"/>
      <c r="C35" s="44"/>
      <c r="D35" s="44"/>
      <c r="E35" s="44"/>
      <c r="F35" s="44"/>
      <c r="G35" s="46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53"/>
      <c r="AF35" s="92"/>
      <c r="AG35" s="49">
        <f t="shared" si="2"/>
        <v>0</v>
      </c>
      <c r="AH35" s="48">
        <f t="shared" si="3"/>
        <v>0</v>
      </c>
      <c r="AI35" s="49">
        <f t="shared" si="0"/>
        <v>0</v>
      </c>
      <c r="AJ35" s="49">
        <f t="shared" si="1"/>
        <v>0</v>
      </c>
    </row>
    <row r="36" spans="1:36" s="28" customFormat="1" ht="43.5" customHeight="1">
      <c r="A36" s="41" t="s">
        <v>43</v>
      </c>
      <c r="B36" s="54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76"/>
      <c r="AF36" s="77"/>
      <c r="AG36" s="48">
        <f t="shared" si="2"/>
        <v>0</v>
      </c>
      <c r="AH36" s="48">
        <f t="shared" si="3"/>
        <v>0</v>
      </c>
      <c r="AI36" s="48">
        <f t="shared" si="0"/>
        <v>0</v>
      </c>
      <c r="AJ36" s="49">
        <f t="shared" si="1"/>
        <v>0</v>
      </c>
    </row>
    <row r="37" spans="1:36" s="50" customFormat="1" ht="22.5" customHeight="1">
      <c r="A37" s="33" t="s">
        <v>0</v>
      </c>
      <c r="B37" s="45">
        <f>B40</f>
        <v>6666.100000000002</v>
      </c>
      <c r="C37" s="46">
        <f>C40</f>
        <v>1316.92092</v>
      </c>
      <c r="D37" s="46">
        <f>D40</f>
        <v>1298.92362</v>
      </c>
      <c r="E37" s="46">
        <f>E40</f>
        <v>1298.92362</v>
      </c>
      <c r="F37" s="46">
        <f>E37/B37*100</f>
        <v>19.485510568398308</v>
      </c>
      <c r="G37" s="46">
        <f>E37/C37*100</f>
        <v>98.63338035513932</v>
      </c>
      <c r="H37" s="46">
        <f aca="true" t="shared" si="7" ref="H37:AE37">H40</f>
        <v>441.62032</v>
      </c>
      <c r="I37" s="46">
        <f>I40</f>
        <v>441.62032</v>
      </c>
      <c r="J37" s="46">
        <f>J40</f>
        <v>437.6503</v>
      </c>
      <c r="K37" s="46">
        <f t="shared" si="7"/>
        <v>428.653</v>
      </c>
      <c r="L37" s="46">
        <f t="shared" si="7"/>
        <v>437.6503</v>
      </c>
      <c r="M37" s="46">
        <f t="shared" si="7"/>
        <v>428.6503</v>
      </c>
      <c r="N37" s="46">
        <f t="shared" si="7"/>
        <v>437.6503</v>
      </c>
      <c r="O37" s="46">
        <f t="shared" si="7"/>
        <v>0</v>
      </c>
      <c r="P37" s="46">
        <f t="shared" si="7"/>
        <v>589.49128</v>
      </c>
      <c r="Q37" s="46">
        <f t="shared" si="7"/>
        <v>0</v>
      </c>
      <c r="R37" s="46">
        <f t="shared" si="7"/>
        <v>437.6503</v>
      </c>
      <c r="S37" s="46">
        <f t="shared" si="7"/>
        <v>0</v>
      </c>
      <c r="T37" s="46">
        <f t="shared" si="7"/>
        <v>1082.1503</v>
      </c>
      <c r="U37" s="46">
        <f t="shared" si="7"/>
        <v>0</v>
      </c>
      <c r="V37" s="46">
        <f t="shared" si="7"/>
        <v>517.9503</v>
      </c>
      <c r="W37" s="46">
        <f t="shared" si="7"/>
        <v>0</v>
      </c>
      <c r="X37" s="46">
        <f t="shared" si="7"/>
        <v>437.6503</v>
      </c>
      <c r="Y37" s="46">
        <f t="shared" si="7"/>
        <v>0</v>
      </c>
      <c r="Z37" s="46">
        <f t="shared" si="7"/>
        <v>437.6503</v>
      </c>
      <c r="AA37" s="46">
        <f t="shared" si="7"/>
        <v>0</v>
      </c>
      <c r="AB37" s="46">
        <f t="shared" si="7"/>
        <v>437.6503</v>
      </c>
      <c r="AC37" s="46">
        <f t="shared" si="7"/>
        <v>0</v>
      </c>
      <c r="AD37" s="46">
        <f t="shared" si="7"/>
        <v>971.3357000000001</v>
      </c>
      <c r="AE37" s="62">
        <f t="shared" si="7"/>
        <v>0</v>
      </c>
      <c r="AF37" s="56"/>
      <c r="AG37" s="49">
        <f t="shared" si="2"/>
        <v>6666.100000000002</v>
      </c>
      <c r="AH37" s="48">
        <f t="shared" si="3"/>
        <v>1316.92092</v>
      </c>
      <c r="AI37" s="49">
        <f t="shared" si="0"/>
        <v>1298.92362</v>
      </c>
      <c r="AJ37" s="49">
        <f t="shared" si="1"/>
        <v>-17.997299999999996</v>
      </c>
    </row>
    <row r="38" spans="1:36" s="50" customFormat="1" ht="22.5" customHeight="1">
      <c r="A38" s="34" t="s">
        <v>2</v>
      </c>
      <c r="B38" s="43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53"/>
      <c r="AF38" s="56"/>
      <c r="AG38" s="49">
        <f t="shared" si="2"/>
        <v>0</v>
      </c>
      <c r="AH38" s="48">
        <f t="shared" si="3"/>
        <v>0</v>
      </c>
      <c r="AI38" s="49">
        <f t="shared" si="0"/>
        <v>0</v>
      </c>
      <c r="AJ38" s="49">
        <f t="shared" si="1"/>
        <v>0</v>
      </c>
    </row>
    <row r="39" spans="1:36" s="50" customFormat="1" ht="22.5" customHeight="1">
      <c r="A39" s="35" t="s">
        <v>32</v>
      </c>
      <c r="B39" s="43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53"/>
      <c r="AF39" s="56"/>
      <c r="AG39" s="49">
        <f t="shared" si="2"/>
        <v>0</v>
      </c>
      <c r="AH39" s="48">
        <f t="shared" si="3"/>
        <v>0</v>
      </c>
      <c r="AI39" s="49">
        <f t="shared" si="0"/>
        <v>0</v>
      </c>
      <c r="AJ39" s="49">
        <f t="shared" si="1"/>
        <v>0</v>
      </c>
    </row>
    <row r="40" spans="1:36" s="50" customFormat="1" ht="22.5" customHeight="1">
      <c r="A40" s="36" t="s">
        <v>1</v>
      </c>
      <c r="B40" s="43">
        <f>H40+J40+L40+N40+P40+R40+T40+V40+X40+Z40+AB40+AD40</f>
        <v>6666.100000000002</v>
      </c>
      <c r="C40" s="60">
        <f>H40+J40+L40</f>
        <v>1316.92092</v>
      </c>
      <c r="D40" s="60">
        <f>E40</f>
        <v>1298.92362</v>
      </c>
      <c r="E40" s="60">
        <f>I40+K40+M40+O40+Q40+S40+U40+W40+Y40+AA40+AC40+AE40</f>
        <v>1298.92362</v>
      </c>
      <c r="F40" s="44">
        <f>E40/B40*100</f>
        <v>19.485510568398308</v>
      </c>
      <c r="G40" s="44">
        <f>E40/C40*100</f>
        <v>98.63338035513932</v>
      </c>
      <c r="H40" s="44">
        <f>H33+H26+H19+H12</f>
        <v>441.62032</v>
      </c>
      <c r="I40" s="44">
        <f>I33+I26+I19+I12</f>
        <v>441.62032</v>
      </c>
      <c r="J40" s="44">
        <f>J33+J26+J19+J12</f>
        <v>437.6503</v>
      </c>
      <c r="K40" s="44">
        <f aca="true" t="shared" si="8" ref="K40:AE40">K33+K26+K19+K12</f>
        <v>428.653</v>
      </c>
      <c r="L40" s="44">
        <f t="shared" si="8"/>
        <v>437.6503</v>
      </c>
      <c r="M40" s="44">
        <f t="shared" si="8"/>
        <v>428.6503</v>
      </c>
      <c r="N40" s="44">
        <f t="shared" si="8"/>
        <v>437.6503</v>
      </c>
      <c r="O40" s="44">
        <f t="shared" si="8"/>
        <v>0</v>
      </c>
      <c r="P40" s="44">
        <f t="shared" si="8"/>
        <v>589.49128</v>
      </c>
      <c r="Q40" s="44">
        <f t="shared" si="8"/>
        <v>0</v>
      </c>
      <c r="R40" s="44">
        <f t="shared" si="8"/>
        <v>437.6503</v>
      </c>
      <c r="S40" s="44">
        <f t="shared" si="8"/>
        <v>0</v>
      </c>
      <c r="T40" s="44">
        <f t="shared" si="8"/>
        <v>1082.1503</v>
      </c>
      <c r="U40" s="44">
        <f t="shared" si="8"/>
        <v>0</v>
      </c>
      <c r="V40" s="44">
        <f t="shared" si="8"/>
        <v>517.9503</v>
      </c>
      <c r="W40" s="44">
        <f t="shared" si="8"/>
        <v>0</v>
      </c>
      <c r="X40" s="44">
        <f t="shared" si="8"/>
        <v>437.6503</v>
      </c>
      <c r="Y40" s="44">
        <f t="shared" si="8"/>
        <v>0</v>
      </c>
      <c r="Z40" s="44">
        <f t="shared" si="8"/>
        <v>437.6503</v>
      </c>
      <c r="AA40" s="44">
        <f t="shared" si="8"/>
        <v>0</v>
      </c>
      <c r="AB40" s="44">
        <f t="shared" si="8"/>
        <v>437.6503</v>
      </c>
      <c r="AC40" s="44">
        <f t="shared" si="8"/>
        <v>0</v>
      </c>
      <c r="AD40" s="44">
        <f t="shared" si="8"/>
        <v>971.3357000000001</v>
      </c>
      <c r="AE40" s="53">
        <f t="shared" si="8"/>
        <v>0</v>
      </c>
      <c r="AF40" s="56"/>
      <c r="AG40" s="49">
        <f t="shared" si="2"/>
        <v>6666.100000000002</v>
      </c>
      <c r="AH40" s="48">
        <f t="shared" si="3"/>
        <v>1316.92092</v>
      </c>
      <c r="AI40" s="49">
        <f t="shared" si="0"/>
        <v>1298.92362</v>
      </c>
      <c r="AJ40" s="49">
        <f t="shared" si="1"/>
        <v>-17.997299999999996</v>
      </c>
    </row>
    <row r="41" spans="1:36" s="50" customFormat="1" ht="22.5" customHeight="1">
      <c r="A41" s="34" t="s">
        <v>33</v>
      </c>
      <c r="B41" s="43"/>
      <c r="C41" s="44"/>
      <c r="D41" s="44"/>
      <c r="E41" s="44"/>
      <c r="F41" s="44"/>
      <c r="G41" s="46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53"/>
      <c r="AF41" s="56"/>
      <c r="AG41" s="49"/>
      <c r="AH41" s="48">
        <f t="shared" si="3"/>
        <v>0</v>
      </c>
      <c r="AI41" s="49"/>
      <c r="AJ41" s="49">
        <f t="shared" si="1"/>
        <v>0</v>
      </c>
    </row>
    <row r="42" spans="1:36" s="28" customFormat="1" ht="24" customHeight="1">
      <c r="A42" s="37" t="s">
        <v>3</v>
      </c>
      <c r="B42" s="43"/>
      <c r="C42" s="44"/>
      <c r="D42" s="44"/>
      <c r="E42" s="44"/>
      <c r="F42" s="44"/>
      <c r="G42" s="46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53"/>
      <c r="AF42" s="56"/>
      <c r="AG42" s="48">
        <f t="shared" si="2"/>
        <v>0</v>
      </c>
      <c r="AH42" s="48">
        <f t="shared" si="3"/>
        <v>0</v>
      </c>
      <c r="AI42" s="48">
        <f t="shared" si="0"/>
        <v>0</v>
      </c>
      <c r="AJ42" s="49">
        <f t="shared" si="1"/>
        <v>0</v>
      </c>
    </row>
    <row r="43" spans="1:36" s="28" customFormat="1" ht="37.5" customHeight="1">
      <c r="A43" s="97" t="s">
        <v>37</v>
      </c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9"/>
      <c r="AG43" s="48">
        <f t="shared" si="2"/>
        <v>0</v>
      </c>
      <c r="AH43" s="48">
        <f t="shared" si="3"/>
        <v>0</v>
      </c>
      <c r="AI43" s="48">
        <f t="shared" si="0"/>
        <v>0</v>
      </c>
      <c r="AJ43" s="49">
        <f t="shared" si="1"/>
        <v>0</v>
      </c>
    </row>
    <row r="44" spans="1:36" s="28" customFormat="1" ht="37.5" customHeight="1">
      <c r="A44" s="86" t="s">
        <v>50</v>
      </c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8"/>
      <c r="AG44" s="48"/>
      <c r="AH44" s="48">
        <f t="shared" si="3"/>
        <v>0</v>
      </c>
      <c r="AI44" s="48"/>
      <c r="AJ44" s="49"/>
    </row>
    <row r="45" spans="1:36" s="28" customFormat="1" ht="37.5" customHeight="1">
      <c r="A45" s="86" t="s">
        <v>51</v>
      </c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8"/>
      <c r="AG45" s="48"/>
      <c r="AH45" s="48">
        <f t="shared" si="3"/>
        <v>0</v>
      </c>
      <c r="AI45" s="48"/>
      <c r="AJ45" s="49"/>
    </row>
    <row r="46" spans="1:36" s="28" customFormat="1" ht="50.25" customHeight="1">
      <c r="A46" s="32" t="s">
        <v>38</v>
      </c>
      <c r="B46" s="54"/>
      <c r="C46" s="54"/>
      <c r="D46" s="54"/>
      <c r="E46" s="54"/>
      <c r="F46" s="55"/>
      <c r="G46" s="55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7"/>
      <c r="AG46" s="48">
        <f t="shared" si="2"/>
        <v>0</v>
      </c>
      <c r="AH46" s="48">
        <f t="shared" si="3"/>
        <v>0</v>
      </c>
      <c r="AI46" s="48">
        <f t="shared" si="0"/>
        <v>0</v>
      </c>
      <c r="AJ46" s="49">
        <f t="shared" si="1"/>
        <v>0</v>
      </c>
    </row>
    <row r="47" spans="1:36" s="50" customFormat="1" ht="18.75">
      <c r="A47" s="33" t="s">
        <v>0</v>
      </c>
      <c r="B47" s="43">
        <f>B50</f>
        <v>299</v>
      </c>
      <c r="C47" s="43">
        <f>C50</f>
        <v>0</v>
      </c>
      <c r="D47" s="43">
        <f>D50</f>
        <v>0</v>
      </c>
      <c r="E47" s="43">
        <f>E50</f>
        <v>0</v>
      </c>
      <c r="F47" s="60">
        <v>0</v>
      </c>
      <c r="G47" s="60">
        <v>0</v>
      </c>
      <c r="H47" s="43">
        <f aca="true" t="shared" si="9" ref="H47:AE47">H50</f>
        <v>0</v>
      </c>
      <c r="I47" s="43">
        <f t="shared" si="9"/>
        <v>0</v>
      </c>
      <c r="J47" s="43">
        <f t="shared" si="9"/>
        <v>0</v>
      </c>
      <c r="K47" s="43">
        <f t="shared" si="9"/>
        <v>0</v>
      </c>
      <c r="L47" s="43">
        <f t="shared" si="9"/>
        <v>0</v>
      </c>
      <c r="M47" s="43">
        <f t="shared" si="9"/>
        <v>0</v>
      </c>
      <c r="N47" s="43">
        <f t="shared" si="9"/>
        <v>0</v>
      </c>
      <c r="O47" s="43">
        <f t="shared" si="9"/>
        <v>0</v>
      </c>
      <c r="P47" s="43">
        <f t="shared" si="9"/>
        <v>0</v>
      </c>
      <c r="Q47" s="43">
        <f t="shared" si="9"/>
        <v>0</v>
      </c>
      <c r="R47" s="43">
        <f t="shared" si="9"/>
        <v>14.142</v>
      </c>
      <c r="S47" s="43">
        <f t="shared" si="9"/>
        <v>0</v>
      </c>
      <c r="T47" s="43">
        <f t="shared" si="9"/>
        <v>214.142</v>
      </c>
      <c r="U47" s="43">
        <f t="shared" si="9"/>
        <v>0</v>
      </c>
      <c r="V47" s="43">
        <f t="shared" si="9"/>
        <v>14.142</v>
      </c>
      <c r="W47" s="43">
        <f t="shared" si="9"/>
        <v>0</v>
      </c>
      <c r="X47" s="43">
        <f t="shared" si="9"/>
        <v>14.142</v>
      </c>
      <c r="Y47" s="43">
        <f t="shared" si="9"/>
        <v>0</v>
      </c>
      <c r="Z47" s="43">
        <f t="shared" si="9"/>
        <v>14.142</v>
      </c>
      <c r="AA47" s="43">
        <f t="shared" si="9"/>
        <v>0</v>
      </c>
      <c r="AB47" s="43">
        <f t="shared" si="9"/>
        <v>14.142</v>
      </c>
      <c r="AC47" s="43">
        <f t="shared" si="9"/>
        <v>0</v>
      </c>
      <c r="AD47" s="43">
        <f t="shared" si="9"/>
        <v>14.148</v>
      </c>
      <c r="AE47" s="43">
        <f t="shared" si="9"/>
        <v>0</v>
      </c>
      <c r="AF47" s="51"/>
      <c r="AG47" s="49">
        <f t="shared" si="2"/>
        <v>299</v>
      </c>
      <c r="AH47" s="48">
        <f t="shared" si="3"/>
        <v>0</v>
      </c>
      <c r="AI47" s="49">
        <f t="shared" si="0"/>
        <v>0</v>
      </c>
      <c r="AJ47" s="49">
        <f t="shared" si="1"/>
        <v>0</v>
      </c>
    </row>
    <row r="48" spans="1:36" s="50" customFormat="1" ht="18.75">
      <c r="A48" s="34" t="s">
        <v>2</v>
      </c>
      <c r="B48" s="43"/>
      <c r="C48" s="44"/>
      <c r="D48" s="44"/>
      <c r="E48" s="44"/>
      <c r="F48" s="44"/>
      <c r="G48" s="44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3"/>
      <c r="AF48" s="51"/>
      <c r="AG48" s="49">
        <f t="shared" si="2"/>
        <v>0</v>
      </c>
      <c r="AH48" s="48">
        <f t="shared" si="3"/>
        <v>0</v>
      </c>
      <c r="AI48" s="49">
        <f t="shared" si="0"/>
        <v>0</v>
      </c>
      <c r="AJ48" s="49">
        <f t="shared" si="1"/>
        <v>0</v>
      </c>
    </row>
    <row r="49" spans="1:36" s="50" customFormat="1" ht="18.75">
      <c r="A49" s="35" t="s">
        <v>32</v>
      </c>
      <c r="B49" s="43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51"/>
      <c r="AG49" s="49">
        <f t="shared" si="2"/>
        <v>0</v>
      </c>
      <c r="AH49" s="48">
        <f t="shared" si="3"/>
        <v>0</v>
      </c>
      <c r="AI49" s="49">
        <f t="shared" si="0"/>
        <v>0</v>
      </c>
      <c r="AJ49" s="49">
        <f t="shared" si="1"/>
        <v>0</v>
      </c>
    </row>
    <row r="50" spans="1:36" s="28" customFormat="1" ht="18.75">
      <c r="A50" s="36" t="s">
        <v>1</v>
      </c>
      <c r="B50" s="67">
        <f>H50+J50+L50+N50+P50+R50+T50+V50+X50+Z50+AB50+AD50</f>
        <v>299</v>
      </c>
      <c r="C50" s="60">
        <f>H50</f>
        <v>0</v>
      </c>
      <c r="D50" s="60">
        <f>E50</f>
        <v>0</v>
      </c>
      <c r="E50" s="60">
        <f>I50+K50+M50+O50+Q50+S50+U50+W50+Y50+AA50+AC50+AE50</f>
        <v>0</v>
      </c>
      <c r="F50" s="44">
        <f>E50/B50*100</f>
        <v>0</v>
      </c>
      <c r="G50" s="60">
        <v>0</v>
      </c>
      <c r="H50" s="44">
        <v>0</v>
      </c>
      <c r="I50" s="44">
        <v>0</v>
      </c>
      <c r="J50" s="44">
        <v>0</v>
      </c>
      <c r="K50" s="44">
        <v>0</v>
      </c>
      <c r="L50" s="44">
        <v>0</v>
      </c>
      <c r="M50" s="44">
        <v>0</v>
      </c>
      <c r="N50" s="44">
        <v>0</v>
      </c>
      <c r="O50" s="44">
        <v>0</v>
      </c>
      <c r="P50" s="44">
        <v>0</v>
      </c>
      <c r="Q50" s="44">
        <v>0</v>
      </c>
      <c r="R50" s="44">
        <v>14.142</v>
      </c>
      <c r="S50" s="44">
        <v>0</v>
      </c>
      <c r="T50" s="44">
        <v>214.142</v>
      </c>
      <c r="U50" s="44">
        <v>0</v>
      </c>
      <c r="V50" s="44">
        <v>14.142</v>
      </c>
      <c r="W50" s="44">
        <v>0</v>
      </c>
      <c r="X50" s="44">
        <v>14.142</v>
      </c>
      <c r="Y50" s="44">
        <v>0</v>
      </c>
      <c r="Z50" s="44">
        <v>14.142</v>
      </c>
      <c r="AA50" s="44">
        <v>0</v>
      </c>
      <c r="AB50" s="44">
        <v>14.142</v>
      </c>
      <c r="AC50" s="44">
        <v>0</v>
      </c>
      <c r="AD50" s="44">
        <v>14.148</v>
      </c>
      <c r="AE50" s="53">
        <v>0</v>
      </c>
      <c r="AF50" s="51"/>
      <c r="AG50" s="48">
        <f t="shared" si="2"/>
        <v>299</v>
      </c>
      <c r="AH50" s="48">
        <f t="shared" si="3"/>
        <v>0</v>
      </c>
      <c r="AI50" s="48">
        <f t="shared" si="0"/>
        <v>0</v>
      </c>
      <c r="AJ50" s="49">
        <f t="shared" si="1"/>
        <v>0</v>
      </c>
    </row>
    <row r="51" spans="1:36" s="28" customFormat="1" ht="18.75">
      <c r="A51" s="34" t="s">
        <v>33</v>
      </c>
      <c r="B51" s="43"/>
      <c r="C51" s="44"/>
      <c r="D51" s="44"/>
      <c r="E51" s="44"/>
      <c r="F51" s="44"/>
      <c r="G51" s="46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53"/>
      <c r="AF51" s="51"/>
      <c r="AG51" s="48"/>
      <c r="AH51" s="48">
        <f t="shared" si="3"/>
        <v>0</v>
      </c>
      <c r="AI51" s="48"/>
      <c r="AJ51" s="49">
        <f t="shared" si="1"/>
        <v>0</v>
      </c>
    </row>
    <row r="52" spans="1:36" s="28" customFormat="1" ht="18.75">
      <c r="A52" s="37" t="s">
        <v>3</v>
      </c>
      <c r="B52" s="43"/>
      <c r="C52" s="44"/>
      <c r="D52" s="44"/>
      <c r="E52" s="44"/>
      <c r="F52" s="44"/>
      <c r="G52" s="46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53"/>
      <c r="AF52" s="51"/>
      <c r="AG52" s="48">
        <f t="shared" si="2"/>
        <v>0</v>
      </c>
      <c r="AH52" s="48">
        <f t="shared" si="3"/>
        <v>0</v>
      </c>
      <c r="AI52" s="48">
        <f t="shared" si="0"/>
        <v>0</v>
      </c>
      <c r="AJ52" s="49">
        <f t="shared" si="1"/>
        <v>0</v>
      </c>
    </row>
    <row r="53" spans="1:36" s="28" customFormat="1" ht="49.5" customHeight="1">
      <c r="A53" s="38" t="s">
        <v>39</v>
      </c>
      <c r="B53" s="54"/>
      <c r="C53" s="54"/>
      <c r="D53" s="54"/>
      <c r="E53" s="54"/>
      <c r="F53" s="55"/>
      <c r="G53" s="55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32"/>
      <c r="AG53" s="48">
        <f t="shared" si="2"/>
        <v>0</v>
      </c>
      <c r="AH53" s="48">
        <f t="shared" si="3"/>
        <v>0</v>
      </c>
      <c r="AI53" s="48">
        <f t="shared" si="0"/>
        <v>0</v>
      </c>
      <c r="AJ53" s="49">
        <f t="shared" si="1"/>
        <v>0</v>
      </c>
    </row>
    <row r="54" spans="1:36" s="28" customFormat="1" ht="18.75">
      <c r="A54" s="33" t="s">
        <v>0</v>
      </c>
      <c r="B54" s="43">
        <f>B57</f>
        <v>98.6</v>
      </c>
      <c r="C54" s="43">
        <f>C57</f>
        <v>0</v>
      </c>
      <c r="D54" s="43">
        <f>D57</f>
        <v>0</v>
      </c>
      <c r="E54" s="43">
        <f>E57</f>
        <v>0</v>
      </c>
      <c r="F54" s="60">
        <v>0</v>
      </c>
      <c r="G54" s="60">
        <v>0</v>
      </c>
      <c r="H54" s="43">
        <f aca="true" t="shared" si="10" ref="H54:AE54">H57</f>
        <v>0</v>
      </c>
      <c r="I54" s="43">
        <f t="shared" si="10"/>
        <v>0</v>
      </c>
      <c r="J54" s="43">
        <f t="shared" si="10"/>
        <v>0</v>
      </c>
      <c r="K54" s="43">
        <f t="shared" si="10"/>
        <v>0</v>
      </c>
      <c r="L54" s="43">
        <f t="shared" si="10"/>
        <v>0</v>
      </c>
      <c r="M54" s="43">
        <f t="shared" si="10"/>
        <v>0</v>
      </c>
      <c r="N54" s="43">
        <f t="shared" si="10"/>
        <v>0</v>
      </c>
      <c r="O54" s="43">
        <f t="shared" si="10"/>
        <v>0</v>
      </c>
      <c r="P54" s="43">
        <f t="shared" si="10"/>
        <v>0</v>
      </c>
      <c r="Q54" s="43">
        <f t="shared" si="10"/>
        <v>0</v>
      </c>
      <c r="R54" s="43">
        <f t="shared" si="10"/>
        <v>0</v>
      </c>
      <c r="S54" s="43">
        <f t="shared" si="10"/>
        <v>0</v>
      </c>
      <c r="T54" s="43">
        <f t="shared" si="10"/>
        <v>0</v>
      </c>
      <c r="U54" s="43">
        <f t="shared" si="10"/>
        <v>0</v>
      </c>
      <c r="V54" s="43">
        <f t="shared" si="10"/>
        <v>0</v>
      </c>
      <c r="W54" s="43">
        <f t="shared" si="10"/>
        <v>0</v>
      </c>
      <c r="X54" s="43">
        <f t="shared" si="10"/>
        <v>0</v>
      </c>
      <c r="Y54" s="43">
        <f t="shared" si="10"/>
        <v>0</v>
      </c>
      <c r="Z54" s="43">
        <f t="shared" si="10"/>
        <v>0</v>
      </c>
      <c r="AA54" s="43">
        <f t="shared" si="10"/>
        <v>0</v>
      </c>
      <c r="AB54" s="43">
        <f t="shared" si="10"/>
        <v>98.6</v>
      </c>
      <c r="AC54" s="43">
        <f t="shared" si="10"/>
        <v>0</v>
      </c>
      <c r="AD54" s="43">
        <f t="shared" si="10"/>
        <v>0</v>
      </c>
      <c r="AE54" s="43">
        <f t="shared" si="10"/>
        <v>0</v>
      </c>
      <c r="AF54" s="51"/>
      <c r="AG54" s="48">
        <f>H54+J54+L54+N54+P54+R54+T54+V54+X54+Z54+AB54+AD54</f>
        <v>98.6</v>
      </c>
      <c r="AH54" s="48">
        <f t="shared" si="3"/>
        <v>0</v>
      </c>
      <c r="AI54" s="48">
        <f t="shared" si="0"/>
        <v>0</v>
      </c>
      <c r="AJ54" s="49">
        <f t="shared" si="1"/>
        <v>0</v>
      </c>
    </row>
    <row r="55" spans="1:194" s="28" customFormat="1" ht="18.75">
      <c r="A55" s="34" t="s">
        <v>2</v>
      </c>
      <c r="B55" s="43"/>
      <c r="C55" s="44"/>
      <c r="D55" s="44"/>
      <c r="E55" s="44"/>
      <c r="F55" s="44"/>
      <c r="G55" s="46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3"/>
      <c r="AF55" s="58"/>
      <c r="AG55" s="48">
        <f t="shared" si="2"/>
        <v>0</v>
      </c>
      <c r="AH55" s="48">
        <f t="shared" si="3"/>
        <v>0</v>
      </c>
      <c r="AI55" s="48">
        <f t="shared" si="0"/>
        <v>0</v>
      </c>
      <c r="AJ55" s="49">
        <f t="shared" si="1"/>
        <v>0</v>
      </c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59"/>
      <c r="BD55" s="59"/>
      <c r="BE55" s="59"/>
      <c r="BF55" s="59"/>
      <c r="BG55" s="59"/>
      <c r="BH55" s="59"/>
      <c r="BI55" s="59"/>
      <c r="BJ55" s="59"/>
      <c r="BK55" s="59"/>
      <c r="BL55" s="59"/>
      <c r="BM55" s="59"/>
      <c r="BN55" s="59"/>
      <c r="BO55" s="59"/>
      <c r="BP55" s="59"/>
      <c r="BQ55" s="59"/>
      <c r="BR55" s="59"/>
      <c r="BS55" s="59"/>
      <c r="BT55" s="59"/>
      <c r="BU55" s="59"/>
      <c r="BV55" s="59"/>
      <c r="BW55" s="59"/>
      <c r="BX55" s="59"/>
      <c r="BY55" s="59"/>
      <c r="BZ55" s="59"/>
      <c r="CA55" s="59"/>
      <c r="CB55" s="59"/>
      <c r="CC55" s="59"/>
      <c r="CD55" s="59"/>
      <c r="CE55" s="59"/>
      <c r="CF55" s="59"/>
      <c r="CG55" s="59"/>
      <c r="CH55" s="59"/>
      <c r="CI55" s="59"/>
      <c r="CJ55" s="59"/>
      <c r="CK55" s="59"/>
      <c r="CL55" s="59"/>
      <c r="CM55" s="59"/>
      <c r="CN55" s="59"/>
      <c r="CO55" s="59"/>
      <c r="CP55" s="59"/>
      <c r="CQ55" s="59"/>
      <c r="CR55" s="59"/>
      <c r="CS55" s="59"/>
      <c r="CT55" s="59"/>
      <c r="CU55" s="59"/>
      <c r="CV55" s="59"/>
      <c r="CW55" s="59"/>
      <c r="CX55" s="59"/>
      <c r="CY55" s="59"/>
      <c r="CZ55" s="59"/>
      <c r="DA55" s="59"/>
      <c r="DB55" s="59"/>
      <c r="DC55" s="59"/>
      <c r="DD55" s="59"/>
      <c r="DE55" s="59"/>
      <c r="DF55" s="59"/>
      <c r="DG55" s="59"/>
      <c r="DH55" s="59"/>
      <c r="DI55" s="59"/>
      <c r="DJ55" s="59"/>
      <c r="DK55" s="59"/>
      <c r="DL55" s="59"/>
      <c r="DM55" s="59"/>
      <c r="DN55" s="59"/>
      <c r="DO55" s="59"/>
      <c r="DP55" s="59"/>
      <c r="DQ55" s="59"/>
      <c r="DR55" s="59"/>
      <c r="DS55" s="59"/>
      <c r="DT55" s="59"/>
      <c r="DU55" s="59"/>
      <c r="DV55" s="59"/>
      <c r="DW55" s="59"/>
      <c r="DX55" s="59"/>
      <c r="DY55" s="59"/>
      <c r="DZ55" s="59"/>
      <c r="EA55" s="59"/>
      <c r="EB55" s="59"/>
      <c r="EC55" s="59"/>
      <c r="ED55" s="59"/>
      <c r="EE55" s="59"/>
      <c r="EF55" s="59"/>
      <c r="EG55" s="59"/>
      <c r="EH55" s="59"/>
      <c r="EI55" s="59"/>
      <c r="EJ55" s="59"/>
      <c r="EK55" s="59"/>
      <c r="EL55" s="59"/>
      <c r="EM55" s="59"/>
      <c r="EN55" s="59"/>
      <c r="EO55" s="59"/>
      <c r="EP55" s="59"/>
      <c r="EQ55" s="59"/>
      <c r="ER55" s="59"/>
      <c r="ES55" s="59"/>
      <c r="ET55" s="59"/>
      <c r="EU55" s="59"/>
      <c r="EV55" s="59"/>
      <c r="EW55" s="59"/>
      <c r="EX55" s="59"/>
      <c r="EY55" s="59"/>
      <c r="EZ55" s="59"/>
      <c r="FA55" s="59"/>
      <c r="FB55" s="59"/>
      <c r="FC55" s="59"/>
      <c r="FD55" s="59"/>
      <c r="FE55" s="59"/>
      <c r="FF55" s="59"/>
      <c r="FG55" s="59"/>
      <c r="FH55" s="59"/>
      <c r="FI55" s="59"/>
      <c r="FJ55" s="59"/>
      <c r="FK55" s="59"/>
      <c r="FL55" s="59"/>
      <c r="FM55" s="59"/>
      <c r="FN55" s="59"/>
      <c r="FO55" s="59"/>
      <c r="FP55" s="59"/>
      <c r="FQ55" s="59"/>
      <c r="FR55" s="59"/>
      <c r="FS55" s="59"/>
      <c r="FT55" s="59"/>
      <c r="FU55" s="59"/>
      <c r="FV55" s="59"/>
      <c r="FW55" s="59"/>
      <c r="FX55" s="59"/>
      <c r="FY55" s="59"/>
      <c r="FZ55" s="59"/>
      <c r="GA55" s="59"/>
      <c r="GB55" s="59"/>
      <c r="GC55" s="59"/>
      <c r="GD55" s="59"/>
      <c r="GE55" s="59"/>
      <c r="GF55" s="59"/>
      <c r="GG55" s="59"/>
      <c r="GH55" s="59"/>
      <c r="GI55" s="59"/>
      <c r="GJ55" s="59"/>
      <c r="GK55" s="59"/>
      <c r="GL55" s="59"/>
    </row>
    <row r="56" spans="1:194" s="28" customFormat="1" ht="18.75">
      <c r="A56" s="35" t="s">
        <v>32</v>
      </c>
      <c r="B56" s="43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60"/>
      <c r="AD56" s="44"/>
      <c r="AE56" s="60"/>
      <c r="AF56" s="58"/>
      <c r="AG56" s="48">
        <f t="shared" si="2"/>
        <v>0</v>
      </c>
      <c r="AH56" s="48">
        <f t="shared" si="3"/>
        <v>0</v>
      </c>
      <c r="AI56" s="48">
        <f t="shared" si="0"/>
        <v>0</v>
      </c>
      <c r="AJ56" s="49">
        <f t="shared" si="1"/>
        <v>0</v>
      </c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59"/>
      <c r="BD56" s="59"/>
      <c r="BE56" s="59"/>
      <c r="BF56" s="59"/>
      <c r="BG56" s="59"/>
      <c r="BH56" s="59"/>
      <c r="BI56" s="59"/>
      <c r="BJ56" s="59"/>
      <c r="BK56" s="59"/>
      <c r="BL56" s="59"/>
      <c r="BM56" s="59"/>
      <c r="BN56" s="59"/>
      <c r="BO56" s="59"/>
      <c r="BP56" s="59"/>
      <c r="BQ56" s="59"/>
      <c r="BR56" s="59"/>
      <c r="BS56" s="59"/>
      <c r="BT56" s="59"/>
      <c r="BU56" s="59"/>
      <c r="BV56" s="59"/>
      <c r="BW56" s="59"/>
      <c r="BX56" s="59"/>
      <c r="BY56" s="59"/>
      <c r="BZ56" s="59"/>
      <c r="CA56" s="59"/>
      <c r="CB56" s="59"/>
      <c r="CC56" s="59"/>
      <c r="CD56" s="59"/>
      <c r="CE56" s="59"/>
      <c r="CF56" s="59"/>
      <c r="CG56" s="59"/>
      <c r="CH56" s="59"/>
      <c r="CI56" s="59"/>
      <c r="CJ56" s="59"/>
      <c r="CK56" s="59"/>
      <c r="CL56" s="59"/>
      <c r="CM56" s="59"/>
      <c r="CN56" s="59"/>
      <c r="CO56" s="59"/>
      <c r="CP56" s="59"/>
      <c r="CQ56" s="59"/>
      <c r="CR56" s="59"/>
      <c r="CS56" s="59"/>
      <c r="CT56" s="59"/>
      <c r="CU56" s="59"/>
      <c r="CV56" s="59"/>
      <c r="CW56" s="59"/>
      <c r="CX56" s="59"/>
      <c r="CY56" s="59"/>
      <c r="CZ56" s="59"/>
      <c r="DA56" s="59"/>
      <c r="DB56" s="59"/>
      <c r="DC56" s="59"/>
      <c r="DD56" s="59"/>
      <c r="DE56" s="59"/>
      <c r="DF56" s="59"/>
      <c r="DG56" s="59"/>
      <c r="DH56" s="59"/>
      <c r="DI56" s="59"/>
      <c r="DJ56" s="59"/>
      <c r="DK56" s="59"/>
      <c r="DL56" s="59"/>
      <c r="DM56" s="59"/>
      <c r="DN56" s="59"/>
      <c r="DO56" s="59"/>
      <c r="DP56" s="59"/>
      <c r="DQ56" s="59"/>
      <c r="DR56" s="59"/>
      <c r="DS56" s="59"/>
      <c r="DT56" s="59"/>
      <c r="DU56" s="59"/>
      <c r="DV56" s="59"/>
      <c r="DW56" s="59"/>
      <c r="DX56" s="59"/>
      <c r="DY56" s="59"/>
      <c r="DZ56" s="59"/>
      <c r="EA56" s="59"/>
      <c r="EB56" s="59"/>
      <c r="EC56" s="59"/>
      <c r="ED56" s="59"/>
      <c r="EE56" s="59"/>
      <c r="EF56" s="59"/>
      <c r="EG56" s="59"/>
      <c r="EH56" s="59"/>
      <c r="EI56" s="59"/>
      <c r="EJ56" s="59"/>
      <c r="EK56" s="59"/>
      <c r="EL56" s="59"/>
      <c r="EM56" s="59"/>
      <c r="EN56" s="59"/>
      <c r="EO56" s="59"/>
      <c r="EP56" s="59"/>
      <c r="EQ56" s="59"/>
      <c r="ER56" s="59"/>
      <c r="ES56" s="59"/>
      <c r="ET56" s="59"/>
      <c r="EU56" s="59"/>
      <c r="EV56" s="59"/>
      <c r="EW56" s="59"/>
      <c r="EX56" s="59"/>
      <c r="EY56" s="59"/>
      <c r="EZ56" s="59"/>
      <c r="FA56" s="59"/>
      <c r="FB56" s="59"/>
      <c r="FC56" s="59"/>
      <c r="FD56" s="59"/>
      <c r="FE56" s="59"/>
      <c r="FF56" s="59"/>
      <c r="FG56" s="59"/>
      <c r="FH56" s="59"/>
      <c r="FI56" s="59"/>
      <c r="FJ56" s="59"/>
      <c r="FK56" s="59"/>
      <c r="FL56" s="59"/>
      <c r="FM56" s="59"/>
      <c r="FN56" s="59"/>
      <c r="FO56" s="59"/>
      <c r="FP56" s="59"/>
      <c r="FQ56" s="59"/>
      <c r="FR56" s="59"/>
      <c r="FS56" s="59"/>
      <c r="FT56" s="59"/>
      <c r="FU56" s="59"/>
      <c r="FV56" s="59"/>
      <c r="FW56" s="59"/>
      <c r="FX56" s="59"/>
      <c r="FY56" s="59"/>
      <c r="FZ56" s="59"/>
      <c r="GA56" s="59"/>
      <c r="GB56" s="59"/>
      <c r="GC56" s="59"/>
      <c r="GD56" s="59"/>
      <c r="GE56" s="59"/>
      <c r="GF56" s="59"/>
      <c r="GG56" s="59"/>
      <c r="GH56" s="59"/>
      <c r="GI56" s="59"/>
      <c r="GJ56" s="59"/>
      <c r="GK56" s="59"/>
      <c r="GL56" s="59"/>
    </row>
    <row r="57" spans="1:194" s="28" customFormat="1" ht="18.75">
      <c r="A57" s="36" t="s">
        <v>1</v>
      </c>
      <c r="B57" s="67">
        <f>H57+J57+L57+N57+P57+R57+T57+V57+X57+Z57+AB57+AD57</f>
        <v>98.6</v>
      </c>
      <c r="C57" s="44">
        <f>H57</f>
        <v>0</v>
      </c>
      <c r="D57" s="60">
        <f>E57</f>
        <v>0</v>
      </c>
      <c r="E57" s="60">
        <f>I57+K57+M57+O57+Q57+S57+U57+W57+Y57+AA57+AC57+AE57</f>
        <v>0</v>
      </c>
      <c r="F57" s="44">
        <f>E57/B57*100</f>
        <v>0</v>
      </c>
      <c r="G57" s="60">
        <v>0</v>
      </c>
      <c r="H57" s="44">
        <v>0</v>
      </c>
      <c r="I57" s="44">
        <v>0</v>
      </c>
      <c r="J57" s="44">
        <v>0</v>
      </c>
      <c r="K57" s="44">
        <v>0</v>
      </c>
      <c r="L57" s="44">
        <v>0</v>
      </c>
      <c r="M57" s="44">
        <v>0</v>
      </c>
      <c r="N57" s="44">
        <v>0</v>
      </c>
      <c r="O57" s="44">
        <v>0</v>
      </c>
      <c r="P57" s="44">
        <v>0</v>
      </c>
      <c r="Q57" s="44">
        <v>0</v>
      </c>
      <c r="R57" s="44">
        <v>0</v>
      </c>
      <c r="S57" s="44">
        <v>0</v>
      </c>
      <c r="T57" s="44">
        <v>0</v>
      </c>
      <c r="U57" s="44">
        <v>0</v>
      </c>
      <c r="V57" s="44">
        <v>0</v>
      </c>
      <c r="W57" s="44">
        <v>0</v>
      </c>
      <c r="X57" s="44">
        <v>0</v>
      </c>
      <c r="Y57" s="44">
        <v>0</v>
      </c>
      <c r="Z57" s="44">
        <v>0</v>
      </c>
      <c r="AA57" s="44">
        <v>0</v>
      </c>
      <c r="AB57" s="60">
        <v>98.6</v>
      </c>
      <c r="AC57" s="44">
        <v>0</v>
      </c>
      <c r="AD57" s="44">
        <v>0</v>
      </c>
      <c r="AE57" s="53">
        <v>0</v>
      </c>
      <c r="AF57" s="58"/>
      <c r="AG57" s="48">
        <f t="shared" si="2"/>
        <v>98.6</v>
      </c>
      <c r="AH57" s="48">
        <f t="shared" si="3"/>
        <v>0</v>
      </c>
      <c r="AI57" s="48">
        <f t="shared" si="0"/>
        <v>0</v>
      </c>
      <c r="AJ57" s="49">
        <f t="shared" si="1"/>
        <v>0</v>
      </c>
      <c r="AK57" s="59"/>
      <c r="AL57" s="59"/>
      <c r="AM57" s="59"/>
      <c r="AN57" s="59"/>
      <c r="AO57" s="59"/>
      <c r="AP57" s="59"/>
      <c r="AQ57" s="59"/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59"/>
      <c r="BD57" s="59"/>
      <c r="BE57" s="59"/>
      <c r="BF57" s="59"/>
      <c r="BG57" s="59"/>
      <c r="BH57" s="59"/>
      <c r="BI57" s="59"/>
      <c r="BJ57" s="59"/>
      <c r="BK57" s="59"/>
      <c r="BL57" s="59"/>
      <c r="BM57" s="59"/>
      <c r="BN57" s="59"/>
      <c r="BO57" s="59"/>
      <c r="BP57" s="59"/>
      <c r="BQ57" s="59"/>
      <c r="BR57" s="59"/>
      <c r="BS57" s="59"/>
      <c r="BT57" s="59"/>
      <c r="BU57" s="59"/>
      <c r="BV57" s="59"/>
      <c r="BW57" s="59"/>
      <c r="BX57" s="59"/>
      <c r="BY57" s="59"/>
      <c r="BZ57" s="59"/>
      <c r="CA57" s="59"/>
      <c r="CB57" s="59"/>
      <c r="CC57" s="59"/>
      <c r="CD57" s="59"/>
      <c r="CE57" s="59"/>
      <c r="CF57" s="59"/>
      <c r="CG57" s="59"/>
      <c r="CH57" s="59"/>
      <c r="CI57" s="59"/>
      <c r="CJ57" s="59"/>
      <c r="CK57" s="59"/>
      <c r="CL57" s="59"/>
      <c r="CM57" s="59"/>
      <c r="CN57" s="59"/>
      <c r="CO57" s="59"/>
      <c r="CP57" s="59"/>
      <c r="CQ57" s="59"/>
      <c r="CR57" s="59"/>
      <c r="CS57" s="59"/>
      <c r="CT57" s="59"/>
      <c r="CU57" s="59"/>
      <c r="CV57" s="59"/>
      <c r="CW57" s="59"/>
      <c r="CX57" s="59"/>
      <c r="CY57" s="59"/>
      <c r="CZ57" s="59"/>
      <c r="DA57" s="59"/>
      <c r="DB57" s="59"/>
      <c r="DC57" s="59"/>
      <c r="DD57" s="59"/>
      <c r="DE57" s="59"/>
      <c r="DF57" s="59"/>
      <c r="DG57" s="59"/>
      <c r="DH57" s="59"/>
      <c r="DI57" s="59"/>
      <c r="DJ57" s="59"/>
      <c r="DK57" s="59"/>
      <c r="DL57" s="59"/>
      <c r="DM57" s="59"/>
      <c r="DN57" s="59"/>
      <c r="DO57" s="59"/>
      <c r="DP57" s="59"/>
      <c r="DQ57" s="59"/>
      <c r="DR57" s="59"/>
      <c r="DS57" s="59"/>
      <c r="DT57" s="59"/>
      <c r="DU57" s="59"/>
      <c r="DV57" s="59"/>
      <c r="DW57" s="59"/>
      <c r="DX57" s="59"/>
      <c r="DY57" s="59"/>
      <c r="DZ57" s="59"/>
      <c r="EA57" s="59"/>
      <c r="EB57" s="59"/>
      <c r="EC57" s="59"/>
      <c r="ED57" s="59"/>
      <c r="EE57" s="59"/>
      <c r="EF57" s="59"/>
      <c r="EG57" s="59"/>
      <c r="EH57" s="59"/>
      <c r="EI57" s="59"/>
      <c r="EJ57" s="59"/>
      <c r="EK57" s="59"/>
      <c r="EL57" s="59"/>
      <c r="EM57" s="59"/>
      <c r="EN57" s="59"/>
      <c r="EO57" s="59"/>
      <c r="EP57" s="59"/>
      <c r="EQ57" s="59"/>
      <c r="ER57" s="59"/>
      <c r="ES57" s="59"/>
      <c r="ET57" s="59"/>
      <c r="EU57" s="59"/>
      <c r="EV57" s="59"/>
      <c r="EW57" s="59"/>
      <c r="EX57" s="59"/>
      <c r="EY57" s="59"/>
      <c r="EZ57" s="59"/>
      <c r="FA57" s="59"/>
      <c r="FB57" s="59"/>
      <c r="FC57" s="59"/>
      <c r="FD57" s="59"/>
      <c r="FE57" s="59"/>
      <c r="FF57" s="59"/>
      <c r="FG57" s="59"/>
      <c r="FH57" s="59"/>
      <c r="FI57" s="59"/>
      <c r="FJ57" s="59"/>
      <c r="FK57" s="59"/>
      <c r="FL57" s="59"/>
      <c r="FM57" s="59"/>
      <c r="FN57" s="59"/>
      <c r="FO57" s="59"/>
      <c r="FP57" s="59"/>
      <c r="FQ57" s="59"/>
      <c r="FR57" s="59"/>
      <c r="FS57" s="59"/>
      <c r="FT57" s="59"/>
      <c r="FU57" s="59"/>
      <c r="FV57" s="59"/>
      <c r="FW57" s="59"/>
      <c r="FX57" s="59"/>
      <c r="FY57" s="59"/>
      <c r="FZ57" s="59"/>
      <c r="GA57" s="59"/>
      <c r="GB57" s="59"/>
      <c r="GC57" s="59"/>
      <c r="GD57" s="59"/>
      <c r="GE57" s="59"/>
      <c r="GF57" s="59"/>
      <c r="GG57" s="59"/>
      <c r="GH57" s="59"/>
      <c r="GI57" s="59"/>
      <c r="GJ57" s="59"/>
      <c r="GK57" s="59"/>
      <c r="GL57" s="59"/>
    </row>
    <row r="58" spans="1:194" s="28" customFormat="1" ht="18.75">
      <c r="A58" s="34" t="s">
        <v>33</v>
      </c>
      <c r="B58" s="43"/>
      <c r="C58" s="44"/>
      <c r="D58" s="44"/>
      <c r="E58" s="44"/>
      <c r="F58" s="44"/>
      <c r="G58" s="46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53"/>
      <c r="AF58" s="58"/>
      <c r="AG58" s="48"/>
      <c r="AH58" s="48">
        <f t="shared" si="3"/>
        <v>0</v>
      </c>
      <c r="AI58" s="48"/>
      <c r="AJ58" s="49">
        <f t="shared" si="1"/>
        <v>0</v>
      </c>
      <c r="AK58" s="59"/>
      <c r="AL58" s="59"/>
      <c r="AM58" s="59"/>
      <c r="AN58" s="59"/>
      <c r="AO58" s="59"/>
      <c r="AP58" s="59"/>
      <c r="AQ58" s="59"/>
      <c r="AR58" s="59"/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59"/>
      <c r="BD58" s="59"/>
      <c r="BE58" s="59"/>
      <c r="BF58" s="59"/>
      <c r="BG58" s="59"/>
      <c r="BH58" s="59"/>
      <c r="BI58" s="59"/>
      <c r="BJ58" s="59"/>
      <c r="BK58" s="59"/>
      <c r="BL58" s="59"/>
      <c r="BM58" s="59"/>
      <c r="BN58" s="59"/>
      <c r="BO58" s="59"/>
      <c r="BP58" s="59"/>
      <c r="BQ58" s="59"/>
      <c r="BR58" s="59"/>
      <c r="BS58" s="59"/>
      <c r="BT58" s="59"/>
      <c r="BU58" s="59"/>
      <c r="BV58" s="59"/>
      <c r="BW58" s="59"/>
      <c r="BX58" s="59"/>
      <c r="BY58" s="59"/>
      <c r="BZ58" s="59"/>
      <c r="CA58" s="59"/>
      <c r="CB58" s="59"/>
      <c r="CC58" s="59"/>
      <c r="CD58" s="59"/>
      <c r="CE58" s="59"/>
      <c r="CF58" s="59"/>
      <c r="CG58" s="59"/>
      <c r="CH58" s="59"/>
      <c r="CI58" s="59"/>
      <c r="CJ58" s="59"/>
      <c r="CK58" s="59"/>
      <c r="CL58" s="59"/>
      <c r="CM58" s="59"/>
      <c r="CN58" s="59"/>
      <c r="CO58" s="59"/>
      <c r="CP58" s="59"/>
      <c r="CQ58" s="59"/>
      <c r="CR58" s="59"/>
      <c r="CS58" s="59"/>
      <c r="CT58" s="59"/>
      <c r="CU58" s="59"/>
      <c r="CV58" s="59"/>
      <c r="CW58" s="59"/>
      <c r="CX58" s="59"/>
      <c r="CY58" s="59"/>
      <c r="CZ58" s="59"/>
      <c r="DA58" s="59"/>
      <c r="DB58" s="59"/>
      <c r="DC58" s="59"/>
      <c r="DD58" s="59"/>
      <c r="DE58" s="59"/>
      <c r="DF58" s="59"/>
      <c r="DG58" s="59"/>
      <c r="DH58" s="59"/>
      <c r="DI58" s="59"/>
      <c r="DJ58" s="59"/>
      <c r="DK58" s="59"/>
      <c r="DL58" s="59"/>
      <c r="DM58" s="59"/>
      <c r="DN58" s="59"/>
      <c r="DO58" s="59"/>
      <c r="DP58" s="59"/>
      <c r="DQ58" s="59"/>
      <c r="DR58" s="59"/>
      <c r="DS58" s="59"/>
      <c r="DT58" s="59"/>
      <c r="DU58" s="59"/>
      <c r="DV58" s="59"/>
      <c r="DW58" s="59"/>
      <c r="DX58" s="59"/>
      <c r="DY58" s="59"/>
      <c r="DZ58" s="59"/>
      <c r="EA58" s="59"/>
      <c r="EB58" s="59"/>
      <c r="EC58" s="59"/>
      <c r="ED58" s="59"/>
      <c r="EE58" s="59"/>
      <c r="EF58" s="59"/>
      <c r="EG58" s="59"/>
      <c r="EH58" s="59"/>
      <c r="EI58" s="59"/>
      <c r="EJ58" s="59"/>
      <c r="EK58" s="59"/>
      <c r="EL58" s="59"/>
      <c r="EM58" s="59"/>
      <c r="EN58" s="59"/>
      <c r="EO58" s="59"/>
      <c r="EP58" s="59"/>
      <c r="EQ58" s="59"/>
      <c r="ER58" s="59"/>
      <c r="ES58" s="59"/>
      <c r="ET58" s="59"/>
      <c r="EU58" s="59"/>
      <c r="EV58" s="59"/>
      <c r="EW58" s="59"/>
      <c r="EX58" s="59"/>
      <c r="EY58" s="59"/>
      <c r="EZ58" s="59"/>
      <c r="FA58" s="59"/>
      <c r="FB58" s="59"/>
      <c r="FC58" s="59"/>
      <c r="FD58" s="59"/>
      <c r="FE58" s="59"/>
      <c r="FF58" s="59"/>
      <c r="FG58" s="59"/>
      <c r="FH58" s="59"/>
      <c r="FI58" s="59"/>
      <c r="FJ58" s="59"/>
      <c r="FK58" s="59"/>
      <c r="FL58" s="59"/>
      <c r="FM58" s="59"/>
      <c r="FN58" s="59"/>
      <c r="FO58" s="59"/>
      <c r="FP58" s="59"/>
      <c r="FQ58" s="59"/>
      <c r="FR58" s="59"/>
      <c r="FS58" s="59"/>
      <c r="FT58" s="59"/>
      <c r="FU58" s="59"/>
      <c r="FV58" s="59"/>
      <c r="FW58" s="59"/>
      <c r="FX58" s="59"/>
      <c r="FY58" s="59"/>
      <c r="FZ58" s="59"/>
      <c r="GA58" s="59"/>
      <c r="GB58" s="59"/>
      <c r="GC58" s="59"/>
      <c r="GD58" s="59"/>
      <c r="GE58" s="59"/>
      <c r="GF58" s="59"/>
      <c r="GG58" s="59"/>
      <c r="GH58" s="59"/>
      <c r="GI58" s="59"/>
      <c r="GJ58" s="59"/>
      <c r="GK58" s="59"/>
      <c r="GL58" s="59"/>
    </row>
    <row r="59" spans="1:194" s="28" customFormat="1" ht="18.75">
      <c r="A59" s="37" t="s">
        <v>3</v>
      </c>
      <c r="B59" s="43"/>
      <c r="C59" s="44"/>
      <c r="D59" s="44"/>
      <c r="E59" s="44"/>
      <c r="F59" s="44"/>
      <c r="G59" s="46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53"/>
      <c r="AF59" s="58"/>
      <c r="AG59" s="48">
        <f t="shared" si="2"/>
        <v>0</v>
      </c>
      <c r="AH59" s="48">
        <f t="shared" si="3"/>
        <v>0</v>
      </c>
      <c r="AI59" s="48">
        <f t="shared" si="0"/>
        <v>0</v>
      </c>
      <c r="AJ59" s="49">
        <f t="shared" si="1"/>
        <v>0</v>
      </c>
      <c r="AK59" s="59"/>
      <c r="AL59" s="59"/>
      <c r="AM59" s="59"/>
      <c r="AN59" s="59"/>
      <c r="AO59" s="59"/>
      <c r="AP59" s="59"/>
      <c r="AQ59" s="59"/>
      <c r="AR59" s="59"/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59"/>
      <c r="BD59" s="59"/>
      <c r="BE59" s="59"/>
      <c r="BF59" s="59"/>
      <c r="BG59" s="59"/>
      <c r="BH59" s="59"/>
      <c r="BI59" s="59"/>
      <c r="BJ59" s="59"/>
      <c r="BK59" s="59"/>
      <c r="BL59" s="59"/>
      <c r="BM59" s="59"/>
      <c r="BN59" s="59"/>
      <c r="BO59" s="59"/>
      <c r="BP59" s="59"/>
      <c r="BQ59" s="59"/>
      <c r="BR59" s="59"/>
      <c r="BS59" s="59"/>
      <c r="BT59" s="59"/>
      <c r="BU59" s="59"/>
      <c r="BV59" s="59"/>
      <c r="BW59" s="59"/>
      <c r="BX59" s="59"/>
      <c r="BY59" s="59"/>
      <c r="BZ59" s="59"/>
      <c r="CA59" s="59"/>
      <c r="CB59" s="59"/>
      <c r="CC59" s="59"/>
      <c r="CD59" s="59"/>
      <c r="CE59" s="59"/>
      <c r="CF59" s="59"/>
      <c r="CG59" s="59"/>
      <c r="CH59" s="59"/>
      <c r="CI59" s="59"/>
      <c r="CJ59" s="59"/>
      <c r="CK59" s="59"/>
      <c r="CL59" s="59"/>
      <c r="CM59" s="59"/>
      <c r="CN59" s="59"/>
      <c r="CO59" s="59"/>
      <c r="CP59" s="59"/>
      <c r="CQ59" s="59"/>
      <c r="CR59" s="59"/>
      <c r="CS59" s="59"/>
      <c r="CT59" s="59"/>
      <c r="CU59" s="59"/>
      <c r="CV59" s="59"/>
      <c r="CW59" s="59"/>
      <c r="CX59" s="59"/>
      <c r="CY59" s="59"/>
      <c r="CZ59" s="59"/>
      <c r="DA59" s="59"/>
      <c r="DB59" s="59"/>
      <c r="DC59" s="59"/>
      <c r="DD59" s="59"/>
      <c r="DE59" s="59"/>
      <c r="DF59" s="59"/>
      <c r="DG59" s="59"/>
      <c r="DH59" s="59"/>
      <c r="DI59" s="59"/>
      <c r="DJ59" s="59"/>
      <c r="DK59" s="59"/>
      <c r="DL59" s="59"/>
      <c r="DM59" s="59"/>
      <c r="DN59" s="59"/>
      <c r="DO59" s="59"/>
      <c r="DP59" s="59"/>
      <c r="DQ59" s="59"/>
      <c r="DR59" s="59"/>
      <c r="DS59" s="59"/>
      <c r="DT59" s="59"/>
      <c r="DU59" s="59"/>
      <c r="DV59" s="59"/>
      <c r="DW59" s="59"/>
      <c r="DX59" s="59"/>
      <c r="DY59" s="59"/>
      <c r="DZ59" s="59"/>
      <c r="EA59" s="59"/>
      <c r="EB59" s="59"/>
      <c r="EC59" s="59"/>
      <c r="ED59" s="59"/>
      <c r="EE59" s="59"/>
      <c r="EF59" s="59"/>
      <c r="EG59" s="59"/>
      <c r="EH59" s="59"/>
      <c r="EI59" s="59"/>
      <c r="EJ59" s="59"/>
      <c r="EK59" s="59"/>
      <c r="EL59" s="59"/>
      <c r="EM59" s="59"/>
      <c r="EN59" s="59"/>
      <c r="EO59" s="59"/>
      <c r="EP59" s="59"/>
      <c r="EQ59" s="59"/>
      <c r="ER59" s="59"/>
      <c r="ES59" s="59"/>
      <c r="ET59" s="59"/>
      <c r="EU59" s="59"/>
      <c r="EV59" s="59"/>
      <c r="EW59" s="59"/>
      <c r="EX59" s="59"/>
      <c r="EY59" s="59"/>
      <c r="EZ59" s="59"/>
      <c r="FA59" s="59"/>
      <c r="FB59" s="59"/>
      <c r="FC59" s="59"/>
      <c r="FD59" s="59"/>
      <c r="FE59" s="59"/>
      <c r="FF59" s="59"/>
      <c r="FG59" s="59"/>
      <c r="FH59" s="59"/>
      <c r="FI59" s="59"/>
      <c r="FJ59" s="59"/>
      <c r="FK59" s="59"/>
      <c r="FL59" s="59"/>
      <c r="FM59" s="59"/>
      <c r="FN59" s="59"/>
      <c r="FO59" s="59"/>
      <c r="FP59" s="59"/>
      <c r="FQ59" s="59"/>
      <c r="FR59" s="59"/>
      <c r="FS59" s="59"/>
      <c r="FT59" s="59"/>
      <c r="FU59" s="59"/>
      <c r="FV59" s="59"/>
      <c r="FW59" s="59"/>
      <c r="FX59" s="59"/>
      <c r="FY59" s="59"/>
      <c r="FZ59" s="59"/>
      <c r="GA59" s="59"/>
      <c r="GB59" s="59"/>
      <c r="GC59" s="59"/>
      <c r="GD59" s="59"/>
      <c r="GE59" s="59"/>
      <c r="GF59" s="59"/>
      <c r="GG59" s="59"/>
      <c r="GH59" s="59"/>
      <c r="GI59" s="59"/>
      <c r="GJ59" s="59"/>
      <c r="GK59" s="59"/>
      <c r="GL59" s="59"/>
    </row>
    <row r="60" spans="1:194" s="28" customFormat="1" ht="33.75" customHeight="1">
      <c r="A60" s="41" t="s">
        <v>44</v>
      </c>
      <c r="B60" s="54"/>
      <c r="C60" s="55"/>
      <c r="D60" s="55"/>
      <c r="E60" s="55"/>
      <c r="F60" s="55"/>
      <c r="G60" s="78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76"/>
      <c r="AF60" s="79"/>
      <c r="AG60" s="48">
        <f t="shared" si="2"/>
        <v>0</v>
      </c>
      <c r="AH60" s="48">
        <f t="shared" si="3"/>
        <v>0</v>
      </c>
      <c r="AI60" s="48">
        <f t="shared" si="0"/>
        <v>0</v>
      </c>
      <c r="AJ60" s="49">
        <f t="shared" si="1"/>
        <v>0</v>
      </c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59"/>
      <c r="BK60" s="59"/>
      <c r="BL60" s="59"/>
      <c r="BM60" s="59"/>
      <c r="BN60" s="59"/>
      <c r="BO60" s="59"/>
      <c r="BP60" s="59"/>
      <c r="BQ60" s="59"/>
      <c r="BR60" s="59"/>
      <c r="BS60" s="59"/>
      <c r="BT60" s="59"/>
      <c r="BU60" s="59"/>
      <c r="BV60" s="59"/>
      <c r="BW60" s="59"/>
      <c r="BX60" s="59"/>
      <c r="BY60" s="59"/>
      <c r="BZ60" s="59"/>
      <c r="CA60" s="59"/>
      <c r="CB60" s="59"/>
      <c r="CC60" s="59"/>
      <c r="CD60" s="59"/>
      <c r="CE60" s="59"/>
      <c r="CF60" s="59"/>
      <c r="CG60" s="59"/>
      <c r="CH60" s="59"/>
      <c r="CI60" s="59"/>
      <c r="CJ60" s="59"/>
      <c r="CK60" s="59"/>
      <c r="CL60" s="59"/>
      <c r="CM60" s="59"/>
      <c r="CN60" s="59"/>
      <c r="CO60" s="59"/>
      <c r="CP60" s="59"/>
      <c r="CQ60" s="59"/>
      <c r="CR60" s="59"/>
      <c r="CS60" s="59"/>
      <c r="CT60" s="59"/>
      <c r="CU60" s="59"/>
      <c r="CV60" s="59"/>
      <c r="CW60" s="59"/>
      <c r="CX60" s="59"/>
      <c r="CY60" s="59"/>
      <c r="CZ60" s="59"/>
      <c r="DA60" s="59"/>
      <c r="DB60" s="59"/>
      <c r="DC60" s="59"/>
      <c r="DD60" s="59"/>
      <c r="DE60" s="59"/>
      <c r="DF60" s="59"/>
      <c r="DG60" s="59"/>
      <c r="DH60" s="59"/>
      <c r="DI60" s="59"/>
      <c r="DJ60" s="59"/>
      <c r="DK60" s="59"/>
      <c r="DL60" s="59"/>
      <c r="DM60" s="59"/>
      <c r="DN60" s="59"/>
      <c r="DO60" s="59"/>
      <c r="DP60" s="59"/>
      <c r="DQ60" s="59"/>
      <c r="DR60" s="59"/>
      <c r="DS60" s="59"/>
      <c r="DT60" s="59"/>
      <c r="DU60" s="59"/>
      <c r="DV60" s="59"/>
      <c r="DW60" s="59"/>
      <c r="DX60" s="59"/>
      <c r="DY60" s="59"/>
      <c r="DZ60" s="59"/>
      <c r="EA60" s="59"/>
      <c r="EB60" s="59"/>
      <c r="EC60" s="59"/>
      <c r="ED60" s="59"/>
      <c r="EE60" s="59"/>
      <c r="EF60" s="59"/>
      <c r="EG60" s="59"/>
      <c r="EH60" s="59"/>
      <c r="EI60" s="59"/>
      <c r="EJ60" s="59"/>
      <c r="EK60" s="59"/>
      <c r="EL60" s="59"/>
      <c r="EM60" s="59"/>
      <c r="EN60" s="59"/>
      <c r="EO60" s="59"/>
      <c r="EP60" s="59"/>
      <c r="EQ60" s="59"/>
      <c r="ER60" s="59"/>
      <c r="ES60" s="59"/>
      <c r="ET60" s="59"/>
      <c r="EU60" s="59"/>
      <c r="EV60" s="59"/>
      <c r="EW60" s="59"/>
      <c r="EX60" s="59"/>
      <c r="EY60" s="59"/>
      <c r="EZ60" s="59"/>
      <c r="FA60" s="59"/>
      <c r="FB60" s="59"/>
      <c r="FC60" s="59"/>
      <c r="FD60" s="59"/>
      <c r="FE60" s="59"/>
      <c r="FF60" s="59"/>
      <c r="FG60" s="59"/>
      <c r="FH60" s="59"/>
      <c r="FI60" s="59"/>
      <c r="FJ60" s="59"/>
      <c r="FK60" s="59"/>
      <c r="FL60" s="59"/>
      <c r="FM60" s="59"/>
      <c r="FN60" s="59"/>
      <c r="FO60" s="59"/>
      <c r="FP60" s="59"/>
      <c r="FQ60" s="59"/>
      <c r="FR60" s="59"/>
      <c r="FS60" s="59"/>
      <c r="FT60" s="59"/>
      <c r="FU60" s="59"/>
      <c r="FV60" s="59"/>
      <c r="FW60" s="59"/>
      <c r="FX60" s="59"/>
      <c r="FY60" s="59"/>
      <c r="FZ60" s="59"/>
      <c r="GA60" s="59"/>
      <c r="GB60" s="59"/>
      <c r="GC60" s="59"/>
      <c r="GD60" s="59"/>
      <c r="GE60" s="59"/>
      <c r="GF60" s="59"/>
      <c r="GG60" s="59"/>
      <c r="GH60" s="59"/>
      <c r="GI60" s="59"/>
      <c r="GJ60" s="59"/>
      <c r="GK60" s="59"/>
      <c r="GL60" s="59"/>
    </row>
    <row r="61" spans="1:194" s="28" customFormat="1" ht="18.75">
      <c r="A61" s="33" t="s">
        <v>0</v>
      </c>
      <c r="B61" s="45">
        <f>B64</f>
        <v>397.6</v>
      </c>
      <c r="C61" s="46">
        <f>C64</f>
        <v>0</v>
      </c>
      <c r="D61" s="46">
        <f>D64</f>
        <v>0</v>
      </c>
      <c r="E61" s="46">
        <f>E64</f>
        <v>0</v>
      </c>
      <c r="F61" s="68">
        <v>0</v>
      </c>
      <c r="G61" s="68">
        <v>0</v>
      </c>
      <c r="H61" s="46">
        <f>H64</f>
        <v>0</v>
      </c>
      <c r="I61" s="46">
        <f>I64</f>
        <v>0</v>
      </c>
      <c r="J61" s="46">
        <f>J64</f>
        <v>0</v>
      </c>
      <c r="K61" s="46">
        <f>K64</f>
        <v>0</v>
      </c>
      <c r="L61" s="46">
        <f aca="true" t="shared" si="11" ref="L61:AE61">L64</f>
        <v>0</v>
      </c>
      <c r="M61" s="46">
        <f t="shared" si="11"/>
        <v>0</v>
      </c>
      <c r="N61" s="46">
        <f t="shared" si="11"/>
        <v>0</v>
      </c>
      <c r="O61" s="46">
        <f t="shared" si="11"/>
        <v>0</v>
      </c>
      <c r="P61" s="46">
        <f t="shared" si="11"/>
        <v>0</v>
      </c>
      <c r="Q61" s="46">
        <f t="shared" si="11"/>
        <v>0</v>
      </c>
      <c r="R61" s="46">
        <f t="shared" si="11"/>
        <v>14.142</v>
      </c>
      <c r="S61" s="46">
        <f t="shared" si="11"/>
        <v>0</v>
      </c>
      <c r="T61" s="46">
        <f t="shared" si="11"/>
        <v>214.142</v>
      </c>
      <c r="U61" s="46">
        <f t="shared" si="11"/>
        <v>0</v>
      </c>
      <c r="V61" s="46">
        <f t="shared" si="11"/>
        <v>14.142</v>
      </c>
      <c r="W61" s="46">
        <f t="shared" si="11"/>
        <v>0</v>
      </c>
      <c r="X61" s="46">
        <f t="shared" si="11"/>
        <v>14.142</v>
      </c>
      <c r="Y61" s="46">
        <f t="shared" si="11"/>
        <v>0</v>
      </c>
      <c r="Z61" s="46">
        <f t="shared" si="11"/>
        <v>14.142</v>
      </c>
      <c r="AA61" s="46">
        <f t="shared" si="11"/>
        <v>0</v>
      </c>
      <c r="AB61" s="46">
        <f t="shared" si="11"/>
        <v>112.74199999999999</v>
      </c>
      <c r="AC61" s="46">
        <f t="shared" si="11"/>
        <v>0</v>
      </c>
      <c r="AD61" s="46">
        <f t="shared" si="11"/>
        <v>14.148</v>
      </c>
      <c r="AE61" s="62">
        <f t="shared" si="11"/>
        <v>0</v>
      </c>
      <c r="AF61" s="58"/>
      <c r="AG61" s="48">
        <f t="shared" si="2"/>
        <v>397.6</v>
      </c>
      <c r="AH61" s="48">
        <f t="shared" si="3"/>
        <v>0</v>
      </c>
      <c r="AI61" s="48">
        <f t="shared" si="0"/>
        <v>0</v>
      </c>
      <c r="AJ61" s="49">
        <f t="shared" si="1"/>
        <v>0</v>
      </c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  <c r="BM61" s="59"/>
      <c r="BN61" s="59"/>
      <c r="BO61" s="59"/>
      <c r="BP61" s="59"/>
      <c r="BQ61" s="59"/>
      <c r="BR61" s="59"/>
      <c r="BS61" s="59"/>
      <c r="BT61" s="59"/>
      <c r="BU61" s="59"/>
      <c r="BV61" s="59"/>
      <c r="BW61" s="59"/>
      <c r="BX61" s="59"/>
      <c r="BY61" s="59"/>
      <c r="BZ61" s="59"/>
      <c r="CA61" s="59"/>
      <c r="CB61" s="59"/>
      <c r="CC61" s="59"/>
      <c r="CD61" s="59"/>
      <c r="CE61" s="59"/>
      <c r="CF61" s="59"/>
      <c r="CG61" s="59"/>
      <c r="CH61" s="59"/>
      <c r="CI61" s="59"/>
      <c r="CJ61" s="59"/>
      <c r="CK61" s="59"/>
      <c r="CL61" s="59"/>
      <c r="CM61" s="59"/>
      <c r="CN61" s="59"/>
      <c r="CO61" s="59"/>
      <c r="CP61" s="59"/>
      <c r="CQ61" s="59"/>
      <c r="CR61" s="59"/>
      <c r="CS61" s="59"/>
      <c r="CT61" s="59"/>
      <c r="CU61" s="59"/>
      <c r="CV61" s="59"/>
      <c r="CW61" s="59"/>
      <c r="CX61" s="59"/>
      <c r="CY61" s="59"/>
      <c r="CZ61" s="59"/>
      <c r="DA61" s="59"/>
      <c r="DB61" s="59"/>
      <c r="DC61" s="59"/>
      <c r="DD61" s="59"/>
      <c r="DE61" s="59"/>
      <c r="DF61" s="59"/>
      <c r="DG61" s="59"/>
      <c r="DH61" s="59"/>
      <c r="DI61" s="59"/>
      <c r="DJ61" s="59"/>
      <c r="DK61" s="59"/>
      <c r="DL61" s="59"/>
      <c r="DM61" s="59"/>
      <c r="DN61" s="59"/>
      <c r="DO61" s="59"/>
      <c r="DP61" s="59"/>
      <c r="DQ61" s="59"/>
      <c r="DR61" s="59"/>
      <c r="DS61" s="59"/>
      <c r="DT61" s="59"/>
      <c r="DU61" s="59"/>
      <c r="DV61" s="59"/>
      <c r="DW61" s="59"/>
      <c r="DX61" s="59"/>
      <c r="DY61" s="59"/>
      <c r="DZ61" s="59"/>
      <c r="EA61" s="59"/>
      <c r="EB61" s="59"/>
      <c r="EC61" s="59"/>
      <c r="ED61" s="59"/>
      <c r="EE61" s="59"/>
      <c r="EF61" s="59"/>
      <c r="EG61" s="59"/>
      <c r="EH61" s="59"/>
      <c r="EI61" s="59"/>
      <c r="EJ61" s="59"/>
      <c r="EK61" s="59"/>
      <c r="EL61" s="59"/>
      <c r="EM61" s="59"/>
      <c r="EN61" s="59"/>
      <c r="EO61" s="59"/>
      <c r="EP61" s="59"/>
      <c r="EQ61" s="59"/>
      <c r="ER61" s="59"/>
      <c r="ES61" s="59"/>
      <c r="ET61" s="59"/>
      <c r="EU61" s="59"/>
      <c r="EV61" s="59"/>
      <c r="EW61" s="59"/>
      <c r="EX61" s="59"/>
      <c r="EY61" s="59"/>
      <c r="EZ61" s="59"/>
      <c r="FA61" s="59"/>
      <c r="FB61" s="59"/>
      <c r="FC61" s="59"/>
      <c r="FD61" s="59"/>
      <c r="FE61" s="59"/>
      <c r="FF61" s="59"/>
      <c r="FG61" s="59"/>
      <c r="FH61" s="59"/>
      <c r="FI61" s="59"/>
      <c r="FJ61" s="59"/>
      <c r="FK61" s="59"/>
      <c r="FL61" s="59"/>
      <c r="FM61" s="59"/>
      <c r="FN61" s="59"/>
      <c r="FO61" s="59"/>
      <c r="FP61" s="59"/>
      <c r="FQ61" s="59"/>
      <c r="FR61" s="59"/>
      <c r="FS61" s="59"/>
      <c r="FT61" s="59"/>
      <c r="FU61" s="59"/>
      <c r="FV61" s="59"/>
      <c r="FW61" s="59"/>
      <c r="FX61" s="59"/>
      <c r="FY61" s="59"/>
      <c r="FZ61" s="59"/>
      <c r="GA61" s="59"/>
      <c r="GB61" s="59"/>
      <c r="GC61" s="59"/>
      <c r="GD61" s="59"/>
      <c r="GE61" s="59"/>
      <c r="GF61" s="59"/>
      <c r="GG61" s="59"/>
      <c r="GH61" s="59"/>
      <c r="GI61" s="59"/>
      <c r="GJ61" s="59"/>
      <c r="GK61" s="59"/>
      <c r="GL61" s="59"/>
    </row>
    <row r="62" spans="1:194" s="28" customFormat="1" ht="18.75">
      <c r="A62" s="34" t="s">
        <v>2</v>
      </c>
      <c r="B62" s="43"/>
      <c r="C62" s="44"/>
      <c r="D62" s="44"/>
      <c r="E62" s="44"/>
      <c r="F62" s="44"/>
      <c r="G62" s="46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53"/>
      <c r="AF62" s="58"/>
      <c r="AG62" s="48">
        <f t="shared" si="2"/>
        <v>0</v>
      </c>
      <c r="AH62" s="48">
        <f t="shared" si="3"/>
        <v>0</v>
      </c>
      <c r="AI62" s="48">
        <f t="shared" si="0"/>
        <v>0</v>
      </c>
      <c r="AJ62" s="49">
        <f t="shared" si="1"/>
        <v>0</v>
      </c>
      <c r="AK62" s="59"/>
      <c r="AL62" s="59"/>
      <c r="AM62" s="59"/>
      <c r="AN62" s="59"/>
      <c r="AO62" s="59"/>
      <c r="AP62" s="59"/>
      <c r="AQ62" s="59"/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59"/>
      <c r="BD62" s="59"/>
      <c r="BE62" s="59"/>
      <c r="BF62" s="59"/>
      <c r="BG62" s="59"/>
      <c r="BH62" s="59"/>
      <c r="BI62" s="59"/>
      <c r="BJ62" s="59"/>
      <c r="BK62" s="59"/>
      <c r="BL62" s="59"/>
      <c r="BM62" s="59"/>
      <c r="BN62" s="59"/>
      <c r="BO62" s="59"/>
      <c r="BP62" s="59"/>
      <c r="BQ62" s="59"/>
      <c r="BR62" s="59"/>
      <c r="BS62" s="59"/>
      <c r="BT62" s="59"/>
      <c r="BU62" s="59"/>
      <c r="BV62" s="59"/>
      <c r="BW62" s="59"/>
      <c r="BX62" s="59"/>
      <c r="BY62" s="59"/>
      <c r="BZ62" s="59"/>
      <c r="CA62" s="59"/>
      <c r="CB62" s="59"/>
      <c r="CC62" s="59"/>
      <c r="CD62" s="59"/>
      <c r="CE62" s="59"/>
      <c r="CF62" s="59"/>
      <c r="CG62" s="59"/>
      <c r="CH62" s="59"/>
      <c r="CI62" s="59"/>
      <c r="CJ62" s="59"/>
      <c r="CK62" s="59"/>
      <c r="CL62" s="59"/>
      <c r="CM62" s="59"/>
      <c r="CN62" s="59"/>
      <c r="CO62" s="59"/>
      <c r="CP62" s="59"/>
      <c r="CQ62" s="59"/>
      <c r="CR62" s="59"/>
      <c r="CS62" s="59"/>
      <c r="CT62" s="59"/>
      <c r="CU62" s="59"/>
      <c r="CV62" s="59"/>
      <c r="CW62" s="59"/>
      <c r="CX62" s="59"/>
      <c r="CY62" s="59"/>
      <c r="CZ62" s="59"/>
      <c r="DA62" s="59"/>
      <c r="DB62" s="59"/>
      <c r="DC62" s="59"/>
      <c r="DD62" s="59"/>
      <c r="DE62" s="59"/>
      <c r="DF62" s="59"/>
      <c r="DG62" s="59"/>
      <c r="DH62" s="59"/>
      <c r="DI62" s="59"/>
      <c r="DJ62" s="59"/>
      <c r="DK62" s="59"/>
      <c r="DL62" s="59"/>
      <c r="DM62" s="59"/>
      <c r="DN62" s="59"/>
      <c r="DO62" s="59"/>
      <c r="DP62" s="59"/>
      <c r="DQ62" s="59"/>
      <c r="DR62" s="59"/>
      <c r="DS62" s="59"/>
      <c r="DT62" s="59"/>
      <c r="DU62" s="59"/>
      <c r="DV62" s="59"/>
      <c r="DW62" s="59"/>
      <c r="DX62" s="59"/>
      <c r="DY62" s="59"/>
      <c r="DZ62" s="59"/>
      <c r="EA62" s="59"/>
      <c r="EB62" s="59"/>
      <c r="EC62" s="59"/>
      <c r="ED62" s="59"/>
      <c r="EE62" s="59"/>
      <c r="EF62" s="59"/>
      <c r="EG62" s="59"/>
      <c r="EH62" s="59"/>
      <c r="EI62" s="59"/>
      <c r="EJ62" s="59"/>
      <c r="EK62" s="59"/>
      <c r="EL62" s="59"/>
      <c r="EM62" s="59"/>
      <c r="EN62" s="59"/>
      <c r="EO62" s="59"/>
      <c r="EP62" s="59"/>
      <c r="EQ62" s="59"/>
      <c r="ER62" s="59"/>
      <c r="ES62" s="59"/>
      <c r="ET62" s="59"/>
      <c r="EU62" s="59"/>
      <c r="EV62" s="59"/>
      <c r="EW62" s="59"/>
      <c r="EX62" s="59"/>
      <c r="EY62" s="59"/>
      <c r="EZ62" s="59"/>
      <c r="FA62" s="59"/>
      <c r="FB62" s="59"/>
      <c r="FC62" s="59"/>
      <c r="FD62" s="59"/>
      <c r="FE62" s="59"/>
      <c r="FF62" s="59"/>
      <c r="FG62" s="59"/>
      <c r="FH62" s="59"/>
      <c r="FI62" s="59"/>
      <c r="FJ62" s="59"/>
      <c r="FK62" s="59"/>
      <c r="FL62" s="59"/>
      <c r="FM62" s="59"/>
      <c r="FN62" s="59"/>
      <c r="FO62" s="59"/>
      <c r="FP62" s="59"/>
      <c r="FQ62" s="59"/>
      <c r="FR62" s="59"/>
      <c r="FS62" s="59"/>
      <c r="FT62" s="59"/>
      <c r="FU62" s="59"/>
      <c r="FV62" s="59"/>
      <c r="FW62" s="59"/>
      <c r="FX62" s="59"/>
      <c r="FY62" s="59"/>
      <c r="FZ62" s="59"/>
      <c r="GA62" s="59"/>
      <c r="GB62" s="59"/>
      <c r="GC62" s="59"/>
      <c r="GD62" s="59"/>
      <c r="GE62" s="59"/>
      <c r="GF62" s="59"/>
      <c r="GG62" s="59"/>
      <c r="GH62" s="59"/>
      <c r="GI62" s="59"/>
      <c r="GJ62" s="59"/>
      <c r="GK62" s="59"/>
      <c r="GL62" s="59"/>
    </row>
    <row r="63" spans="1:194" s="28" customFormat="1" ht="18.75">
      <c r="A63" s="35" t="s">
        <v>32</v>
      </c>
      <c r="B63" s="43"/>
      <c r="C63" s="44"/>
      <c r="D63" s="44"/>
      <c r="E63" s="44"/>
      <c r="F63" s="44"/>
      <c r="G63" s="46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53"/>
      <c r="AF63" s="58"/>
      <c r="AG63" s="48">
        <f t="shared" si="2"/>
        <v>0</v>
      </c>
      <c r="AH63" s="48">
        <f t="shared" si="3"/>
        <v>0</v>
      </c>
      <c r="AI63" s="48">
        <f t="shared" si="0"/>
        <v>0</v>
      </c>
      <c r="AJ63" s="49">
        <f t="shared" si="1"/>
        <v>0</v>
      </c>
      <c r="AK63" s="59"/>
      <c r="AL63" s="59"/>
      <c r="AM63" s="59"/>
      <c r="AN63" s="59"/>
      <c r="AO63" s="59"/>
      <c r="AP63" s="59"/>
      <c r="AQ63" s="59"/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59"/>
      <c r="BD63" s="59"/>
      <c r="BE63" s="59"/>
      <c r="BF63" s="59"/>
      <c r="BG63" s="59"/>
      <c r="BH63" s="59"/>
      <c r="BI63" s="59"/>
      <c r="BJ63" s="59"/>
      <c r="BK63" s="59"/>
      <c r="BL63" s="59"/>
      <c r="BM63" s="59"/>
      <c r="BN63" s="59"/>
      <c r="BO63" s="59"/>
      <c r="BP63" s="59"/>
      <c r="BQ63" s="59"/>
      <c r="BR63" s="59"/>
      <c r="BS63" s="59"/>
      <c r="BT63" s="59"/>
      <c r="BU63" s="59"/>
      <c r="BV63" s="59"/>
      <c r="BW63" s="59"/>
      <c r="BX63" s="59"/>
      <c r="BY63" s="59"/>
      <c r="BZ63" s="59"/>
      <c r="CA63" s="59"/>
      <c r="CB63" s="59"/>
      <c r="CC63" s="59"/>
      <c r="CD63" s="59"/>
      <c r="CE63" s="59"/>
      <c r="CF63" s="59"/>
      <c r="CG63" s="59"/>
      <c r="CH63" s="59"/>
      <c r="CI63" s="59"/>
      <c r="CJ63" s="59"/>
      <c r="CK63" s="59"/>
      <c r="CL63" s="59"/>
      <c r="CM63" s="59"/>
      <c r="CN63" s="59"/>
      <c r="CO63" s="59"/>
      <c r="CP63" s="59"/>
      <c r="CQ63" s="59"/>
      <c r="CR63" s="59"/>
      <c r="CS63" s="59"/>
      <c r="CT63" s="59"/>
      <c r="CU63" s="59"/>
      <c r="CV63" s="59"/>
      <c r="CW63" s="59"/>
      <c r="CX63" s="59"/>
      <c r="CY63" s="59"/>
      <c r="CZ63" s="59"/>
      <c r="DA63" s="59"/>
      <c r="DB63" s="59"/>
      <c r="DC63" s="59"/>
      <c r="DD63" s="59"/>
      <c r="DE63" s="59"/>
      <c r="DF63" s="59"/>
      <c r="DG63" s="59"/>
      <c r="DH63" s="59"/>
      <c r="DI63" s="59"/>
      <c r="DJ63" s="59"/>
      <c r="DK63" s="59"/>
      <c r="DL63" s="59"/>
      <c r="DM63" s="59"/>
      <c r="DN63" s="59"/>
      <c r="DO63" s="59"/>
      <c r="DP63" s="59"/>
      <c r="DQ63" s="59"/>
      <c r="DR63" s="59"/>
      <c r="DS63" s="59"/>
      <c r="DT63" s="59"/>
      <c r="DU63" s="59"/>
      <c r="DV63" s="59"/>
      <c r="DW63" s="59"/>
      <c r="DX63" s="59"/>
      <c r="DY63" s="59"/>
      <c r="DZ63" s="59"/>
      <c r="EA63" s="59"/>
      <c r="EB63" s="59"/>
      <c r="EC63" s="59"/>
      <c r="ED63" s="59"/>
      <c r="EE63" s="59"/>
      <c r="EF63" s="59"/>
      <c r="EG63" s="59"/>
      <c r="EH63" s="59"/>
      <c r="EI63" s="59"/>
      <c r="EJ63" s="59"/>
      <c r="EK63" s="59"/>
      <c r="EL63" s="59"/>
      <c r="EM63" s="59"/>
      <c r="EN63" s="59"/>
      <c r="EO63" s="59"/>
      <c r="EP63" s="59"/>
      <c r="EQ63" s="59"/>
      <c r="ER63" s="59"/>
      <c r="ES63" s="59"/>
      <c r="ET63" s="59"/>
      <c r="EU63" s="59"/>
      <c r="EV63" s="59"/>
      <c r="EW63" s="59"/>
      <c r="EX63" s="59"/>
      <c r="EY63" s="59"/>
      <c r="EZ63" s="59"/>
      <c r="FA63" s="59"/>
      <c r="FB63" s="59"/>
      <c r="FC63" s="59"/>
      <c r="FD63" s="59"/>
      <c r="FE63" s="59"/>
      <c r="FF63" s="59"/>
      <c r="FG63" s="59"/>
      <c r="FH63" s="59"/>
      <c r="FI63" s="59"/>
      <c r="FJ63" s="59"/>
      <c r="FK63" s="59"/>
      <c r="FL63" s="59"/>
      <c r="FM63" s="59"/>
      <c r="FN63" s="59"/>
      <c r="FO63" s="59"/>
      <c r="FP63" s="59"/>
      <c r="FQ63" s="59"/>
      <c r="FR63" s="59"/>
      <c r="FS63" s="59"/>
      <c r="FT63" s="59"/>
      <c r="FU63" s="59"/>
      <c r="FV63" s="59"/>
      <c r="FW63" s="59"/>
      <c r="FX63" s="59"/>
      <c r="FY63" s="59"/>
      <c r="FZ63" s="59"/>
      <c r="GA63" s="59"/>
      <c r="GB63" s="59"/>
      <c r="GC63" s="59"/>
      <c r="GD63" s="59"/>
      <c r="GE63" s="59"/>
      <c r="GF63" s="59"/>
      <c r="GG63" s="59"/>
      <c r="GH63" s="59"/>
      <c r="GI63" s="59"/>
      <c r="GJ63" s="59"/>
      <c r="GK63" s="59"/>
      <c r="GL63" s="59"/>
    </row>
    <row r="64" spans="1:194" s="28" customFormat="1" ht="18.75">
      <c r="A64" s="36" t="s">
        <v>1</v>
      </c>
      <c r="B64" s="43">
        <f>B57+B50</f>
        <v>397.6</v>
      </c>
      <c r="C64" s="44">
        <f>C57+C50</f>
        <v>0</v>
      </c>
      <c r="D64" s="44">
        <f>D57+D50</f>
        <v>0</v>
      </c>
      <c r="E64" s="44">
        <f>E57+E50</f>
        <v>0</v>
      </c>
      <c r="F64" s="44">
        <f>E64/B64*100</f>
        <v>0</v>
      </c>
      <c r="G64" s="60">
        <v>0</v>
      </c>
      <c r="H64" s="44">
        <f aca="true" t="shared" si="12" ref="H64:AE64">H57+H50</f>
        <v>0</v>
      </c>
      <c r="I64" s="44">
        <f t="shared" si="12"/>
        <v>0</v>
      </c>
      <c r="J64" s="44">
        <f t="shared" si="12"/>
        <v>0</v>
      </c>
      <c r="K64" s="44">
        <f t="shared" si="12"/>
        <v>0</v>
      </c>
      <c r="L64" s="44">
        <f t="shared" si="12"/>
        <v>0</v>
      </c>
      <c r="M64" s="44">
        <f t="shared" si="12"/>
        <v>0</v>
      </c>
      <c r="N64" s="44">
        <f t="shared" si="12"/>
        <v>0</v>
      </c>
      <c r="O64" s="44">
        <f t="shared" si="12"/>
        <v>0</v>
      </c>
      <c r="P64" s="44">
        <f t="shared" si="12"/>
        <v>0</v>
      </c>
      <c r="Q64" s="44">
        <f t="shared" si="12"/>
        <v>0</v>
      </c>
      <c r="R64" s="44">
        <f t="shared" si="12"/>
        <v>14.142</v>
      </c>
      <c r="S64" s="44">
        <f t="shared" si="12"/>
        <v>0</v>
      </c>
      <c r="T64" s="44">
        <f t="shared" si="12"/>
        <v>214.142</v>
      </c>
      <c r="U64" s="44">
        <f t="shared" si="12"/>
        <v>0</v>
      </c>
      <c r="V64" s="44">
        <f t="shared" si="12"/>
        <v>14.142</v>
      </c>
      <c r="W64" s="44">
        <f t="shared" si="12"/>
        <v>0</v>
      </c>
      <c r="X64" s="44">
        <f t="shared" si="12"/>
        <v>14.142</v>
      </c>
      <c r="Y64" s="44">
        <f t="shared" si="12"/>
        <v>0</v>
      </c>
      <c r="Z64" s="44">
        <f t="shared" si="12"/>
        <v>14.142</v>
      </c>
      <c r="AA64" s="44">
        <f t="shared" si="12"/>
        <v>0</v>
      </c>
      <c r="AB64" s="44">
        <f t="shared" si="12"/>
        <v>112.74199999999999</v>
      </c>
      <c r="AC64" s="44">
        <f t="shared" si="12"/>
        <v>0</v>
      </c>
      <c r="AD64" s="44">
        <f t="shared" si="12"/>
        <v>14.148</v>
      </c>
      <c r="AE64" s="53">
        <f t="shared" si="12"/>
        <v>0</v>
      </c>
      <c r="AF64" s="58"/>
      <c r="AG64" s="48">
        <f t="shared" si="2"/>
        <v>397.6</v>
      </c>
      <c r="AH64" s="48">
        <f t="shared" si="3"/>
        <v>0</v>
      </c>
      <c r="AI64" s="48">
        <f t="shared" si="0"/>
        <v>0</v>
      </c>
      <c r="AJ64" s="49">
        <f t="shared" si="1"/>
        <v>0</v>
      </c>
      <c r="AK64" s="59"/>
      <c r="AL64" s="59"/>
      <c r="AM64" s="59"/>
      <c r="AN64" s="59"/>
      <c r="AO64" s="59"/>
      <c r="AP64" s="59"/>
      <c r="AQ64" s="59"/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59"/>
      <c r="BD64" s="59"/>
      <c r="BE64" s="59"/>
      <c r="BF64" s="59"/>
      <c r="BG64" s="59"/>
      <c r="BH64" s="59"/>
      <c r="BI64" s="59"/>
      <c r="BJ64" s="59"/>
      <c r="BK64" s="59"/>
      <c r="BL64" s="59"/>
      <c r="BM64" s="59"/>
      <c r="BN64" s="59"/>
      <c r="BO64" s="59"/>
      <c r="BP64" s="59"/>
      <c r="BQ64" s="59"/>
      <c r="BR64" s="59"/>
      <c r="BS64" s="59"/>
      <c r="BT64" s="59"/>
      <c r="BU64" s="59"/>
      <c r="BV64" s="59"/>
      <c r="BW64" s="59"/>
      <c r="BX64" s="59"/>
      <c r="BY64" s="59"/>
      <c r="BZ64" s="59"/>
      <c r="CA64" s="59"/>
      <c r="CB64" s="59"/>
      <c r="CC64" s="59"/>
      <c r="CD64" s="59"/>
      <c r="CE64" s="59"/>
      <c r="CF64" s="59"/>
      <c r="CG64" s="59"/>
      <c r="CH64" s="59"/>
      <c r="CI64" s="59"/>
      <c r="CJ64" s="59"/>
      <c r="CK64" s="59"/>
      <c r="CL64" s="59"/>
      <c r="CM64" s="59"/>
      <c r="CN64" s="59"/>
      <c r="CO64" s="59"/>
      <c r="CP64" s="59"/>
      <c r="CQ64" s="59"/>
      <c r="CR64" s="59"/>
      <c r="CS64" s="59"/>
      <c r="CT64" s="59"/>
      <c r="CU64" s="59"/>
      <c r="CV64" s="59"/>
      <c r="CW64" s="59"/>
      <c r="CX64" s="59"/>
      <c r="CY64" s="59"/>
      <c r="CZ64" s="59"/>
      <c r="DA64" s="59"/>
      <c r="DB64" s="59"/>
      <c r="DC64" s="59"/>
      <c r="DD64" s="59"/>
      <c r="DE64" s="59"/>
      <c r="DF64" s="59"/>
      <c r="DG64" s="59"/>
      <c r="DH64" s="59"/>
      <c r="DI64" s="59"/>
      <c r="DJ64" s="59"/>
      <c r="DK64" s="59"/>
      <c r="DL64" s="59"/>
      <c r="DM64" s="59"/>
      <c r="DN64" s="59"/>
      <c r="DO64" s="59"/>
      <c r="DP64" s="59"/>
      <c r="DQ64" s="59"/>
      <c r="DR64" s="59"/>
      <c r="DS64" s="59"/>
      <c r="DT64" s="59"/>
      <c r="DU64" s="59"/>
      <c r="DV64" s="59"/>
      <c r="DW64" s="59"/>
      <c r="DX64" s="59"/>
      <c r="DY64" s="59"/>
      <c r="DZ64" s="59"/>
      <c r="EA64" s="59"/>
      <c r="EB64" s="59"/>
      <c r="EC64" s="59"/>
      <c r="ED64" s="59"/>
      <c r="EE64" s="59"/>
      <c r="EF64" s="59"/>
      <c r="EG64" s="59"/>
      <c r="EH64" s="59"/>
      <c r="EI64" s="59"/>
      <c r="EJ64" s="59"/>
      <c r="EK64" s="59"/>
      <c r="EL64" s="59"/>
      <c r="EM64" s="59"/>
      <c r="EN64" s="59"/>
      <c r="EO64" s="59"/>
      <c r="EP64" s="59"/>
      <c r="EQ64" s="59"/>
      <c r="ER64" s="59"/>
      <c r="ES64" s="59"/>
      <c r="ET64" s="59"/>
      <c r="EU64" s="59"/>
      <c r="EV64" s="59"/>
      <c r="EW64" s="59"/>
      <c r="EX64" s="59"/>
      <c r="EY64" s="59"/>
      <c r="EZ64" s="59"/>
      <c r="FA64" s="59"/>
      <c r="FB64" s="59"/>
      <c r="FC64" s="59"/>
      <c r="FD64" s="59"/>
      <c r="FE64" s="59"/>
      <c r="FF64" s="59"/>
      <c r="FG64" s="59"/>
      <c r="FH64" s="59"/>
      <c r="FI64" s="59"/>
      <c r="FJ64" s="59"/>
      <c r="FK64" s="59"/>
      <c r="FL64" s="59"/>
      <c r="FM64" s="59"/>
      <c r="FN64" s="59"/>
      <c r="FO64" s="59"/>
      <c r="FP64" s="59"/>
      <c r="FQ64" s="59"/>
      <c r="FR64" s="59"/>
      <c r="FS64" s="59"/>
      <c r="FT64" s="59"/>
      <c r="FU64" s="59"/>
      <c r="FV64" s="59"/>
      <c r="FW64" s="59"/>
      <c r="FX64" s="59"/>
      <c r="FY64" s="59"/>
      <c r="FZ64" s="59"/>
      <c r="GA64" s="59"/>
      <c r="GB64" s="59"/>
      <c r="GC64" s="59"/>
      <c r="GD64" s="59"/>
      <c r="GE64" s="59"/>
      <c r="GF64" s="59"/>
      <c r="GG64" s="59"/>
      <c r="GH64" s="59"/>
      <c r="GI64" s="59"/>
      <c r="GJ64" s="59"/>
      <c r="GK64" s="59"/>
      <c r="GL64" s="59"/>
    </row>
    <row r="65" spans="1:194" s="28" customFormat="1" ht="18.75">
      <c r="A65" s="34" t="s">
        <v>33</v>
      </c>
      <c r="B65" s="43"/>
      <c r="C65" s="44"/>
      <c r="D65" s="44"/>
      <c r="E65" s="44"/>
      <c r="F65" s="44"/>
      <c r="G65" s="46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53"/>
      <c r="AF65" s="58"/>
      <c r="AG65" s="48">
        <f t="shared" si="2"/>
        <v>0</v>
      </c>
      <c r="AH65" s="48">
        <f t="shared" si="3"/>
        <v>0</v>
      </c>
      <c r="AI65" s="48">
        <f t="shared" si="0"/>
        <v>0</v>
      </c>
      <c r="AJ65" s="49">
        <f t="shared" si="1"/>
        <v>0</v>
      </c>
      <c r="AK65" s="59"/>
      <c r="AL65" s="59"/>
      <c r="AM65" s="59"/>
      <c r="AN65" s="59"/>
      <c r="AO65" s="59"/>
      <c r="AP65" s="59"/>
      <c r="AQ65" s="59"/>
      <c r="AR65" s="59"/>
      <c r="AS65" s="59"/>
      <c r="AT65" s="59"/>
      <c r="AU65" s="59"/>
      <c r="AV65" s="59"/>
      <c r="AW65" s="59"/>
      <c r="AX65" s="59"/>
      <c r="AY65" s="59"/>
      <c r="AZ65" s="59"/>
      <c r="BA65" s="59"/>
      <c r="BB65" s="59"/>
      <c r="BC65" s="59"/>
      <c r="BD65" s="59"/>
      <c r="BE65" s="59"/>
      <c r="BF65" s="59"/>
      <c r="BG65" s="59"/>
      <c r="BH65" s="59"/>
      <c r="BI65" s="59"/>
      <c r="BJ65" s="59"/>
      <c r="BK65" s="59"/>
      <c r="BL65" s="59"/>
      <c r="BM65" s="59"/>
      <c r="BN65" s="59"/>
      <c r="BO65" s="59"/>
      <c r="BP65" s="59"/>
      <c r="BQ65" s="59"/>
      <c r="BR65" s="59"/>
      <c r="BS65" s="59"/>
      <c r="BT65" s="59"/>
      <c r="BU65" s="59"/>
      <c r="BV65" s="59"/>
      <c r="BW65" s="59"/>
      <c r="BX65" s="59"/>
      <c r="BY65" s="59"/>
      <c r="BZ65" s="59"/>
      <c r="CA65" s="59"/>
      <c r="CB65" s="59"/>
      <c r="CC65" s="59"/>
      <c r="CD65" s="59"/>
      <c r="CE65" s="59"/>
      <c r="CF65" s="59"/>
      <c r="CG65" s="59"/>
      <c r="CH65" s="59"/>
      <c r="CI65" s="59"/>
      <c r="CJ65" s="59"/>
      <c r="CK65" s="59"/>
      <c r="CL65" s="59"/>
      <c r="CM65" s="59"/>
      <c r="CN65" s="59"/>
      <c r="CO65" s="59"/>
      <c r="CP65" s="59"/>
      <c r="CQ65" s="59"/>
      <c r="CR65" s="59"/>
      <c r="CS65" s="59"/>
      <c r="CT65" s="59"/>
      <c r="CU65" s="59"/>
      <c r="CV65" s="59"/>
      <c r="CW65" s="59"/>
      <c r="CX65" s="59"/>
      <c r="CY65" s="59"/>
      <c r="CZ65" s="59"/>
      <c r="DA65" s="59"/>
      <c r="DB65" s="59"/>
      <c r="DC65" s="59"/>
      <c r="DD65" s="59"/>
      <c r="DE65" s="59"/>
      <c r="DF65" s="59"/>
      <c r="DG65" s="59"/>
      <c r="DH65" s="59"/>
      <c r="DI65" s="59"/>
      <c r="DJ65" s="59"/>
      <c r="DK65" s="59"/>
      <c r="DL65" s="59"/>
      <c r="DM65" s="59"/>
      <c r="DN65" s="59"/>
      <c r="DO65" s="59"/>
      <c r="DP65" s="59"/>
      <c r="DQ65" s="59"/>
      <c r="DR65" s="59"/>
      <c r="DS65" s="59"/>
      <c r="DT65" s="59"/>
      <c r="DU65" s="59"/>
      <c r="DV65" s="59"/>
      <c r="DW65" s="59"/>
      <c r="DX65" s="59"/>
      <c r="DY65" s="59"/>
      <c r="DZ65" s="59"/>
      <c r="EA65" s="59"/>
      <c r="EB65" s="59"/>
      <c r="EC65" s="59"/>
      <c r="ED65" s="59"/>
      <c r="EE65" s="59"/>
      <c r="EF65" s="59"/>
      <c r="EG65" s="59"/>
      <c r="EH65" s="59"/>
      <c r="EI65" s="59"/>
      <c r="EJ65" s="59"/>
      <c r="EK65" s="59"/>
      <c r="EL65" s="59"/>
      <c r="EM65" s="59"/>
      <c r="EN65" s="59"/>
      <c r="EO65" s="59"/>
      <c r="EP65" s="59"/>
      <c r="EQ65" s="59"/>
      <c r="ER65" s="59"/>
      <c r="ES65" s="59"/>
      <c r="ET65" s="59"/>
      <c r="EU65" s="59"/>
      <c r="EV65" s="59"/>
      <c r="EW65" s="59"/>
      <c r="EX65" s="59"/>
      <c r="EY65" s="59"/>
      <c r="EZ65" s="59"/>
      <c r="FA65" s="59"/>
      <c r="FB65" s="59"/>
      <c r="FC65" s="59"/>
      <c r="FD65" s="59"/>
      <c r="FE65" s="59"/>
      <c r="FF65" s="59"/>
      <c r="FG65" s="59"/>
      <c r="FH65" s="59"/>
      <c r="FI65" s="59"/>
      <c r="FJ65" s="59"/>
      <c r="FK65" s="59"/>
      <c r="FL65" s="59"/>
      <c r="FM65" s="59"/>
      <c r="FN65" s="59"/>
      <c r="FO65" s="59"/>
      <c r="FP65" s="59"/>
      <c r="FQ65" s="59"/>
      <c r="FR65" s="59"/>
      <c r="FS65" s="59"/>
      <c r="FT65" s="59"/>
      <c r="FU65" s="59"/>
      <c r="FV65" s="59"/>
      <c r="FW65" s="59"/>
      <c r="FX65" s="59"/>
      <c r="FY65" s="59"/>
      <c r="FZ65" s="59"/>
      <c r="GA65" s="59"/>
      <c r="GB65" s="59"/>
      <c r="GC65" s="59"/>
      <c r="GD65" s="59"/>
      <c r="GE65" s="59"/>
      <c r="GF65" s="59"/>
      <c r="GG65" s="59"/>
      <c r="GH65" s="59"/>
      <c r="GI65" s="59"/>
      <c r="GJ65" s="59"/>
      <c r="GK65" s="59"/>
      <c r="GL65" s="59"/>
    </row>
    <row r="66" spans="1:194" s="28" customFormat="1" ht="18.75">
      <c r="A66" s="37" t="s">
        <v>3</v>
      </c>
      <c r="B66" s="43"/>
      <c r="C66" s="44"/>
      <c r="D66" s="44"/>
      <c r="E66" s="44"/>
      <c r="F66" s="44"/>
      <c r="G66" s="46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53"/>
      <c r="AF66" s="58"/>
      <c r="AG66" s="48">
        <f t="shared" si="2"/>
        <v>0</v>
      </c>
      <c r="AH66" s="48">
        <f t="shared" si="3"/>
        <v>0</v>
      </c>
      <c r="AI66" s="48">
        <f t="shared" si="0"/>
        <v>0</v>
      </c>
      <c r="AJ66" s="49">
        <f t="shared" si="1"/>
        <v>0</v>
      </c>
      <c r="AK66" s="59"/>
      <c r="AL66" s="59"/>
      <c r="AM66" s="59"/>
      <c r="AN66" s="59"/>
      <c r="AO66" s="59"/>
      <c r="AP66" s="59"/>
      <c r="AQ66" s="59"/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59"/>
      <c r="BD66" s="59"/>
      <c r="BE66" s="59"/>
      <c r="BF66" s="59"/>
      <c r="BG66" s="59"/>
      <c r="BH66" s="59"/>
      <c r="BI66" s="59"/>
      <c r="BJ66" s="59"/>
      <c r="BK66" s="59"/>
      <c r="BL66" s="59"/>
      <c r="BM66" s="59"/>
      <c r="BN66" s="59"/>
      <c r="BO66" s="59"/>
      <c r="BP66" s="59"/>
      <c r="BQ66" s="59"/>
      <c r="BR66" s="59"/>
      <c r="BS66" s="59"/>
      <c r="BT66" s="59"/>
      <c r="BU66" s="59"/>
      <c r="BV66" s="59"/>
      <c r="BW66" s="59"/>
      <c r="BX66" s="59"/>
      <c r="BY66" s="59"/>
      <c r="BZ66" s="59"/>
      <c r="CA66" s="59"/>
      <c r="CB66" s="59"/>
      <c r="CC66" s="59"/>
      <c r="CD66" s="59"/>
      <c r="CE66" s="59"/>
      <c r="CF66" s="59"/>
      <c r="CG66" s="59"/>
      <c r="CH66" s="59"/>
      <c r="CI66" s="59"/>
      <c r="CJ66" s="59"/>
      <c r="CK66" s="59"/>
      <c r="CL66" s="59"/>
      <c r="CM66" s="59"/>
      <c r="CN66" s="59"/>
      <c r="CO66" s="59"/>
      <c r="CP66" s="59"/>
      <c r="CQ66" s="59"/>
      <c r="CR66" s="59"/>
      <c r="CS66" s="59"/>
      <c r="CT66" s="59"/>
      <c r="CU66" s="59"/>
      <c r="CV66" s="59"/>
      <c r="CW66" s="59"/>
      <c r="CX66" s="59"/>
      <c r="CY66" s="59"/>
      <c r="CZ66" s="59"/>
      <c r="DA66" s="59"/>
      <c r="DB66" s="59"/>
      <c r="DC66" s="59"/>
      <c r="DD66" s="59"/>
      <c r="DE66" s="59"/>
      <c r="DF66" s="59"/>
      <c r="DG66" s="59"/>
      <c r="DH66" s="59"/>
      <c r="DI66" s="59"/>
      <c r="DJ66" s="59"/>
      <c r="DK66" s="59"/>
      <c r="DL66" s="59"/>
      <c r="DM66" s="59"/>
      <c r="DN66" s="59"/>
      <c r="DO66" s="59"/>
      <c r="DP66" s="59"/>
      <c r="DQ66" s="59"/>
      <c r="DR66" s="59"/>
      <c r="DS66" s="59"/>
      <c r="DT66" s="59"/>
      <c r="DU66" s="59"/>
      <c r="DV66" s="59"/>
      <c r="DW66" s="59"/>
      <c r="DX66" s="59"/>
      <c r="DY66" s="59"/>
      <c r="DZ66" s="59"/>
      <c r="EA66" s="59"/>
      <c r="EB66" s="59"/>
      <c r="EC66" s="59"/>
      <c r="ED66" s="59"/>
      <c r="EE66" s="59"/>
      <c r="EF66" s="59"/>
      <c r="EG66" s="59"/>
      <c r="EH66" s="59"/>
      <c r="EI66" s="59"/>
      <c r="EJ66" s="59"/>
      <c r="EK66" s="59"/>
      <c r="EL66" s="59"/>
      <c r="EM66" s="59"/>
      <c r="EN66" s="59"/>
      <c r="EO66" s="59"/>
      <c r="EP66" s="59"/>
      <c r="EQ66" s="59"/>
      <c r="ER66" s="59"/>
      <c r="ES66" s="59"/>
      <c r="ET66" s="59"/>
      <c r="EU66" s="59"/>
      <c r="EV66" s="59"/>
      <c r="EW66" s="59"/>
      <c r="EX66" s="59"/>
      <c r="EY66" s="59"/>
      <c r="EZ66" s="59"/>
      <c r="FA66" s="59"/>
      <c r="FB66" s="59"/>
      <c r="FC66" s="59"/>
      <c r="FD66" s="59"/>
      <c r="FE66" s="59"/>
      <c r="FF66" s="59"/>
      <c r="FG66" s="59"/>
      <c r="FH66" s="59"/>
      <c r="FI66" s="59"/>
      <c r="FJ66" s="59"/>
      <c r="FK66" s="59"/>
      <c r="FL66" s="59"/>
      <c r="FM66" s="59"/>
      <c r="FN66" s="59"/>
      <c r="FO66" s="59"/>
      <c r="FP66" s="59"/>
      <c r="FQ66" s="59"/>
      <c r="FR66" s="59"/>
      <c r="FS66" s="59"/>
      <c r="FT66" s="59"/>
      <c r="FU66" s="59"/>
      <c r="FV66" s="59"/>
      <c r="FW66" s="59"/>
      <c r="FX66" s="59"/>
      <c r="FY66" s="59"/>
      <c r="FZ66" s="59"/>
      <c r="GA66" s="59"/>
      <c r="GB66" s="59"/>
      <c r="GC66" s="59"/>
      <c r="GD66" s="59"/>
      <c r="GE66" s="59"/>
      <c r="GF66" s="59"/>
      <c r="GG66" s="59"/>
      <c r="GH66" s="59"/>
      <c r="GI66" s="59"/>
      <c r="GJ66" s="59"/>
      <c r="GK66" s="59"/>
      <c r="GL66" s="59"/>
    </row>
    <row r="67" spans="1:254" s="28" customFormat="1" ht="43.5" customHeight="1">
      <c r="A67" s="97" t="s">
        <v>40</v>
      </c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8"/>
      <c r="U67" s="98"/>
      <c r="V67" s="98"/>
      <c r="W67" s="98"/>
      <c r="X67" s="98"/>
      <c r="Y67" s="98"/>
      <c r="Z67" s="98"/>
      <c r="AA67" s="98"/>
      <c r="AB67" s="98"/>
      <c r="AC67" s="98"/>
      <c r="AD67" s="98"/>
      <c r="AE67" s="98"/>
      <c r="AF67" s="99"/>
      <c r="AG67" s="48">
        <f t="shared" si="2"/>
        <v>0</v>
      </c>
      <c r="AH67" s="48">
        <f t="shared" si="3"/>
        <v>0</v>
      </c>
      <c r="AI67" s="48">
        <f t="shared" si="0"/>
        <v>0</v>
      </c>
      <c r="AJ67" s="49">
        <f t="shared" si="1"/>
        <v>0</v>
      </c>
      <c r="GH67" s="59"/>
      <c r="GI67" s="59"/>
      <c r="GJ67" s="59"/>
      <c r="GK67" s="59"/>
      <c r="GL67" s="59"/>
      <c r="GM67" s="59"/>
      <c r="GN67" s="59"/>
      <c r="GO67" s="59"/>
      <c r="GP67" s="59"/>
      <c r="GQ67" s="59"/>
      <c r="GR67" s="59"/>
      <c r="GS67" s="59"/>
      <c r="GT67" s="59"/>
      <c r="GU67" s="59"/>
      <c r="GV67" s="59"/>
      <c r="GW67" s="59"/>
      <c r="GX67" s="59"/>
      <c r="GY67" s="59"/>
      <c r="GZ67" s="59"/>
      <c r="HA67" s="59"/>
      <c r="HB67" s="59"/>
      <c r="HC67" s="59"/>
      <c r="HD67" s="59"/>
      <c r="HE67" s="59"/>
      <c r="HF67" s="59"/>
      <c r="HG67" s="59"/>
      <c r="HH67" s="59"/>
      <c r="HI67" s="59"/>
      <c r="HJ67" s="59"/>
      <c r="HK67" s="59"/>
      <c r="HL67" s="59"/>
      <c r="HM67" s="59"/>
      <c r="HN67" s="59"/>
      <c r="HO67" s="59"/>
      <c r="HP67" s="59"/>
      <c r="HQ67" s="59"/>
      <c r="HR67" s="59"/>
      <c r="HS67" s="59"/>
      <c r="HT67" s="59"/>
      <c r="HU67" s="59"/>
      <c r="HV67" s="59"/>
      <c r="HW67" s="59"/>
      <c r="HX67" s="59"/>
      <c r="HY67" s="59"/>
      <c r="HZ67" s="59"/>
      <c r="IA67" s="59"/>
      <c r="IB67" s="59"/>
      <c r="IC67" s="59"/>
      <c r="ID67" s="59"/>
      <c r="IE67" s="59"/>
      <c r="IF67" s="59"/>
      <c r="IG67" s="59"/>
      <c r="IH67" s="59"/>
      <c r="II67" s="59"/>
      <c r="IJ67" s="59"/>
      <c r="IK67" s="59"/>
      <c r="IL67" s="59"/>
      <c r="IM67" s="59"/>
      <c r="IN67" s="59"/>
      <c r="IO67" s="59"/>
      <c r="IP67" s="59"/>
      <c r="IQ67" s="59"/>
      <c r="IR67" s="59"/>
      <c r="IS67" s="59"/>
      <c r="IT67" s="59"/>
    </row>
    <row r="68" spans="1:254" s="28" customFormat="1" ht="43.5" customHeight="1">
      <c r="A68" s="86" t="s">
        <v>52</v>
      </c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  <c r="AA68" s="87"/>
      <c r="AB68" s="87"/>
      <c r="AC68" s="87"/>
      <c r="AD68" s="87"/>
      <c r="AE68" s="87"/>
      <c r="AF68" s="88"/>
      <c r="AG68" s="48">
        <f>H68+J68+L68+N68+P68+R68+T68+V68+X68+Z68+AB68+AD68</f>
        <v>0</v>
      </c>
      <c r="AH68" s="48">
        <f>H68+J68+L68</f>
        <v>0</v>
      </c>
      <c r="AI68" s="48">
        <f>I68+K68+M68+O68+Q68+S68+U68+W68+Y68+AA68+AC68+AE68</f>
        <v>0</v>
      </c>
      <c r="AJ68" s="49">
        <f>E68-C68</f>
        <v>0</v>
      </c>
      <c r="GH68" s="59"/>
      <c r="GI68" s="59"/>
      <c r="GJ68" s="59"/>
      <c r="GK68" s="59"/>
      <c r="GL68" s="59"/>
      <c r="GM68" s="59"/>
      <c r="GN68" s="59"/>
      <c r="GO68" s="59"/>
      <c r="GP68" s="59"/>
      <c r="GQ68" s="59"/>
      <c r="GR68" s="59"/>
      <c r="GS68" s="59"/>
      <c r="GT68" s="59"/>
      <c r="GU68" s="59"/>
      <c r="GV68" s="59"/>
      <c r="GW68" s="59"/>
      <c r="GX68" s="59"/>
      <c r="GY68" s="59"/>
      <c r="GZ68" s="59"/>
      <c r="HA68" s="59"/>
      <c r="HB68" s="59"/>
      <c r="HC68" s="59"/>
      <c r="HD68" s="59"/>
      <c r="HE68" s="59"/>
      <c r="HF68" s="59"/>
      <c r="HG68" s="59"/>
      <c r="HH68" s="59"/>
      <c r="HI68" s="59"/>
      <c r="HJ68" s="59"/>
      <c r="HK68" s="59"/>
      <c r="HL68" s="59"/>
      <c r="HM68" s="59"/>
      <c r="HN68" s="59"/>
      <c r="HO68" s="59"/>
      <c r="HP68" s="59"/>
      <c r="HQ68" s="59"/>
      <c r="HR68" s="59"/>
      <c r="HS68" s="59"/>
      <c r="HT68" s="59"/>
      <c r="HU68" s="59"/>
      <c r="HV68" s="59"/>
      <c r="HW68" s="59"/>
      <c r="HX68" s="59"/>
      <c r="HY68" s="59"/>
      <c r="HZ68" s="59"/>
      <c r="IA68" s="59"/>
      <c r="IB68" s="59"/>
      <c r="IC68" s="59"/>
      <c r="ID68" s="59"/>
      <c r="IE68" s="59"/>
      <c r="IF68" s="59"/>
      <c r="IG68" s="59"/>
      <c r="IH68" s="59"/>
      <c r="II68" s="59"/>
      <c r="IJ68" s="59"/>
      <c r="IK68" s="59"/>
      <c r="IL68" s="59"/>
      <c r="IM68" s="59"/>
      <c r="IN68" s="59"/>
      <c r="IO68" s="59"/>
      <c r="IP68" s="59"/>
      <c r="IQ68" s="59"/>
      <c r="IR68" s="59"/>
      <c r="IS68" s="59"/>
      <c r="IT68" s="59"/>
    </row>
    <row r="69" spans="1:36" s="28" customFormat="1" ht="82.5" customHeight="1">
      <c r="A69" s="32" t="s">
        <v>41</v>
      </c>
      <c r="B69" s="54"/>
      <c r="C69" s="54"/>
      <c r="D69" s="54"/>
      <c r="E69" s="54"/>
      <c r="F69" s="55"/>
      <c r="G69" s="55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63" t="s">
        <v>46</v>
      </c>
      <c r="AG69" s="48">
        <f t="shared" si="2"/>
        <v>0</v>
      </c>
      <c r="AH69" s="48">
        <f t="shared" si="3"/>
        <v>0</v>
      </c>
      <c r="AI69" s="48">
        <f t="shared" si="0"/>
        <v>0</v>
      </c>
      <c r="AJ69" s="49">
        <f t="shared" si="1"/>
        <v>0</v>
      </c>
    </row>
    <row r="70" spans="1:36" s="50" customFormat="1" ht="20.25" customHeight="1">
      <c r="A70" s="33" t="s">
        <v>0</v>
      </c>
      <c r="B70" s="43">
        <f>B73</f>
        <v>7020.799999999999</v>
      </c>
      <c r="C70" s="43">
        <f>C73</f>
        <v>2715.669</v>
      </c>
      <c r="D70" s="43">
        <f>D73</f>
        <v>2445.33509</v>
      </c>
      <c r="E70" s="43">
        <f>E73</f>
        <v>2445.33509</v>
      </c>
      <c r="F70" s="44">
        <f>E70/B70*100</f>
        <v>34.82986397561532</v>
      </c>
      <c r="G70" s="44">
        <f>E70/C70*100</f>
        <v>90.04540280866335</v>
      </c>
      <c r="H70" s="43">
        <f aca="true" t="shared" si="13" ref="H70:AE70">H73</f>
        <v>1477.978</v>
      </c>
      <c r="I70" s="43">
        <f t="shared" si="13"/>
        <v>1203.55303</v>
      </c>
      <c r="J70" s="43">
        <f t="shared" si="13"/>
        <v>616.247</v>
      </c>
      <c r="K70" s="43">
        <f t="shared" si="13"/>
        <v>632.02549</v>
      </c>
      <c r="L70" s="43">
        <f t="shared" si="13"/>
        <v>621.444</v>
      </c>
      <c r="M70" s="43">
        <f t="shared" si="13"/>
        <v>609.75657</v>
      </c>
      <c r="N70" s="43">
        <f t="shared" si="13"/>
        <v>599.711</v>
      </c>
      <c r="O70" s="43">
        <f t="shared" si="13"/>
        <v>0</v>
      </c>
      <c r="P70" s="43">
        <f t="shared" si="13"/>
        <v>491.415</v>
      </c>
      <c r="Q70" s="43">
        <f t="shared" si="13"/>
        <v>0</v>
      </c>
      <c r="R70" s="43">
        <f t="shared" si="13"/>
        <v>511.094</v>
      </c>
      <c r="S70" s="43">
        <f t="shared" si="13"/>
        <v>0</v>
      </c>
      <c r="T70" s="43">
        <f t="shared" si="13"/>
        <v>813.524</v>
      </c>
      <c r="U70" s="43">
        <f t="shared" si="13"/>
        <v>0</v>
      </c>
      <c r="V70" s="43">
        <f t="shared" si="13"/>
        <v>412.869</v>
      </c>
      <c r="W70" s="43">
        <f t="shared" si="13"/>
        <v>0</v>
      </c>
      <c r="X70" s="43">
        <f t="shared" si="13"/>
        <v>183.843</v>
      </c>
      <c r="Y70" s="43">
        <f t="shared" si="13"/>
        <v>0</v>
      </c>
      <c r="Z70" s="43">
        <f t="shared" si="13"/>
        <v>582.074</v>
      </c>
      <c r="AA70" s="43">
        <f t="shared" si="13"/>
        <v>0</v>
      </c>
      <c r="AB70" s="43">
        <f t="shared" si="13"/>
        <v>272.364</v>
      </c>
      <c r="AC70" s="43">
        <f t="shared" si="13"/>
        <v>0</v>
      </c>
      <c r="AD70" s="43">
        <f t="shared" si="13"/>
        <v>438.237</v>
      </c>
      <c r="AE70" s="43">
        <f t="shared" si="13"/>
        <v>0</v>
      </c>
      <c r="AF70" s="51"/>
      <c r="AG70" s="48">
        <f t="shared" si="2"/>
        <v>7020.799999999999</v>
      </c>
      <c r="AH70" s="48">
        <f t="shared" si="3"/>
        <v>2715.669</v>
      </c>
      <c r="AI70" s="49">
        <f t="shared" si="0"/>
        <v>2445.33509</v>
      </c>
      <c r="AJ70" s="49">
        <f>E70-C70</f>
        <v>-270.33390999999983</v>
      </c>
    </row>
    <row r="71" spans="1:36" s="50" customFormat="1" ht="20.25" customHeight="1">
      <c r="A71" s="34" t="s">
        <v>2</v>
      </c>
      <c r="B71" s="43"/>
      <c r="C71" s="43"/>
      <c r="D71" s="43"/>
      <c r="E71" s="43"/>
      <c r="F71" s="44"/>
      <c r="G71" s="44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51"/>
      <c r="AG71" s="48">
        <f t="shared" si="2"/>
        <v>0</v>
      </c>
      <c r="AH71" s="48">
        <f t="shared" si="3"/>
        <v>0</v>
      </c>
      <c r="AI71" s="49">
        <f t="shared" si="0"/>
        <v>0</v>
      </c>
      <c r="AJ71" s="49">
        <f aca="true" t="shared" si="14" ref="AJ71:AJ93">E71-C71</f>
        <v>0</v>
      </c>
    </row>
    <row r="72" spans="1:36" s="50" customFormat="1" ht="20.25" customHeight="1">
      <c r="A72" s="35" t="s">
        <v>32</v>
      </c>
      <c r="B72" s="43"/>
      <c r="C72" s="43"/>
      <c r="D72" s="43"/>
      <c r="E72" s="43"/>
      <c r="F72" s="44"/>
      <c r="G72" s="44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51"/>
      <c r="AG72" s="48">
        <f t="shared" si="2"/>
        <v>0</v>
      </c>
      <c r="AH72" s="48">
        <f t="shared" si="3"/>
        <v>0</v>
      </c>
      <c r="AI72" s="49">
        <f t="shared" si="0"/>
        <v>0</v>
      </c>
      <c r="AJ72" s="49">
        <f t="shared" si="14"/>
        <v>0</v>
      </c>
    </row>
    <row r="73" spans="1:36" s="50" customFormat="1" ht="20.25" customHeight="1">
      <c r="A73" s="36" t="s">
        <v>1</v>
      </c>
      <c r="B73" s="67">
        <f>H73+J73+L73+N73+P73+R73+T73+V73+X73+Z73+AB73+AD73</f>
        <v>7020.799999999999</v>
      </c>
      <c r="C73" s="67">
        <f>H73+J73+L73</f>
        <v>2715.669</v>
      </c>
      <c r="D73" s="67">
        <f>E73</f>
        <v>2445.33509</v>
      </c>
      <c r="E73" s="67">
        <f>I73+K73+M73+O73+Q73+S73+U73+W73+Y73+AA73+AC73+AE73</f>
        <v>2445.33509</v>
      </c>
      <c r="F73" s="44">
        <f>E73/B73*100</f>
        <v>34.82986397561532</v>
      </c>
      <c r="G73" s="44">
        <f>E73/C73*100</f>
        <v>90.04540280866335</v>
      </c>
      <c r="H73" s="43">
        <v>1477.978</v>
      </c>
      <c r="I73" s="43">
        <v>1203.55303</v>
      </c>
      <c r="J73" s="43">
        <v>616.247</v>
      </c>
      <c r="K73" s="43">
        <v>632.02549</v>
      </c>
      <c r="L73" s="43">
        <v>621.444</v>
      </c>
      <c r="M73" s="43">
        <v>609.75657</v>
      </c>
      <c r="N73" s="43">
        <v>599.711</v>
      </c>
      <c r="O73" s="43">
        <v>0</v>
      </c>
      <c r="P73" s="43">
        <v>491.415</v>
      </c>
      <c r="Q73" s="43">
        <v>0</v>
      </c>
      <c r="R73" s="43">
        <v>511.094</v>
      </c>
      <c r="S73" s="43">
        <v>0</v>
      </c>
      <c r="T73" s="43">
        <v>813.524</v>
      </c>
      <c r="U73" s="43">
        <v>0</v>
      </c>
      <c r="V73" s="43">
        <v>412.869</v>
      </c>
      <c r="W73" s="43">
        <v>0</v>
      </c>
      <c r="X73" s="43">
        <v>183.843</v>
      </c>
      <c r="Y73" s="43">
        <v>0</v>
      </c>
      <c r="Z73" s="43">
        <v>582.074</v>
      </c>
      <c r="AA73" s="43">
        <v>0</v>
      </c>
      <c r="AB73" s="43">
        <v>272.364</v>
      </c>
      <c r="AC73" s="43">
        <v>0</v>
      </c>
      <c r="AD73" s="43">
        <v>438.237</v>
      </c>
      <c r="AE73" s="43">
        <v>0</v>
      </c>
      <c r="AF73" s="51"/>
      <c r="AG73" s="48">
        <f t="shared" si="2"/>
        <v>7020.799999999999</v>
      </c>
      <c r="AH73" s="48">
        <f aca="true" t="shared" si="15" ref="AH73:AH93">H73+J73+L73</f>
        <v>2715.669</v>
      </c>
      <c r="AI73" s="49">
        <f t="shared" si="0"/>
        <v>2445.33509</v>
      </c>
      <c r="AJ73" s="49">
        <f t="shared" si="14"/>
        <v>-270.33390999999983</v>
      </c>
    </row>
    <row r="74" spans="1:36" s="50" customFormat="1" ht="20.25" customHeight="1">
      <c r="A74" s="34" t="s">
        <v>33</v>
      </c>
      <c r="B74" s="43"/>
      <c r="C74" s="43"/>
      <c r="D74" s="43"/>
      <c r="E74" s="43"/>
      <c r="F74" s="44"/>
      <c r="G74" s="44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51"/>
      <c r="AG74" s="48">
        <f t="shared" si="2"/>
        <v>0</v>
      </c>
      <c r="AH74" s="48">
        <f t="shared" si="15"/>
        <v>0</v>
      </c>
      <c r="AI74" s="49">
        <f t="shared" si="0"/>
        <v>0</v>
      </c>
      <c r="AJ74" s="49">
        <f t="shared" si="14"/>
        <v>0</v>
      </c>
    </row>
    <row r="75" spans="1:36" s="50" customFormat="1" ht="18.75">
      <c r="A75" s="37" t="s">
        <v>3</v>
      </c>
      <c r="B75" s="43"/>
      <c r="C75" s="44"/>
      <c r="D75" s="44"/>
      <c r="E75" s="44"/>
      <c r="F75" s="44"/>
      <c r="G75" s="44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3"/>
      <c r="AF75" s="51"/>
      <c r="AG75" s="48">
        <f t="shared" si="2"/>
        <v>0</v>
      </c>
      <c r="AH75" s="48">
        <f t="shared" si="15"/>
        <v>0</v>
      </c>
      <c r="AI75" s="49">
        <f t="shared" si="0"/>
        <v>0</v>
      </c>
      <c r="AJ75" s="49">
        <f t="shared" si="14"/>
        <v>0</v>
      </c>
    </row>
    <row r="76" spans="1:36" s="50" customFormat="1" ht="83.25" customHeight="1">
      <c r="A76" s="38" t="s">
        <v>54</v>
      </c>
      <c r="B76" s="54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61" t="s">
        <v>53</v>
      </c>
      <c r="AG76" s="48">
        <f t="shared" si="2"/>
        <v>0</v>
      </c>
      <c r="AH76" s="48">
        <f t="shared" si="15"/>
        <v>0</v>
      </c>
      <c r="AI76" s="49">
        <f t="shared" si="0"/>
        <v>0</v>
      </c>
      <c r="AJ76" s="49">
        <f t="shared" si="14"/>
        <v>0</v>
      </c>
    </row>
    <row r="77" spans="1:36" s="50" customFormat="1" ht="21.75" customHeight="1">
      <c r="A77" s="33" t="s">
        <v>0</v>
      </c>
      <c r="B77" s="43">
        <f>B80</f>
        <v>25783.410000000003</v>
      </c>
      <c r="C77" s="44">
        <f>C80</f>
        <v>6734.87611</v>
      </c>
      <c r="D77" s="44">
        <f>D80</f>
        <v>5860.66838</v>
      </c>
      <c r="E77" s="44">
        <f>E80</f>
        <v>5860.66838</v>
      </c>
      <c r="F77" s="44">
        <f>E77/B77*100</f>
        <v>22.730385080949336</v>
      </c>
      <c r="G77" s="44">
        <f>E77/C77*100</f>
        <v>87.01969099770122</v>
      </c>
      <c r="H77" s="44">
        <f aca="true" t="shared" si="16" ref="H77:AE77">H80</f>
        <v>2371.78467</v>
      </c>
      <c r="I77" s="44">
        <f t="shared" si="16"/>
        <v>2092.57025</v>
      </c>
      <c r="J77" s="44">
        <f t="shared" si="16"/>
        <v>2104.30266</v>
      </c>
      <c r="K77" s="44">
        <f t="shared" si="16"/>
        <v>1978.3204</v>
      </c>
      <c r="L77" s="44">
        <f t="shared" si="16"/>
        <v>2258.78878</v>
      </c>
      <c r="M77" s="44">
        <f t="shared" si="16"/>
        <v>1789.77773</v>
      </c>
      <c r="N77" s="44">
        <f t="shared" si="16"/>
        <v>2472.24209</v>
      </c>
      <c r="O77" s="44">
        <f t="shared" si="16"/>
        <v>0</v>
      </c>
      <c r="P77" s="44">
        <f t="shared" si="16"/>
        <v>2414.12378</v>
      </c>
      <c r="Q77" s="44">
        <f t="shared" si="16"/>
        <v>0</v>
      </c>
      <c r="R77" s="44">
        <f t="shared" si="16"/>
        <v>2158.43678</v>
      </c>
      <c r="S77" s="44">
        <f t="shared" si="16"/>
        <v>0</v>
      </c>
      <c r="T77" s="44">
        <f t="shared" si="16"/>
        <v>2736.73907</v>
      </c>
      <c r="U77" s="44">
        <f t="shared" si="16"/>
        <v>0</v>
      </c>
      <c r="V77" s="44">
        <f t="shared" si="16"/>
        <v>1680.58431</v>
      </c>
      <c r="W77" s="44">
        <f t="shared" si="16"/>
        <v>0</v>
      </c>
      <c r="X77" s="44">
        <f t="shared" si="16"/>
        <v>1852.36878</v>
      </c>
      <c r="Y77" s="44">
        <f t="shared" si="16"/>
        <v>0</v>
      </c>
      <c r="Z77" s="44">
        <f t="shared" si="16"/>
        <v>2398.84707</v>
      </c>
      <c r="AA77" s="44">
        <f t="shared" si="16"/>
        <v>0</v>
      </c>
      <c r="AB77" s="44">
        <f t="shared" si="16"/>
        <v>1778.69178</v>
      </c>
      <c r="AC77" s="44">
        <f t="shared" si="16"/>
        <v>0</v>
      </c>
      <c r="AD77" s="44">
        <f t="shared" si="16"/>
        <v>1556.50023</v>
      </c>
      <c r="AE77" s="44">
        <f t="shared" si="16"/>
        <v>0</v>
      </c>
      <c r="AF77" s="51"/>
      <c r="AG77" s="49">
        <f t="shared" si="2"/>
        <v>25783.410000000003</v>
      </c>
      <c r="AH77" s="48">
        <f t="shared" si="15"/>
        <v>6734.87611</v>
      </c>
      <c r="AI77" s="49">
        <f t="shared" si="0"/>
        <v>5860.66838</v>
      </c>
      <c r="AJ77" s="49">
        <f t="shared" si="14"/>
        <v>-874.2077300000001</v>
      </c>
    </row>
    <row r="78" spans="1:36" s="50" customFormat="1" ht="20.25" customHeight="1">
      <c r="A78" s="34" t="s">
        <v>2</v>
      </c>
      <c r="B78" s="43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51"/>
      <c r="AG78" s="49">
        <f t="shared" si="2"/>
        <v>0</v>
      </c>
      <c r="AH78" s="48">
        <f t="shared" si="15"/>
        <v>0</v>
      </c>
      <c r="AI78" s="49">
        <f t="shared" si="0"/>
        <v>0</v>
      </c>
      <c r="AJ78" s="49">
        <f t="shared" si="14"/>
        <v>0</v>
      </c>
    </row>
    <row r="79" spans="1:36" s="50" customFormat="1" ht="18.75" customHeight="1">
      <c r="A79" s="35" t="s">
        <v>32</v>
      </c>
      <c r="B79" s="43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51"/>
      <c r="AG79" s="49">
        <f t="shared" si="2"/>
        <v>0</v>
      </c>
      <c r="AH79" s="48">
        <f t="shared" si="15"/>
        <v>0</v>
      </c>
      <c r="AI79" s="49">
        <f t="shared" si="0"/>
        <v>0</v>
      </c>
      <c r="AJ79" s="49">
        <f t="shared" si="14"/>
        <v>0</v>
      </c>
    </row>
    <row r="80" spans="1:36" s="50" customFormat="1" ht="23.25" customHeight="1">
      <c r="A80" s="36" t="s">
        <v>1</v>
      </c>
      <c r="B80" s="43">
        <f>H80+J80+L80+N80+P80+R80+T80+V80+X80+Z80+AB80+AD80</f>
        <v>25783.410000000003</v>
      </c>
      <c r="C80" s="44">
        <f>H80+J80+L80</f>
        <v>6734.87611</v>
      </c>
      <c r="D80" s="44">
        <f>E80</f>
        <v>5860.66838</v>
      </c>
      <c r="E80" s="44">
        <f>I80+K80+M80+O80+Q80+S80+U80+W80+Y80+AA80+AC80+AE80</f>
        <v>5860.66838</v>
      </c>
      <c r="F80" s="44">
        <f>E80/B80*100</f>
        <v>22.730385080949336</v>
      </c>
      <c r="G80" s="44">
        <f>E80/C80*100</f>
        <v>87.01969099770122</v>
      </c>
      <c r="H80" s="44">
        <v>2371.78467</v>
      </c>
      <c r="I80" s="44">
        <v>2092.57025</v>
      </c>
      <c r="J80" s="44">
        <v>2104.30266</v>
      </c>
      <c r="K80" s="44">
        <v>1978.3204</v>
      </c>
      <c r="L80" s="44">
        <v>2258.78878</v>
      </c>
      <c r="M80" s="44">
        <v>1789.77773</v>
      </c>
      <c r="N80" s="44">
        <v>2472.24209</v>
      </c>
      <c r="O80" s="44">
        <v>0</v>
      </c>
      <c r="P80" s="44">
        <v>2414.12378</v>
      </c>
      <c r="Q80" s="44">
        <v>0</v>
      </c>
      <c r="R80" s="44">
        <v>2158.43678</v>
      </c>
      <c r="S80" s="44">
        <v>0</v>
      </c>
      <c r="T80" s="44">
        <v>2736.73907</v>
      </c>
      <c r="U80" s="44">
        <v>0</v>
      </c>
      <c r="V80" s="44">
        <v>1680.58431</v>
      </c>
      <c r="W80" s="44">
        <v>0</v>
      </c>
      <c r="X80" s="44">
        <v>1852.36878</v>
      </c>
      <c r="Y80" s="44">
        <v>0</v>
      </c>
      <c r="Z80" s="44">
        <v>2398.84707</v>
      </c>
      <c r="AA80" s="44">
        <v>0</v>
      </c>
      <c r="AB80" s="44">
        <v>1778.69178</v>
      </c>
      <c r="AC80" s="44">
        <v>0</v>
      </c>
      <c r="AD80" s="44">
        <v>1556.50023</v>
      </c>
      <c r="AE80" s="44">
        <v>0</v>
      </c>
      <c r="AF80" s="51"/>
      <c r="AG80" s="49">
        <f t="shared" si="2"/>
        <v>25783.410000000003</v>
      </c>
      <c r="AH80" s="49">
        <f t="shared" si="15"/>
        <v>6734.87611</v>
      </c>
      <c r="AI80" s="49">
        <f t="shared" si="0"/>
        <v>5860.66838</v>
      </c>
      <c r="AJ80" s="49">
        <f t="shared" si="14"/>
        <v>-874.2077300000001</v>
      </c>
    </row>
    <row r="81" spans="1:36" s="50" customFormat="1" ht="21" customHeight="1">
      <c r="A81" s="34" t="s">
        <v>33</v>
      </c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51"/>
      <c r="AG81" s="49">
        <f t="shared" si="2"/>
        <v>0</v>
      </c>
      <c r="AH81" s="48">
        <f t="shared" si="15"/>
        <v>0</v>
      </c>
      <c r="AI81" s="49">
        <f t="shared" si="0"/>
        <v>0</v>
      </c>
      <c r="AJ81" s="49">
        <f t="shared" si="14"/>
        <v>0</v>
      </c>
    </row>
    <row r="82" spans="1:36" s="50" customFormat="1" ht="23.25" customHeight="1">
      <c r="A82" s="37" t="s">
        <v>3</v>
      </c>
      <c r="B82" s="43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51"/>
      <c r="AG82" s="49">
        <f t="shared" si="2"/>
        <v>0</v>
      </c>
      <c r="AH82" s="48">
        <f t="shared" si="15"/>
        <v>0</v>
      </c>
      <c r="AI82" s="49">
        <f t="shared" si="0"/>
        <v>0</v>
      </c>
      <c r="AJ82" s="49">
        <f t="shared" si="14"/>
        <v>0</v>
      </c>
    </row>
    <row r="83" spans="1:36" s="50" customFormat="1" ht="24.75" customHeight="1">
      <c r="A83" s="42" t="s">
        <v>45</v>
      </c>
      <c r="B83" s="54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/>
      <c r="AB83" s="55"/>
      <c r="AC83" s="55"/>
      <c r="AD83" s="55"/>
      <c r="AE83" s="55"/>
      <c r="AF83" s="61"/>
      <c r="AG83" s="49">
        <f t="shared" si="2"/>
        <v>0</v>
      </c>
      <c r="AH83" s="48">
        <f t="shared" si="15"/>
        <v>0</v>
      </c>
      <c r="AI83" s="49">
        <f t="shared" si="0"/>
        <v>0</v>
      </c>
      <c r="AJ83" s="49">
        <f t="shared" si="14"/>
        <v>0</v>
      </c>
    </row>
    <row r="84" spans="1:36" s="50" customFormat="1" ht="26.25" customHeight="1">
      <c r="A84" s="33" t="s">
        <v>0</v>
      </c>
      <c r="B84" s="45">
        <f>B87</f>
        <v>32804.21000000001</v>
      </c>
      <c r="C84" s="46">
        <f>C87</f>
        <v>9450.54511</v>
      </c>
      <c r="D84" s="46">
        <f>D87</f>
        <v>8306.00347</v>
      </c>
      <c r="E84" s="46">
        <f>E87</f>
        <v>8306.00347</v>
      </c>
      <c r="F84" s="46">
        <f>E84/B84*100</f>
        <v>25.31993140514586</v>
      </c>
      <c r="G84" s="46">
        <f>E84/C84*100</f>
        <v>87.8891468515513</v>
      </c>
      <c r="H84" s="46">
        <f aca="true" t="shared" si="17" ref="H84:AD84">H87</f>
        <v>3849.76267</v>
      </c>
      <c r="I84" s="46">
        <f t="shared" si="17"/>
        <v>3296.1232800000002</v>
      </c>
      <c r="J84" s="46">
        <f t="shared" si="17"/>
        <v>2720.5496599999997</v>
      </c>
      <c r="K84" s="46">
        <f t="shared" si="17"/>
        <v>2610.34589</v>
      </c>
      <c r="L84" s="46">
        <f t="shared" si="17"/>
        <v>2880.23278</v>
      </c>
      <c r="M84" s="46">
        <f t="shared" si="17"/>
        <v>2399.5343000000003</v>
      </c>
      <c r="N84" s="46">
        <f t="shared" si="17"/>
        <v>3071.95309</v>
      </c>
      <c r="O84" s="46">
        <f t="shared" si="17"/>
        <v>0</v>
      </c>
      <c r="P84" s="46">
        <f t="shared" si="17"/>
        <v>2905.53878</v>
      </c>
      <c r="Q84" s="46">
        <f t="shared" si="17"/>
        <v>0</v>
      </c>
      <c r="R84" s="46">
        <f t="shared" si="17"/>
        <v>2669.53078</v>
      </c>
      <c r="S84" s="46">
        <f t="shared" si="17"/>
        <v>0</v>
      </c>
      <c r="T84" s="46">
        <f t="shared" si="17"/>
        <v>3550.26307</v>
      </c>
      <c r="U84" s="46">
        <f t="shared" si="17"/>
        <v>0</v>
      </c>
      <c r="V84" s="46">
        <f t="shared" si="17"/>
        <v>2093.45331</v>
      </c>
      <c r="W84" s="46">
        <f t="shared" si="17"/>
        <v>0</v>
      </c>
      <c r="X84" s="46">
        <f t="shared" si="17"/>
        <v>2036.21178</v>
      </c>
      <c r="Y84" s="46">
        <f t="shared" si="17"/>
        <v>0</v>
      </c>
      <c r="Z84" s="46">
        <f t="shared" si="17"/>
        <v>2980.92107</v>
      </c>
      <c r="AA84" s="46">
        <f t="shared" si="17"/>
        <v>0</v>
      </c>
      <c r="AB84" s="46">
        <f t="shared" si="17"/>
        <v>2051.05578</v>
      </c>
      <c r="AC84" s="46">
        <f t="shared" si="17"/>
        <v>0</v>
      </c>
      <c r="AD84" s="46">
        <f t="shared" si="17"/>
        <v>1994.7372300000002</v>
      </c>
      <c r="AE84" s="44">
        <f>AE87</f>
        <v>0</v>
      </c>
      <c r="AF84" s="51"/>
      <c r="AG84" s="49">
        <f t="shared" si="2"/>
        <v>32804.21</v>
      </c>
      <c r="AH84" s="48">
        <f t="shared" si="15"/>
        <v>9450.54511</v>
      </c>
      <c r="AI84" s="49">
        <f t="shared" si="0"/>
        <v>8306.00347</v>
      </c>
      <c r="AJ84" s="49">
        <f t="shared" si="14"/>
        <v>-1144.5416399999995</v>
      </c>
    </row>
    <row r="85" spans="1:36" s="50" customFormat="1" ht="26.25" customHeight="1">
      <c r="A85" s="34" t="s">
        <v>2</v>
      </c>
      <c r="B85" s="43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51"/>
      <c r="AG85" s="49">
        <f t="shared" si="2"/>
        <v>0</v>
      </c>
      <c r="AH85" s="48">
        <f t="shared" si="15"/>
        <v>0</v>
      </c>
      <c r="AI85" s="49">
        <f t="shared" si="0"/>
        <v>0</v>
      </c>
      <c r="AJ85" s="49">
        <f t="shared" si="14"/>
        <v>0</v>
      </c>
    </row>
    <row r="86" spans="1:36" s="50" customFormat="1" ht="19.5" customHeight="1">
      <c r="A86" s="35" t="s">
        <v>32</v>
      </c>
      <c r="B86" s="43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51"/>
      <c r="AG86" s="49">
        <f t="shared" si="2"/>
        <v>0</v>
      </c>
      <c r="AH86" s="48">
        <f t="shared" si="15"/>
        <v>0</v>
      </c>
      <c r="AI86" s="49">
        <f t="shared" si="0"/>
        <v>0</v>
      </c>
      <c r="AJ86" s="49">
        <f t="shared" si="14"/>
        <v>0</v>
      </c>
    </row>
    <row r="87" spans="1:36" s="28" customFormat="1" ht="18.75">
      <c r="A87" s="36" t="s">
        <v>1</v>
      </c>
      <c r="B87" s="43">
        <f>B80+B73</f>
        <v>32804.21000000001</v>
      </c>
      <c r="C87" s="44">
        <f>C80+C73</f>
        <v>9450.54511</v>
      </c>
      <c r="D87" s="44">
        <f>D80+D73</f>
        <v>8306.00347</v>
      </c>
      <c r="E87" s="44">
        <f>E80+E73</f>
        <v>8306.00347</v>
      </c>
      <c r="F87" s="44">
        <f>E87/B87*100</f>
        <v>25.31993140514586</v>
      </c>
      <c r="G87" s="46">
        <f>E87/C87*100</f>
        <v>87.8891468515513</v>
      </c>
      <c r="H87" s="44">
        <f>H80+H73</f>
        <v>3849.76267</v>
      </c>
      <c r="I87" s="44">
        <f>I80+I73</f>
        <v>3296.1232800000002</v>
      </c>
      <c r="J87" s="44">
        <f>J80+J73</f>
        <v>2720.5496599999997</v>
      </c>
      <c r="K87" s="44">
        <f aca="true" t="shared" si="18" ref="K87:AD87">K80+K73</f>
        <v>2610.34589</v>
      </c>
      <c r="L87" s="44">
        <f t="shared" si="18"/>
        <v>2880.23278</v>
      </c>
      <c r="M87" s="44">
        <f t="shared" si="18"/>
        <v>2399.5343000000003</v>
      </c>
      <c r="N87" s="44">
        <f t="shared" si="18"/>
        <v>3071.95309</v>
      </c>
      <c r="O87" s="44">
        <f t="shared" si="18"/>
        <v>0</v>
      </c>
      <c r="P87" s="44">
        <f t="shared" si="18"/>
        <v>2905.53878</v>
      </c>
      <c r="Q87" s="44">
        <f t="shared" si="18"/>
        <v>0</v>
      </c>
      <c r="R87" s="44">
        <f t="shared" si="18"/>
        <v>2669.53078</v>
      </c>
      <c r="S87" s="44">
        <f t="shared" si="18"/>
        <v>0</v>
      </c>
      <c r="T87" s="44">
        <f t="shared" si="18"/>
        <v>3550.26307</v>
      </c>
      <c r="U87" s="44">
        <f t="shared" si="18"/>
        <v>0</v>
      </c>
      <c r="V87" s="44">
        <f t="shared" si="18"/>
        <v>2093.45331</v>
      </c>
      <c r="W87" s="44">
        <f t="shared" si="18"/>
        <v>0</v>
      </c>
      <c r="X87" s="44">
        <f t="shared" si="18"/>
        <v>2036.21178</v>
      </c>
      <c r="Y87" s="44">
        <f t="shared" si="18"/>
        <v>0</v>
      </c>
      <c r="Z87" s="44">
        <f t="shared" si="18"/>
        <v>2980.92107</v>
      </c>
      <c r="AA87" s="44">
        <f t="shared" si="18"/>
        <v>0</v>
      </c>
      <c r="AB87" s="44">
        <f t="shared" si="18"/>
        <v>2051.05578</v>
      </c>
      <c r="AC87" s="44">
        <f t="shared" si="18"/>
        <v>0</v>
      </c>
      <c r="AD87" s="44">
        <f t="shared" si="18"/>
        <v>1994.7372300000002</v>
      </c>
      <c r="AE87" s="53">
        <f>AE80+AE73</f>
        <v>0</v>
      </c>
      <c r="AF87" s="51"/>
      <c r="AG87" s="49">
        <f t="shared" si="2"/>
        <v>32804.21</v>
      </c>
      <c r="AH87" s="48">
        <f t="shared" si="15"/>
        <v>9450.54511</v>
      </c>
      <c r="AI87" s="49">
        <f t="shared" si="0"/>
        <v>8306.00347</v>
      </c>
      <c r="AJ87" s="49">
        <f t="shared" si="14"/>
        <v>-1144.5416399999995</v>
      </c>
    </row>
    <row r="88" spans="1:36" s="28" customFormat="1" ht="18.75">
      <c r="A88" s="34" t="s">
        <v>33</v>
      </c>
      <c r="B88" s="43"/>
      <c r="C88" s="44"/>
      <c r="D88" s="44"/>
      <c r="E88" s="44"/>
      <c r="F88" s="44"/>
      <c r="G88" s="46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53"/>
      <c r="AF88" s="51"/>
      <c r="AG88" s="49">
        <f t="shared" si="2"/>
        <v>0</v>
      </c>
      <c r="AH88" s="48">
        <f t="shared" si="15"/>
        <v>0</v>
      </c>
      <c r="AI88" s="49">
        <f t="shared" si="0"/>
        <v>0</v>
      </c>
      <c r="AJ88" s="49">
        <f t="shared" si="14"/>
        <v>0</v>
      </c>
    </row>
    <row r="89" spans="1:36" s="28" customFormat="1" ht="18.75">
      <c r="A89" s="37" t="s">
        <v>3</v>
      </c>
      <c r="B89" s="43"/>
      <c r="C89" s="44"/>
      <c r="D89" s="44"/>
      <c r="E89" s="44"/>
      <c r="F89" s="44"/>
      <c r="G89" s="46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53"/>
      <c r="AF89" s="51"/>
      <c r="AG89" s="48">
        <f t="shared" si="2"/>
        <v>0</v>
      </c>
      <c r="AH89" s="48">
        <f t="shared" si="15"/>
        <v>0</v>
      </c>
      <c r="AI89" s="49">
        <f t="shared" si="0"/>
        <v>0</v>
      </c>
      <c r="AJ89" s="49">
        <f t="shared" si="14"/>
        <v>0</v>
      </c>
    </row>
    <row r="90" spans="1:37" s="28" customFormat="1" ht="18.75">
      <c r="A90" s="69" t="s">
        <v>42</v>
      </c>
      <c r="B90" s="70">
        <f>B93</f>
        <v>39867.91</v>
      </c>
      <c r="C90" s="70">
        <f>C93</f>
        <v>10767.46603</v>
      </c>
      <c r="D90" s="70">
        <f>D93</f>
        <v>9604.927090000001</v>
      </c>
      <c r="E90" s="70">
        <f>E93</f>
        <v>9604.927090000001</v>
      </c>
      <c r="F90" s="71">
        <f>E90/B90*100</f>
        <v>24.091875119613746</v>
      </c>
      <c r="G90" s="71">
        <f>E90/C90*100</f>
        <v>89.20322630449014</v>
      </c>
      <c r="H90" s="70">
        <f aca="true" t="shared" si="19" ref="H90:AD90">H93</f>
        <v>4291.38299</v>
      </c>
      <c r="I90" s="70">
        <f t="shared" si="19"/>
        <v>3737.7436000000002</v>
      </c>
      <c r="J90" s="70">
        <f>J93</f>
        <v>3158.19996</v>
      </c>
      <c r="K90" s="70">
        <f t="shared" si="19"/>
        <v>3038.99889</v>
      </c>
      <c r="L90" s="70">
        <f t="shared" si="19"/>
        <v>3317.8830799999996</v>
      </c>
      <c r="M90" s="70">
        <f t="shared" si="19"/>
        <v>2828.1846000000005</v>
      </c>
      <c r="N90" s="70">
        <f t="shared" si="19"/>
        <v>3509.60339</v>
      </c>
      <c r="O90" s="70">
        <f t="shared" si="19"/>
        <v>0</v>
      </c>
      <c r="P90" s="70">
        <f t="shared" si="19"/>
        <v>3495.03006</v>
      </c>
      <c r="Q90" s="70">
        <f t="shared" si="19"/>
        <v>0</v>
      </c>
      <c r="R90" s="70">
        <f t="shared" si="19"/>
        <v>3121.32308</v>
      </c>
      <c r="S90" s="70">
        <f t="shared" si="19"/>
        <v>0</v>
      </c>
      <c r="T90" s="70">
        <f t="shared" si="19"/>
        <v>4846.55537</v>
      </c>
      <c r="U90" s="70">
        <f t="shared" si="19"/>
        <v>0</v>
      </c>
      <c r="V90" s="70">
        <f t="shared" si="19"/>
        <v>2625.5456099999997</v>
      </c>
      <c r="W90" s="70">
        <f t="shared" si="19"/>
        <v>0</v>
      </c>
      <c r="X90" s="70">
        <f t="shared" si="19"/>
        <v>2488.0040799999997</v>
      </c>
      <c r="Y90" s="70">
        <f t="shared" si="19"/>
        <v>0</v>
      </c>
      <c r="Z90" s="70">
        <f t="shared" si="19"/>
        <v>3432.7133699999995</v>
      </c>
      <c r="AA90" s="70">
        <f t="shared" si="19"/>
        <v>0</v>
      </c>
      <c r="AB90" s="70">
        <f t="shared" si="19"/>
        <v>2601.44808</v>
      </c>
      <c r="AC90" s="70">
        <f t="shared" si="19"/>
        <v>0</v>
      </c>
      <c r="AD90" s="70">
        <f t="shared" si="19"/>
        <v>2980.2209300000004</v>
      </c>
      <c r="AE90" s="70">
        <f>AE93</f>
        <v>0</v>
      </c>
      <c r="AF90" s="72"/>
      <c r="AG90" s="48">
        <f>H90+J90+L90+N90+P90+R90+T90+V90+X90+Z90+AB90+AD90</f>
        <v>39867.91</v>
      </c>
      <c r="AH90" s="48">
        <f t="shared" si="15"/>
        <v>10767.46603</v>
      </c>
      <c r="AI90" s="49">
        <f t="shared" si="0"/>
        <v>9604.927090000001</v>
      </c>
      <c r="AJ90" s="49">
        <f t="shared" si="14"/>
        <v>-1162.5389399999985</v>
      </c>
      <c r="AK90" s="73">
        <f>I90+K90+M90+O90+Q90+S90+U90+W90</f>
        <v>9604.927090000001</v>
      </c>
    </row>
    <row r="91" spans="1:37" s="28" customFormat="1" ht="18.75">
      <c r="A91" s="74" t="s">
        <v>2</v>
      </c>
      <c r="B91" s="66"/>
      <c r="C91" s="66"/>
      <c r="D91" s="66"/>
      <c r="E91" s="66"/>
      <c r="F91" s="75"/>
      <c r="G91" s="75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  <c r="V91" s="66"/>
      <c r="W91" s="66"/>
      <c r="X91" s="66"/>
      <c r="Y91" s="66"/>
      <c r="Z91" s="66"/>
      <c r="AA91" s="66"/>
      <c r="AB91" s="66"/>
      <c r="AC91" s="66"/>
      <c r="AD91" s="66"/>
      <c r="AE91" s="66"/>
      <c r="AF91" s="72"/>
      <c r="AG91" s="48">
        <f t="shared" si="2"/>
        <v>0</v>
      </c>
      <c r="AH91" s="48">
        <f t="shared" si="15"/>
        <v>0</v>
      </c>
      <c r="AI91" s="49">
        <f t="shared" si="0"/>
        <v>0</v>
      </c>
      <c r="AJ91" s="49">
        <f t="shared" si="14"/>
        <v>0</v>
      </c>
      <c r="AK91" s="73">
        <f>I91+K91+M91+O91+Q91+S91+U91+W91</f>
        <v>0</v>
      </c>
    </row>
    <row r="92" spans="1:37" s="28" customFormat="1" ht="18.75">
      <c r="A92" s="74" t="s">
        <v>32</v>
      </c>
      <c r="B92" s="66"/>
      <c r="C92" s="66"/>
      <c r="D92" s="66"/>
      <c r="E92" s="66"/>
      <c r="F92" s="75"/>
      <c r="G92" s="75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6"/>
      <c r="Z92" s="66"/>
      <c r="AA92" s="66"/>
      <c r="AB92" s="66"/>
      <c r="AC92" s="66"/>
      <c r="AD92" s="66"/>
      <c r="AE92" s="66"/>
      <c r="AF92" s="72"/>
      <c r="AG92" s="48">
        <f t="shared" si="2"/>
        <v>0</v>
      </c>
      <c r="AH92" s="48">
        <f t="shared" si="15"/>
        <v>0</v>
      </c>
      <c r="AI92" s="49">
        <f t="shared" si="0"/>
        <v>0</v>
      </c>
      <c r="AJ92" s="49">
        <f t="shared" si="14"/>
        <v>0</v>
      </c>
      <c r="AK92" s="73">
        <f>I92+K92+M92+O92+Q92+S92+U92+W92</f>
        <v>0</v>
      </c>
    </row>
    <row r="93" spans="1:37" s="28" customFormat="1" ht="18.75">
      <c r="A93" s="74" t="s">
        <v>1</v>
      </c>
      <c r="B93" s="66">
        <f>H93+J93+L93+N93+P93+R93+T93+V93+X93+Z93+AB93+AD93</f>
        <v>39867.91</v>
      </c>
      <c r="C93" s="66">
        <f>H93+J93+L93</f>
        <v>10767.46603</v>
      </c>
      <c r="D93" s="66">
        <f>E93</f>
        <v>9604.927090000001</v>
      </c>
      <c r="E93" s="66">
        <f>I93+K93+M93+O93+Q93+S93+U93+W93+Y93+AA93+AC93+AE93</f>
        <v>9604.927090000001</v>
      </c>
      <c r="F93" s="75">
        <f>E93/B93*100</f>
        <v>24.091875119613746</v>
      </c>
      <c r="G93" s="75">
        <f>E93/C93*100</f>
        <v>89.20322630449014</v>
      </c>
      <c r="H93" s="66">
        <f aca="true" t="shared" si="20" ref="H93:AD93">H84+H61+H37</f>
        <v>4291.38299</v>
      </c>
      <c r="I93" s="66">
        <f t="shared" si="20"/>
        <v>3737.7436000000002</v>
      </c>
      <c r="J93" s="66">
        <f>J84+J61+J37</f>
        <v>3158.19996</v>
      </c>
      <c r="K93" s="66">
        <f t="shared" si="20"/>
        <v>3038.99889</v>
      </c>
      <c r="L93" s="66">
        <f t="shared" si="20"/>
        <v>3317.8830799999996</v>
      </c>
      <c r="M93" s="66">
        <f t="shared" si="20"/>
        <v>2828.1846000000005</v>
      </c>
      <c r="N93" s="66">
        <f t="shared" si="20"/>
        <v>3509.60339</v>
      </c>
      <c r="O93" s="66">
        <f t="shared" si="20"/>
        <v>0</v>
      </c>
      <c r="P93" s="66">
        <f t="shared" si="20"/>
        <v>3495.03006</v>
      </c>
      <c r="Q93" s="66">
        <f t="shared" si="20"/>
        <v>0</v>
      </c>
      <c r="R93" s="66">
        <f t="shared" si="20"/>
        <v>3121.32308</v>
      </c>
      <c r="S93" s="66">
        <f t="shared" si="20"/>
        <v>0</v>
      </c>
      <c r="T93" s="66">
        <f t="shared" si="20"/>
        <v>4846.55537</v>
      </c>
      <c r="U93" s="66">
        <f t="shared" si="20"/>
        <v>0</v>
      </c>
      <c r="V93" s="66">
        <f t="shared" si="20"/>
        <v>2625.5456099999997</v>
      </c>
      <c r="W93" s="66">
        <f t="shared" si="20"/>
        <v>0</v>
      </c>
      <c r="X93" s="66">
        <f t="shared" si="20"/>
        <v>2488.0040799999997</v>
      </c>
      <c r="Y93" s="66">
        <f t="shared" si="20"/>
        <v>0</v>
      </c>
      <c r="Z93" s="66">
        <f t="shared" si="20"/>
        <v>3432.7133699999995</v>
      </c>
      <c r="AA93" s="66">
        <f t="shared" si="20"/>
        <v>0</v>
      </c>
      <c r="AB93" s="66">
        <f t="shared" si="20"/>
        <v>2601.44808</v>
      </c>
      <c r="AC93" s="66">
        <f t="shared" si="20"/>
        <v>0</v>
      </c>
      <c r="AD93" s="66">
        <f t="shared" si="20"/>
        <v>2980.2209300000004</v>
      </c>
      <c r="AE93" s="66">
        <f>AE84+AE61+AE37</f>
        <v>0</v>
      </c>
      <c r="AF93" s="72"/>
      <c r="AG93" s="48">
        <f t="shared" si="2"/>
        <v>39867.91</v>
      </c>
      <c r="AH93" s="48">
        <f t="shared" si="15"/>
        <v>10767.46603</v>
      </c>
      <c r="AI93" s="49">
        <f t="shared" si="0"/>
        <v>9604.927090000001</v>
      </c>
      <c r="AJ93" s="49">
        <f t="shared" si="14"/>
        <v>-1162.5389399999985</v>
      </c>
      <c r="AK93" s="73">
        <f>I93+K93+M93+O93+Q93+S93+U93+W93</f>
        <v>9604.927090000001</v>
      </c>
    </row>
    <row r="94" spans="1:37" s="28" customFormat="1" ht="18.75">
      <c r="A94" s="74" t="s">
        <v>33</v>
      </c>
      <c r="B94" s="66"/>
      <c r="C94" s="66"/>
      <c r="D94" s="66"/>
      <c r="E94" s="66"/>
      <c r="F94" s="75"/>
      <c r="G94" s="75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6"/>
      <c r="Z94" s="66"/>
      <c r="AA94" s="66"/>
      <c r="AB94" s="66"/>
      <c r="AC94" s="66"/>
      <c r="AD94" s="66"/>
      <c r="AE94" s="66"/>
      <c r="AF94" s="72"/>
      <c r="AG94" s="48"/>
      <c r="AH94" s="48"/>
      <c r="AI94" s="49">
        <f t="shared" si="0"/>
        <v>0</v>
      </c>
      <c r="AJ94" s="48"/>
      <c r="AK94" s="73"/>
    </row>
    <row r="95" spans="1:37" s="28" customFormat="1" ht="18.75">
      <c r="A95" s="74" t="s">
        <v>3</v>
      </c>
      <c r="B95" s="66"/>
      <c r="C95" s="66"/>
      <c r="D95" s="66"/>
      <c r="E95" s="66"/>
      <c r="F95" s="75"/>
      <c r="G95" s="75"/>
      <c r="H95" s="66"/>
      <c r="I95" s="66"/>
      <c r="J95" s="66"/>
      <c r="K95" s="66"/>
      <c r="L95" s="66"/>
      <c r="M95" s="66"/>
      <c r="N95" s="66"/>
      <c r="O95" s="66"/>
      <c r="P95" s="66"/>
      <c r="Q95" s="66"/>
      <c r="R95" s="66"/>
      <c r="S95" s="66"/>
      <c r="T95" s="66"/>
      <c r="U95" s="66"/>
      <c r="V95" s="66"/>
      <c r="W95" s="66"/>
      <c r="X95" s="66"/>
      <c r="Y95" s="66"/>
      <c r="Z95" s="66"/>
      <c r="AA95" s="66"/>
      <c r="AB95" s="66"/>
      <c r="AC95" s="66"/>
      <c r="AD95" s="66"/>
      <c r="AE95" s="66"/>
      <c r="AF95" s="72"/>
      <c r="AG95" s="48"/>
      <c r="AH95" s="48"/>
      <c r="AI95" s="48"/>
      <c r="AJ95" s="48"/>
      <c r="AK95" s="73"/>
    </row>
    <row r="96" spans="1:36" s="22" customFormat="1" ht="21">
      <c r="A96" s="16"/>
      <c r="B96" s="17"/>
      <c r="C96" s="18"/>
      <c r="D96" s="18"/>
      <c r="E96" s="18"/>
      <c r="F96" s="18"/>
      <c r="G96" s="18"/>
      <c r="H96" s="18"/>
      <c r="I96" s="18"/>
      <c r="J96" s="18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20"/>
      <c r="AF96" s="21"/>
      <c r="AG96" s="22">
        <f>H96+J96+L96+N96+P96+R96+T96+V96+X96+Z96+AB96+AD96</f>
        <v>0</v>
      </c>
      <c r="AI96" s="15">
        <f t="shared" si="0"/>
        <v>0</v>
      </c>
      <c r="AJ96" s="22" t="s">
        <v>26</v>
      </c>
    </row>
    <row r="97" spans="1:35" s="27" customFormat="1" ht="18.75">
      <c r="A97" s="23"/>
      <c r="B97" s="24"/>
      <c r="C97" s="25"/>
      <c r="D97" s="25"/>
      <c r="E97" s="25"/>
      <c r="F97" s="25"/>
      <c r="G97" s="25"/>
      <c r="H97" s="25"/>
      <c r="I97" s="25"/>
      <c r="J97" s="25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11"/>
      <c r="AF97" s="12"/>
      <c r="AI97" s="15">
        <f t="shared" si="0"/>
        <v>0</v>
      </c>
    </row>
    <row r="98" spans="1:32" s="8" customFormat="1" ht="18.75">
      <c r="A98" s="93" t="s">
        <v>60</v>
      </c>
      <c r="B98" s="93"/>
      <c r="C98" s="93"/>
      <c r="D98" s="93"/>
      <c r="E98" s="93"/>
      <c r="F98" s="93"/>
      <c r="G98" s="93"/>
      <c r="H98" s="93"/>
      <c r="I98" s="93"/>
      <c r="J98" s="93"/>
      <c r="K98" s="93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1"/>
      <c r="AF98" s="12"/>
    </row>
    <row r="99" spans="1:32" s="8" customFormat="1" ht="18.75">
      <c r="A99" s="40"/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1"/>
      <c r="AF99" s="12"/>
    </row>
    <row r="100" spans="1:32" s="8" customFormat="1" ht="18.75">
      <c r="A100" s="93" t="s">
        <v>27</v>
      </c>
      <c r="B100" s="93"/>
      <c r="C100" s="93"/>
      <c r="D100" s="93"/>
      <c r="E100" s="40"/>
      <c r="F100" s="40"/>
      <c r="G100" s="40"/>
      <c r="H100" s="40"/>
      <c r="I100" s="40"/>
      <c r="J100" s="40"/>
      <c r="K100" s="4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1"/>
      <c r="AF100" s="12"/>
    </row>
    <row r="101" spans="1:32" s="8" customFormat="1" ht="18.75">
      <c r="A101" s="40"/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1"/>
      <c r="AF101" s="12"/>
    </row>
    <row r="102" spans="1:32" s="8" customFormat="1" ht="18.75">
      <c r="A102" s="40" t="s">
        <v>61</v>
      </c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1"/>
      <c r="AF102" s="12"/>
    </row>
    <row r="103" spans="1:32" s="8" customFormat="1" ht="18.75">
      <c r="A103" s="40"/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1"/>
      <c r="AF103" s="12"/>
    </row>
    <row r="104" spans="1:32" s="8" customFormat="1" ht="0.75" customHeight="1">
      <c r="A104" s="9"/>
      <c r="B104" s="13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1"/>
      <c r="AF104" s="12"/>
    </row>
    <row r="105" spans="1:33" s="8" customFormat="1" ht="18.75">
      <c r="A105" s="9"/>
      <c r="B105" s="13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</row>
    <row r="106" spans="1:32" s="8" customFormat="1" ht="18.75">
      <c r="A106" s="14"/>
      <c r="B106" s="13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1"/>
      <c r="AF106" s="12"/>
    </row>
    <row r="107" spans="1:32" s="8" customFormat="1" ht="18.75">
      <c r="A107" s="9"/>
      <c r="B107" s="13"/>
      <c r="C107" s="13"/>
      <c r="D107" s="13"/>
      <c r="E107" s="13"/>
      <c r="F107" s="10"/>
      <c r="G107" s="10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2"/>
    </row>
    <row r="108" spans="1:32" s="8" customFormat="1" ht="18.75">
      <c r="A108" s="9"/>
      <c r="B108" s="13"/>
      <c r="C108" s="13"/>
      <c r="D108" s="13"/>
      <c r="E108" s="13"/>
      <c r="F108" s="10"/>
      <c r="G108" s="10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2"/>
    </row>
    <row r="109" spans="1:32" ht="18.75">
      <c r="A109" s="1"/>
      <c r="B109" s="2"/>
      <c r="C109" s="2"/>
      <c r="D109" s="2"/>
      <c r="E109" s="2"/>
      <c r="F109" s="3"/>
      <c r="G109" s="3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5"/>
    </row>
    <row r="110" spans="1:32" ht="18.75">
      <c r="A110" s="6"/>
      <c r="B110" s="2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4"/>
      <c r="AF110" s="5"/>
    </row>
    <row r="111" spans="1:32" ht="18.75">
      <c r="A111" s="1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5"/>
    </row>
    <row r="112" spans="1:31" ht="18.75">
      <c r="A112" s="1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</sheetData>
  <sheetProtection selectLockedCells="1" selectUnlockedCells="1"/>
  <mergeCells count="33">
    <mergeCell ref="A2:Q2"/>
    <mergeCell ref="AB3:AC3"/>
    <mergeCell ref="AD3:AE3"/>
    <mergeCell ref="T3:U3"/>
    <mergeCell ref="AF3:AF4"/>
    <mergeCell ref="X3:Y3"/>
    <mergeCell ref="A100:D100"/>
    <mergeCell ref="A5:AF5"/>
    <mergeCell ref="A43:AF43"/>
    <mergeCell ref="A67:AF67"/>
    <mergeCell ref="A98:K98"/>
    <mergeCell ref="Z3:AA3"/>
    <mergeCell ref="A6:AF6"/>
    <mergeCell ref="H3:I3"/>
    <mergeCell ref="D3:D4"/>
    <mergeCell ref="A7:AF7"/>
    <mergeCell ref="A44:AF44"/>
    <mergeCell ref="A45:AF45"/>
    <mergeCell ref="A68:AF68"/>
    <mergeCell ref="V3:W3"/>
    <mergeCell ref="J3:K3"/>
    <mergeCell ref="A3:A4"/>
    <mergeCell ref="AF30:AF35"/>
    <mergeCell ref="A1:Q1"/>
    <mergeCell ref="N3:O3"/>
    <mergeCell ref="R3:S3"/>
    <mergeCell ref="AF23:AF28"/>
    <mergeCell ref="L3:M3"/>
    <mergeCell ref="P3:Q3"/>
    <mergeCell ref="F3:G3"/>
    <mergeCell ref="B3:B4"/>
    <mergeCell ref="C3:C4"/>
    <mergeCell ref="E3:E4"/>
  </mergeCells>
  <printOptions horizontalCentered="1" verticalCentered="1"/>
  <pageMargins left="0.1968503937007874" right="0.1968503937007874" top="0.1968503937007874" bottom="0.1968503937007874" header="0" footer="0"/>
  <pageSetup fitToHeight="0" fitToWidth="2" horizontalDpi="600" verticalDpi="600" orientation="landscape" paperSize="9" scale="34" r:id="rId1"/>
  <rowBreaks count="1" manualBreakCount="1">
    <brk id="42" max="31" man="1"/>
  </rowBreaks>
  <colBreaks count="2" manualBreakCount="2">
    <brk id="17" max="94" man="1"/>
    <brk id="32" max="6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Сысоева Оксана Петровна</dc:creator>
  <cp:keywords/>
  <dc:description/>
  <cp:lastModifiedBy>Ларионов Сергей Александрович</cp:lastModifiedBy>
  <cp:lastPrinted>2019-04-05T12:59:25Z</cp:lastPrinted>
  <dcterms:created xsi:type="dcterms:W3CDTF">2014-04-01T10:42:26Z</dcterms:created>
  <dcterms:modified xsi:type="dcterms:W3CDTF">2019-04-18T11:54:10Z</dcterms:modified>
  <cp:category/>
  <cp:version/>
  <cp:contentType/>
  <cp:contentStatus/>
</cp:coreProperties>
</file>