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1"/>
  </bookViews>
  <sheets>
    <sheet name="Титульный лист" sheetId="1" r:id="rId1"/>
    <sheet name="сентябрь" sheetId="2" r:id="rId2"/>
  </sheets>
  <externalReferences>
    <externalReference r:id="rId5"/>
  </externalReferences>
  <definedNames>
    <definedName name="_xlnm.Print_Titles" localSheetId="1">'сентябрь'!$A:$A,'сентябрь'!$5:$7</definedName>
  </definedNames>
  <calcPr fullCalcOnLoad="1"/>
</workbook>
</file>

<file path=xl/sharedStrings.xml><?xml version="1.0" encoding="utf-8"?>
<sst xmlns="http://schemas.openxmlformats.org/spreadsheetml/2006/main" count="74" uniqueCount="47">
  <si>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</si>
  <si>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</si>
  <si>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</si>
  <si>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</si>
  <si>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</si>
  <si>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</si>
  <si>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</si>
  <si>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</si>
  <si>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</si>
  <si>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</si>
  <si>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</si>
  <si>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</si>
  <si>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</si>
  <si>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</si>
  <si>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</si>
  <si>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</si>
  <si>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</si>
  <si>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</si>
  <si>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</si>
  <si>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</si>
  <si>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</si>
  <si>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</si>
  <si>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План на 2014 год</t>
  </si>
  <si>
    <t>бюджет автономного округа</t>
  </si>
  <si>
    <t>бюджет города Когалыма</t>
  </si>
  <si>
    <t>Сетевой график</t>
  </si>
  <si>
    <t>по реализации мероприятий муниципальной программы</t>
  </si>
  <si>
    <t>г. Когалым</t>
  </si>
  <si>
    <t>2013 год</t>
  </si>
  <si>
    <t>Всего по программе, в том числе</t>
  </si>
  <si>
    <t>Л.Г.Низамова</t>
  </si>
  <si>
    <t>Согласовано</t>
  </si>
  <si>
    <t xml:space="preserve">Заместитель главы </t>
  </si>
  <si>
    <t>_______________Т.В.Новоселова</t>
  </si>
  <si>
    <t>Администрации города Когалыма</t>
  </si>
  <si>
    <t xml:space="preserve">"Отдел развития жилищно-коммунального хозяйства
 Администрации города Когалыма" </t>
  </si>
  <si>
    <t>привлечённые средства</t>
  </si>
  <si>
    <t>Итого по (задаче)подпрограмме 1</t>
  </si>
  <si>
    <t>Муниципальная программа "Обеспечение экологической безопасности города Когалыма на 2014-2016 годы"</t>
  </si>
  <si>
    <t>Подпрограмма 1. "Развитие системы обращения с отходами производства и потребления в городе Когалыме на 2014-2016 годы"</t>
  </si>
  <si>
    <t>Задача 1 Организация централизованного сбора и утилизации твёрдых бытовых отходов, образующихся на производственных и жилых объектах города Когалыма, в соответствии с требованиями Федерального закона от 10.01.2002 №7-ФЗ "Об охране окружающей среды" и Федерального закона от 24.06.1998 №89-ФЗ "Об отходах производства и потребления"</t>
  </si>
  <si>
    <t>Строительство полигона твёрдых бытовых отходов (разработка проектно-сметной документации)</t>
  </si>
  <si>
    <t>"Обеспечение экологической безопасности города Когалыма 
на 2014-2016 годы"</t>
  </si>
  <si>
    <t>МКУ "УКС города Когалыма" *</t>
  </si>
  <si>
    <t>Мероприятие 1 . Осуществить строительство полигона твёрдых бытовых отходов*</t>
  </si>
  <si>
    <t>Заключен контракт 08.05.2014 на сумму 8 079,28 тыс. руб., срок выполнения работ 270 календарных дней с даты заключения контракта.
Выполнение работ предусмотрено в два этапа: 
- I этап на сумму 2 423,79 тыс. руб. исполнен в 2014 году, 
- II этап на 5655,50 тыс.руб. исполнен в июле 2015.
Работы по контракту выполнены с нарушением сроков выполнения работ.
Проектной организацией получены:
На отчетную дату получено
- положительное заключение экспертной комиссии государственной экологической экспертизы проектной документации (заключение №98 от 26.12.2014);
- положительное заключение государственной экспертизы (заключение №0179-15/ХМЭ-4543-02 от 17.04.2015).
- положительное заключение о проверке достоверности определения сметной стомости строительства (№86-1-6-0051-15 от 03.06.2015).
 В Департамент природных ресурсов и несырьевого сектора экономики ХМА-Югры отправлены: инвестиционное предложение МО город Когалым, паспорт инвестиционного проекта, обоснование экономической целесообразности строительства объекта. 
Проектная документация 04.07.2015 утверждена Департаментом строительства ХМАО-Югры.</t>
  </si>
  <si>
    <t>Начальник ОРЖКХ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</si>
</sst>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_ ;[Red]\-#,##0.0\ "/>
    <numFmt numFmtId="166" formatCode="#,##0_ ;[Red]\-#,##0\ "/>
    <numFmt numFmtId="167" formatCode="#,##0.0"/>
    <numFmt numFmtId="168" formatCode="#,##0.00_ ;[Red]\-#,##0.00\ "/>
    <numFmt numFmtId="169" formatCode="0.0%"/>
    <numFmt numFmtId="170" formatCode="0.0"/>
    <numFmt numFmtId="171" formatCode="#,##0_р_."/>
    <numFmt numFmtId="172" formatCode="#,##0.0_р_."/>
    <numFmt numFmtId="173" formatCode="#,##0.00_р_."/>
    <numFmt numFmtId="174" formatCode="_(* #,##0.000_);_(* \(#,##0.000\);_(* &quot;-&quot;??_);_(@_)"/>
    <numFmt numFmtId="175" formatCode="_(* #,##0.0_);_(* \(#,##0.0\);_(* &quot;-&quot;??_);_(@_)"/>
    <numFmt numFmtId="17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65" fontId="3" fillId="0" borderId="0" xfId="0" applyNumberFormat="1" applyFont="1" applyFill="1" applyAlignment="1">
      <alignment vertical="center" wrapText="1"/>
    </xf>
    <xf numFmtId="165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0" fontId="2" fillId="0" borderId="11" xfId="0" applyFont="1" applyFill="1" applyBorder="1" applyAlignment="1">
      <alignment vertical="center" wrapText="1"/>
    </xf>
    <xf numFmtId="0" fontId="10" fillId="0" borderId="0" xfId="0" applyFont="1" applyFill="1" applyAlignment="1">
      <alignment horizontal="right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left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166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10" borderId="10" xfId="0" applyFont="1" applyFill="1" applyBorder="1" applyAlignment="1">
      <alignment vertical="center" wrapText="1"/>
    </xf>
    <xf numFmtId="165" fontId="2" fillId="10" borderId="10" xfId="0" applyNumberFormat="1" applyFont="1" applyFill="1" applyBorder="1" applyAlignment="1" applyProtection="1">
      <alignment horizontal="right" vertical="center"/>
      <protection/>
    </xf>
    <xf numFmtId="4" fontId="2" fillId="10" borderId="10" xfId="0" applyNumberFormat="1" applyFont="1" applyFill="1" applyBorder="1" applyAlignment="1" applyProtection="1">
      <alignment horizontal="center" vertical="center"/>
      <protection locked="0"/>
    </xf>
    <xf numFmtId="4" fontId="2" fillId="1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5" fontId="3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left" wrapText="1"/>
    </xf>
    <xf numFmtId="2" fontId="3" fillId="0" borderId="14" xfId="0" applyNumberFormat="1" applyFont="1" applyFill="1" applyBorder="1" applyAlignment="1">
      <alignment horizontal="left" wrapText="1"/>
    </xf>
    <xf numFmtId="2" fontId="3" fillId="0" borderId="13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56;&#1046;&#1050;&#1061;%20%20&#1052;&#1055;%20&#1057;&#1086;&#1076;&#1077;&#1088;&#1078;&#1072;&#1085;&#1080;&#1077;%20&#1086;&#1073;&#1098;&#1077;&#1082;&#1090;&#1086;&#1074;%20&#1043;&#1061;&#1080;%20&#1048;&#1048;%20%20&#1089;&#1077;&#1090;&#1077;&#1074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2015"/>
      <sheetName val="январь"/>
      <sheetName val="февраль"/>
      <sheetName val="март"/>
      <sheetName val="апрель"/>
      <sheetName val="май"/>
      <sheetName val="июнь"/>
      <sheetName val="июль"/>
      <sheetName val="для Ращупкина"/>
    </sheetNames>
    <sheetDataSet>
      <sheetData sheetId="3">
        <row r="130">
          <cell r="A130" t="str">
            <v>Соисполнители мероприятий программы: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5" width="9.140625" style="9" customWidth="1"/>
    <col min="6" max="6" width="8.8515625" style="9" customWidth="1"/>
    <col min="7" max="8" width="9.140625" style="9" customWidth="1"/>
    <col min="9" max="9" width="18.421875" style="9" customWidth="1"/>
    <col min="10" max="16384" width="9.140625" style="9" customWidth="1"/>
  </cols>
  <sheetData>
    <row r="1" spans="1:9" ht="18.75">
      <c r="A1" s="12"/>
      <c r="B1" s="12"/>
      <c r="G1" s="42" t="s">
        <v>31</v>
      </c>
      <c r="H1" s="42"/>
      <c r="I1" s="42"/>
    </row>
    <row r="2" spans="7:9" ht="16.5">
      <c r="G2" s="43" t="s">
        <v>32</v>
      </c>
      <c r="H2" s="43"/>
      <c r="I2" s="43"/>
    </row>
    <row r="3" spans="7:9" ht="16.5">
      <c r="G3" s="43" t="s">
        <v>34</v>
      </c>
      <c r="H3" s="43"/>
      <c r="I3" s="43"/>
    </row>
    <row r="4" spans="7:9" ht="25.5" customHeight="1">
      <c r="G4" s="43" t="s">
        <v>33</v>
      </c>
      <c r="H4" s="43"/>
      <c r="I4" s="43"/>
    </row>
    <row r="5" ht="14.25" customHeight="1"/>
    <row r="12" spans="1:9" ht="20.25">
      <c r="A12" s="44"/>
      <c r="B12" s="44"/>
      <c r="C12" s="44"/>
      <c r="D12" s="44"/>
      <c r="E12" s="44"/>
      <c r="F12" s="44"/>
      <c r="G12" s="44"/>
      <c r="H12" s="44"/>
      <c r="I12" s="44"/>
    </row>
    <row r="13" spans="1:9" ht="51.75" customHeight="1">
      <c r="A13" s="45" t="s">
        <v>35</v>
      </c>
      <c r="B13" s="45"/>
      <c r="C13" s="45"/>
      <c r="D13" s="45"/>
      <c r="E13" s="45"/>
      <c r="F13" s="45"/>
      <c r="G13" s="45"/>
      <c r="H13" s="45"/>
      <c r="I13" s="45"/>
    </row>
    <row r="14" ht="22.5" customHeight="1"/>
    <row r="15" spans="1:9" ht="27" customHeight="1">
      <c r="A15" s="44" t="s">
        <v>25</v>
      </c>
      <c r="B15" s="44"/>
      <c r="C15" s="44"/>
      <c r="D15" s="44"/>
      <c r="E15" s="44"/>
      <c r="F15" s="44"/>
      <c r="G15" s="44"/>
      <c r="H15" s="44"/>
      <c r="I15" s="44"/>
    </row>
    <row r="16" spans="1:9" ht="27" customHeight="1">
      <c r="A16" s="44" t="s">
        <v>26</v>
      </c>
      <c r="B16" s="44"/>
      <c r="C16" s="44"/>
      <c r="D16" s="44"/>
      <c r="E16" s="44"/>
      <c r="F16" s="44"/>
      <c r="G16" s="44"/>
      <c r="H16" s="44"/>
      <c r="I16" s="44"/>
    </row>
    <row r="17" spans="1:9" ht="57.75" customHeight="1">
      <c r="A17" s="46" t="s">
        <v>42</v>
      </c>
      <c r="B17" s="46"/>
      <c r="C17" s="46"/>
      <c r="D17" s="46"/>
      <c r="E17" s="46"/>
      <c r="F17" s="46"/>
      <c r="G17" s="46"/>
      <c r="H17" s="46"/>
      <c r="I17" s="46"/>
    </row>
    <row r="44" spans="1:9" ht="16.5">
      <c r="A44" s="42" t="s">
        <v>27</v>
      </c>
      <c r="B44" s="42"/>
      <c r="C44" s="42"/>
      <c r="D44" s="42"/>
      <c r="E44" s="42"/>
      <c r="F44" s="42"/>
      <c r="G44" s="42"/>
      <c r="H44" s="42"/>
      <c r="I44" s="42"/>
    </row>
    <row r="45" spans="1:9" ht="16.5">
      <c r="A45" s="42" t="s">
        <v>28</v>
      </c>
      <c r="B45" s="42"/>
      <c r="C45" s="42"/>
      <c r="D45" s="42"/>
      <c r="E45" s="42"/>
      <c r="F45" s="42"/>
      <c r="G45" s="42"/>
      <c r="H45" s="42"/>
      <c r="I45" s="42"/>
    </row>
  </sheetData>
  <sheetProtection/>
  <mergeCells count="11">
    <mergeCell ref="A44:I44"/>
    <mergeCell ref="G1:I1"/>
    <mergeCell ref="G2:I2"/>
    <mergeCell ref="G3:I3"/>
    <mergeCell ref="G4:I4"/>
    <mergeCell ref="A45:I45"/>
    <mergeCell ref="A12:I12"/>
    <mergeCell ref="A13:I13"/>
    <mergeCell ref="A15:I15"/>
    <mergeCell ref="A16:I16"/>
    <mergeCell ref="A17:I17"/>
  </mergeCells>
  <printOptions/>
  <pageMargins left="0.7" right="0.4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6"/>
  <sheetViews>
    <sheetView showGridLines="0" tabSelected="1" zoomScale="50" zoomScaleNormal="50" zoomScaleSheetLayoutView="75" zoomScalePageLayoutView="0" workbookViewId="0" topLeftCell="A1">
      <pane xSplit="4" ySplit="7" topLeftCell="E12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13" sqref="C13"/>
    </sheetView>
  </sheetViews>
  <sheetFormatPr defaultColWidth="9.140625" defaultRowHeight="12.75"/>
  <cols>
    <col min="1" max="1" width="73.421875" style="1" customWidth="1"/>
    <col min="2" max="2" width="15.140625" style="2" customWidth="1"/>
    <col min="3" max="3" width="17.28125" style="24" customWidth="1"/>
    <col min="4" max="4" width="14.8515625" style="3" customWidth="1"/>
    <col min="5" max="6" width="13.421875" style="3" customWidth="1"/>
    <col min="7" max="13" width="16.140625" style="1" customWidth="1"/>
    <col min="14" max="14" width="11.28125" style="1" customWidth="1"/>
    <col min="15" max="18" width="16.140625" style="1" customWidth="1"/>
    <col min="19" max="23" width="16.140625" style="3" customWidth="1"/>
    <col min="24" max="24" width="12.421875" style="3" customWidth="1"/>
    <col min="25" max="25" width="16.140625" style="3" customWidth="1"/>
    <col min="26" max="26" width="10.421875" style="3" customWidth="1"/>
    <col min="27" max="27" width="16.140625" style="3" customWidth="1"/>
    <col min="28" max="28" width="13.28125" style="3" customWidth="1"/>
    <col min="29" max="29" width="16.140625" style="3" customWidth="1"/>
    <col min="30" max="30" width="12.8515625" style="3" customWidth="1"/>
    <col min="31" max="31" width="55.140625" style="2" customWidth="1"/>
    <col min="32" max="16384" width="9.140625" style="1" customWidth="1"/>
  </cols>
  <sheetData>
    <row r="1" spans="1:7" ht="12.75" customHeight="1">
      <c r="A1" s="33"/>
      <c r="F1" s="47"/>
      <c r="G1" s="47"/>
    </row>
    <row r="2" spans="1:18" ht="40.5" customHeight="1">
      <c r="A2" s="48" t="s">
        <v>38</v>
      </c>
      <c r="N2" s="47"/>
      <c r="O2" s="47"/>
      <c r="P2" s="47"/>
      <c r="Q2" s="47"/>
      <c r="R2" s="47"/>
    </row>
    <row r="3" spans="1:18" ht="36.75" customHeight="1">
      <c r="A3" s="48"/>
      <c r="B3" s="23"/>
      <c r="C3" s="25"/>
      <c r="D3" s="23"/>
      <c r="E3" s="23"/>
      <c r="F3" s="23"/>
      <c r="G3" s="23"/>
      <c r="H3" s="23"/>
      <c r="N3" s="49"/>
      <c r="O3" s="49"/>
      <c r="P3" s="49"/>
      <c r="Q3" s="49"/>
      <c r="R3" s="49"/>
    </row>
    <row r="4" spans="1:31" ht="18.75" customHeight="1">
      <c r="A4" s="13"/>
      <c r="B4" s="13"/>
      <c r="C4" s="26"/>
      <c r="D4" s="13"/>
      <c r="E4" s="13"/>
      <c r="F4" s="13"/>
      <c r="G4" s="13"/>
      <c r="H4" s="13"/>
      <c r="I4" s="13"/>
      <c r="K4" s="13"/>
      <c r="L4" s="13"/>
      <c r="M4" s="13"/>
      <c r="N4" s="13"/>
      <c r="O4" s="13"/>
      <c r="P4" s="13"/>
      <c r="Q4" s="13"/>
      <c r="R4" s="14" t="s">
        <v>14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4" t="s">
        <v>14</v>
      </c>
    </row>
    <row r="5" spans="1:31" s="5" customFormat="1" ht="18.75" customHeight="1">
      <c r="A5" s="50" t="s">
        <v>5</v>
      </c>
      <c r="B5" s="51" t="s">
        <v>22</v>
      </c>
      <c r="C5" s="51" t="s">
        <v>19</v>
      </c>
      <c r="D5" s="51" t="s">
        <v>20</v>
      </c>
      <c r="E5" s="53" t="s">
        <v>15</v>
      </c>
      <c r="F5" s="53"/>
      <c r="G5" s="53" t="s">
        <v>0</v>
      </c>
      <c r="H5" s="53"/>
      <c r="I5" s="53" t="s">
        <v>1</v>
      </c>
      <c r="J5" s="53"/>
      <c r="K5" s="53" t="s">
        <v>2</v>
      </c>
      <c r="L5" s="53"/>
      <c r="M5" s="53" t="s">
        <v>3</v>
      </c>
      <c r="N5" s="53"/>
      <c r="O5" s="53" t="s">
        <v>4</v>
      </c>
      <c r="P5" s="53"/>
      <c r="Q5" s="53" t="s">
        <v>6</v>
      </c>
      <c r="R5" s="53"/>
      <c r="S5" s="53" t="s">
        <v>7</v>
      </c>
      <c r="T5" s="53"/>
      <c r="U5" s="53" t="s">
        <v>8</v>
      </c>
      <c r="V5" s="53"/>
      <c r="W5" s="53" t="s">
        <v>9</v>
      </c>
      <c r="X5" s="53"/>
      <c r="Y5" s="53" t="s">
        <v>10</v>
      </c>
      <c r="Z5" s="53"/>
      <c r="AA5" s="53" t="s">
        <v>11</v>
      </c>
      <c r="AB5" s="53"/>
      <c r="AC5" s="53" t="s">
        <v>12</v>
      </c>
      <c r="AD5" s="53"/>
      <c r="AE5" s="54" t="s">
        <v>21</v>
      </c>
    </row>
    <row r="6" spans="1:31" s="5" customFormat="1" ht="75.75" customHeight="1">
      <c r="A6" s="50"/>
      <c r="B6" s="52"/>
      <c r="C6" s="52"/>
      <c r="D6" s="52"/>
      <c r="E6" s="15" t="s">
        <v>17</v>
      </c>
      <c r="F6" s="15" t="s">
        <v>16</v>
      </c>
      <c r="G6" s="16" t="s">
        <v>13</v>
      </c>
      <c r="H6" s="16" t="s">
        <v>18</v>
      </c>
      <c r="I6" s="16" t="s">
        <v>13</v>
      </c>
      <c r="J6" s="16" t="s">
        <v>18</v>
      </c>
      <c r="K6" s="16" t="s">
        <v>13</v>
      </c>
      <c r="L6" s="16" t="s">
        <v>18</v>
      </c>
      <c r="M6" s="16" t="s">
        <v>13</v>
      </c>
      <c r="N6" s="16" t="s">
        <v>18</v>
      </c>
      <c r="O6" s="16" t="s">
        <v>13</v>
      </c>
      <c r="P6" s="16" t="s">
        <v>18</v>
      </c>
      <c r="Q6" s="16" t="s">
        <v>13</v>
      </c>
      <c r="R6" s="16" t="s">
        <v>18</v>
      </c>
      <c r="S6" s="16" t="s">
        <v>13</v>
      </c>
      <c r="T6" s="16" t="s">
        <v>18</v>
      </c>
      <c r="U6" s="16" t="s">
        <v>13</v>
      </c>
      <c r="V6" s="16" t="s">
        <v>18</v>
      </c>
      <c r="W6" s="16" t="s">
        <v>13</v>
      </c>
      <c r="X6" s="16" t="s">
        <v>18</v>
      </c>
      <c r="Y6" s="16" t="s">
        <v>13</v>
      </c>
      <c r="Z6" s="16" t="s">
        <v>18</v>
      </c>
      <c r="AA6" s="16" t="s">
        <v>13</v>
      </c>
      <c r="AB6" s="16" t="s">
        <v>18</v>
      </c>
      <c r="AC6" s="16" t="s">
        <v>13</v>
      </c>
      <c r="AD6" s="16" t="s">
        <v>18</v>
      </c>
      <c r="AE6" s="54"/>
    </row>
    <row r="7" spans="1:31" s="6" customFormat="1" ht="18" customHeight="1">
      <c r="A7" s="17">
        <v>1</v>
      </c>
      <c r="B7" s="17">
        <v>2</v>
      </c>
      <c r="C7" s="2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  <c r="V7" s="17">
        <v>22</v>
      </c>
      <c r="W7" s="17">
        <v>23</v>
      </c>
      <c r="X7" s="17">
        <v>24</v>
      </c>
      <c r="Y7" s="17">
        <v>25</v>
      </c>
      <c r="Z7" s="17">
        <v>26</v>
      </c>
      <c r="AA7" s="17">
        <v>27</v>
      </c>
      <c r="AB7" s="17">
        <v>28</v>
      </c>
      <c r="AC7" s="17">
        <v>29</v>
      </c>
      <c r="AD7" s="17">
        <v>30</v>
      </c>
      <c r="AE7" s="17">
        <v>31</v>
      </c>
    </row>
    <row r="8" spans="1:31" s="7" customFormat="1" ht="46.5" customHeight="1">
      <c r="A8" s="36" t="s">
        <v>38</v>
      </c>
      <c r="B8" s="38">
        <f>B17</f>
        <v>5655.5</v>
      </c>
      <c r="C8" s="38">
        <f>C17</f>
        <v>5655.5</v>
      </c>
      <c r="D8" s="38">
        <f>D17</f>
        <v>5655.5</v>
      </c>
      <c r="E8" s="39">
        <f aca="true" t="shared" si="0" ref="E8:E13">D8/B8%</f>
        <v>100</v>
      </c>
      <c r="F8" s="39">
        <f aca="true" t="shared" si="1" ref="F8:F13">D8/C8%</f>
        <v>100</v>
      </c>
      <c r="G8" s="38">
        <f aca="true" t="shared" si="2" ref="G8:AD8">G17</f>
        <v>0</v>
      </c>
      <c r="H8" s="38">
        <f t="shared" si="2"/>
        <v>0</v>
      </c>
      <c r="I8" s="38">
        <f t="shared" si="2"/>
        <v>0</v>
      </c>
      <c r="J8" s="38">
        <f t="shared" si="2"/>
        <v>0</v>
      </c>
      <c r="K8" s="38">
        <f t="shared" si="2"/>
        <v>0</v>
      </c>
      <c r="L8" s="38">
        <f t="shared" si="2"/>
        <v>0</v>
      </c>
      <c r="M8" s="38">
        <f t="shared" si="2"/>
        <v>5655.5</v>
      </c>
      <c r="N8" s="38">
        <f t="shared" si="2"/>
        <v>0</v>
      </c>
      <c r="O8" s="38">
        <f t="shared" si="2"/>
        <v>0</v>
      </c>
      <c r="P8" s="38">
        <f t="shared" si="2"/>
        <v>0</v>
      </c>
      <c r="Q8" s="38">
        <f t="shared" si="2"/>
        <v>0</v>
      </c>
      <c r="R8" s="38">
        <f t="shared" si="2"/>
        <v>0</v>
      </c>
      <c r="S8" s="38">
        <f t="shared" si="2"/>
        <v>0</v>
      </c>
      <c r="T8" s="38">
        <f t="shared" si="2"/>
        <v>5655.5</v>
      </c>
      <c r="U8" s="38">
        <f t="shared" si="2"/>
        <v>0</v>
      </c>
      <c r="V8" s="38">
        <f t="shared" si="2"/>
        <v>0</v>
      </c>
      <c r="W8" s="38">
        <f t="shared" si="2"/>
        <v>0</v>
      </c>
      <c r="X8" s="38">
        <f t="shared" si="2"/>
        <v>0</v>
      </c>
      <c r="Y8" s="38">
        <f t="shared" si="2"/>
        <v>0</v>
      </c>
      <c r="Z8" s="38">
        <f t="shared" si="2"/>
        <v>0</v>
      </c>
      <c r="AA8" s="38">
        <f t="shared" si="2"/>
        <v>0</v>
      </c>
      <c r="AB8" s="38">
        <f t="shared" si="2"/>
        <v>0</v>
      </c>
      <c r="AC8" s="38">
        <f t="shared" si="2"/>
        <v>0</v>
      </c>
      <c r="AD8" s="38">
        <f t="shared" si="2"/>
        <v>0</v>
      </c>
      <c r="AE8" s="37"/>
    </row>
    <row r="9" spans="1:31" s="8" customFormat="1" ht="57.75" customHeight="1">
      <c r="A9" s="21" t="s">
        <v>39</v>
      </c>
      <c r="B9" s="29">
        <f>B13</f>
        <v>5655.5</v>
      </c>
      <c r="C9" s="29">
        <f>C13</f>
        <v>5655.5</v>
      </c>
      <c r="D9" s="29">
        <f>D13</f>
        <v>5655.5</v>
      </c>
      <c r="E9" s="29">
        <f t="shared" si="0"/>
        <v>100</v>
      </c>
      <c r="F9" s="29">
        <f t="shared" si="1"/>
        <v>100</v>
      </c>
      <c r="G9" s="29">
        <f aca="true" t="shared" si="3" ref="G9:AD9">G13</f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5655.5</v>
      </c>
      <c r="N9" s="29">
        <f t="shared" si="3"/>
        <v>0</v>
      </c>
      <c r="O9" s="29">
        <f t="shared" si="3"/>
        <v>0</v>
      </c>
      <c r="P9" s="29">
        <f t="shared" si="3"/>
        <v>0</v>
      </c>
      <c r="Q9" s="29">
        <f t="shared" si="3"/>
        <v>0</v>
      </c>
      <c r="R9" s="29">
        <f t="shared" si="3"/>
        <v>0</v>
      </c>
      <c r="S9" s="29">
        <f t="shared" si="3"/>
        <v>0</v>
      </c>
      <c r="T9" s="29">
        <f t="shared" si="3"/>
        <v>5655.5</v>
      </c>
      <c r="U9" s="29">
        <f t="shared" si="3"/>
        <v>0</v>
      </c>
      <c r="V9" s="29">
        <f t="shared" si="3"/>
        <v>0</v>
      </c>
      <c r="W9" s="29">
        <f t="shared" si="3"/>
        <v>0</v>
      </c>
      <c r="X9" s="29">
        <f t="shared" si="3"/>
        <v>0</v>
      </c>
      <c r="Y9" s="29">
        <f t="shared" si="3"/>
        <v>0</v>
      </c>
      <c r="Z9" s="29">
        <f t="shared" si="3"/>
        <v>0</v>
      </c>
      <c r="AA9" s="29">
        <f t="shared" si="3"/>
        <v>0</v>
      </c>
      <c r="AB9" s="29">
        <f t="shared" si="3"/>
        <v>0</v>
      </c>
      <c r="AC9" s="29">
        <f t="shared" si="3"/>
        <v>0</v>
      </c>
      <c r="AD9" s="29">
        <f t="shared" si="3"/>
        <v>0</v>
      </c>
      <c r="AE9" s="18"/>
    </row>
    <row r="10" spans="1:31" s="8" customFormat="1" ht="97.5" customHeight="1">
      <c r="A10" s="21" t="s">
        <v>40</v>
      </c>
      <c r="B10" s="30">
        <f>G10+I10+K10+M10+O10+Q10+S10+U10+W10+Y10+AA10+AC10</f>
        <v>5655.5</v>
      </c>
      <c r="C10" s="30">
        <f>C13</f>
        <v>5655.5</v>
      </c>
      <c r="D10" s="30">
        <f>H10+J10+L10+N10+P10+R10+T10+V10+X10+Z10+AB10+AD10</f>
        <v>5655.5</v>
      </c>
      <c r="E10" s="30">
        <f t="shared" si="0"/>
        <v>100</v>
      </c>
      <c r="F10" s="30">
        <f t="shared" si="1"/>
        <v>100</v>
      </c>
      <c r="G10" s="29">
        <f>G11</f>
        <v>0</v>
      </c>
      <c r="H10" s="29">
        <f aca="true" t="shared" si="4" ref="H10:AD11">H11</f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5655.5</v>
      </c>
      <c r="N10" s="29">
        <f t="shared" si="4"/>
        <v>0</v>
      </c>
      <c r="O10" s="29">
        <f t="shared" si="4"/>
        <v>0</v>
      </c>
      <c r="P10" s="29">
        <f t="shared" si="4"/>
        <v>0</v>
      </c>
      <c r="Q10" s="29">
        <f t="shared" si="4"/>
        <v>0</v>
      </c>
      <c r="R10" s="29">
        <f t="shared" si="4"/>
        <v>0</v>
      </c>
      <c r="S10" s="29">
        <f t="shared" si="4"/>
        <v>0</v>
      </c>
      <c r="T10" s="29">
        <f t="shared" si="4"/>
        <v>5655.5</v>
      </c>
      <c r="U10" s="29">
        <f t="shared" si="4"/>
        <v>0</v>
      </c>
      <c r="V10" s="29">
        <f t="shared" si="4"/>
        <v>0</v>
      </c>
      <c r="W10" s="29">
        <f t="shared" si="4"/>
        <v>0</v>
      </c>
      <c r="X10" s="29">
        <f t="shared" si="4"/>
        <v>0</v>
      </c>
      <c r="Y10" s="29">
        <f t="shared" si="4"/>
        <v>0</v>
      </c>
      <c r="Z10" s="29">
        <f t="shared" si="4"/>
        <v>0</v>
      </c>
      <c r="AA10" s="29">
        <f t="shared" si="4"/>
        <v>0</v>
      </c>
      <c r="AB10" s="29">
        <f t="shared" si="4"/>
        <v>0</v>
      </c>
      <c r="AC10" s="29">
        <f t="shared" si="4"/>
        <v>0</v>
      </c>
      <c r="AD10" s="29">
        <f t="shared" si="4"/>
        <v>0</v>
      </c>
      <c r="AE10" s="18"/>
    </row>
    <row r="11" spans="1:31" s="8" customFormat="1" ht="31.5" customHeight="1">
      <c r="A11" s="10" t="s">
        <v>44</v>
      </c>
      <c r="B11" s="30">
        <f>G11+I11+K11+M11+O11+Q11+S11+U11+W11+Y11+AA11+AC11</f>
        <v>5655.5</v>
      </c>
      <c r="C11" s="30">
        <f>C12</f>
        <v>5655.5</v>
      </c>
      <c r="D11" s="30">
        <f>H11+J11+L11+N11+P11+R11+T11+V11+X11+Z11+AB11+AD11</f>
        <v>5655.5</v>
      </c>
      <c r="E11" s="30">
        <f t="shared" si="0"/>
        <v>100</v>
      </c>
      <c r="F11" s="30">
        <f t="shared" si="1"/>
        <v>100</v>
      </c>
      <c r="G11" s="30">
        <f>G12</f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5655.5</v>
      </c>
      <c r="N11" s="30">
        <f t="shared" si="4"/>
        <v>0</v>
      </c>
      <c r="O11" s="30">
        <f t="shared" si="4"/>
        <v>0</v>
      </c>
      <c r="P11" s="30">
        <f t="shared" si="4"/>
        <v>0</v>
      </c>
      <c r="Q11" s="30">
        <f t="shared" si="4"/>
        <v>0</v>
      </c>
      <c r="R11" s="30">
        <f t="shared" si="4"/>
        <v>0</v>
      </c>
      <c r="S11" s="30">
        <f t="shared" si="4"/>
        <v>0</v>
      </c>
      <c r="T11" s="30">
        <f t="shared" si="4"/>
        <v>5655.5</v>
      </c>
      <c r="U11" s="30">
        <f t="shared" si="4"/>
        <v>0</v>
      </c>
      <c r="V11" s="30">
        <f t="shared" si="4"/>
        <v>0</v>
      </c>
      <c r="W11" s="30">
        <f t="shared" si="4"/>
        <v>0</v>
      </c>
      <c r="X11" s="30">
        <f t="shared" si="4"/>
        <v>0</v>
      </c>
      <c r="Y11" s="30">
        <f t="shared" si="4"/>
        <v>0</v>
      </c>
      <c r="Z11" s="30">
        <f t="shared" si="4"/>
        <v>0</v>
      </c>
      <c r="AA11" s="30">
        <f t="shared" si="4"/>
        <v>0</v>
      </c>
      <c r="AB11" s="30">
        <f t="shared" si="4"/>
        <v>0</v>
      </c>
      <c r="AC11" s="30">
        <f t="shared" si="4"/>
        <v>0</v>
      </c>
      <c r="AD11" s="31">
        <f t="shared" si="4"/>
        <v>0</v>
      </c>
      <c r="AE11" s="60" t="s">
        <v>45</v>
      </c>
    </row>
    <row r="12" spans="1:31" s="8" customFormat="1" ht="408.75" customHeight="1">
      <c r="A12" s="10" t="s">
        <v>41</v>
      </c>
      <c r="B12" s="30">
        <f>G12+I12+K12+M12+O12+Q12+S12+U12+W12+Y12+AA12+AC12</f>
        <v>5655.5</v>
      </c>
      <c r="C12" s="30">
        <f>G12+I12+K12+M12+O12+Q12+S12+U12+W12+Y12+AA12+AC12</f>
        <v>5655.5</v>
      </c>
      <c r="D12" s="30">
        <f>H12+J12+L12+N12+P12+R12+T12+V12+X12+Z12+AB12+AD12</f>
        <v>5655.5</v>
      </c>
      <c r="E12" s="30">
        <f t="shared" si="0"/>
        <v>100</v>
      </c>
      <c r="F12" s="30">
        <f t="shared" si="1"/>
        <v>100</v>
      </c>
      <c r="G12" s="30"/>
      <c r="H12" s="30"/>
      <c r="I12" s="30"/>
      <c r="J12" s="30"/>
      <c r="K12" s="30"/>
      <c r="L12" s="30"/>
      <c r="M12" s="30">
        <v>5655.5</v>
      </c>
      <c r="N12" s="30"/>
      <c r="O12" s="30"/>
      <c r="P12" s="30"/>
      <c r="Q12" s="30"/>
      <c r="R12" s="30"/>
      <c r="S12" s="30"/>
      <c r="T12" s="30">
        <v>5655.5</v>
      </c>
      <c r="U12" s="30"/>
      <c r="V12" s="30"/>
      <c r="W12" s="30"/>
      <c r="X12" s="30"/>
      <c r="Y12" s="30"/>
      <c r="Z12" s="30"/>
      <c r="AA12" s="30"/>
      <c r="AB12" s="30"/>
      <c r="AC12" s="30"/>
      <c r="AD12" s="31"/>
      <c r="AE12" s="61"/>
    </row>
    <row r="13" spans="1:31" s="8" customFormat="1" ht="63" customHeight="1">
      <c r="A13" s="34" t="s">
        <v>37</v>
      </c>
      <c r="B13" s="29">
        <f>B11</f>
        <v>5655.5</v>
      </c>
      <c r="C13" s="40">
        <f>C11</f>
        <v>5655.5</v>
      </c>
      <c r="D13" s="40">
        <f>D11</f>
        <v>5655.5</v>
      </c>
      <c r="E13" s="29">
        <f t="shared" si="0"/>
        <v>100</v>
      </c>
      <c r="F13" s="29">
        <f t="shared" si="1"/>
        <v>100</v>
      </c>
      <c r="G13" s="40">
        <f aca="true" t="shared" si="5" ref="G13:AD13">G11</f>
        <v>0</v>
      </c>
      <c r="H13" s="40">
        <f t="shared" si="5"/>
        <v>0</v>
      </c>
      <c r="I13" s="40">
        <f t="shared" si="5"/>
        <v>0</v>
      </c>
      <c r="J13" s="40">
        <f t="shared" si="5"/>
        <v>0</v>
      </c>
      <c r="K13" s="40">
        <f t="shared" si="5"/>
        <v>0</v>
      </c>
      <c r="L13" s="40">
        <f t="shared" si="5"/>
        <v>0</v>
      </c>
      <c r="M13" s="40">
        <f t="shared" si="5"/>
        <v>5655.5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40">
        <f t="shared" si="5"/>
        <v>0</v>
      </c>
      <c r="T13" s="40">
        <f t="shared" si="5"/>
        <v>5655.5</v>
      </c>
      <c r="U13" s="40">
        <f t="shared" si="5"/>
        <v>0</v>
      </c>
      <c r="V13" s="40">
        <f t="shared" si="5"/>
        <v>0</v>
      </c>
      <c r="W13" s="40">
        <f t="shared" si="5"/>
        <v>0</v>
      </c>
      <c r="X13" s="40">
        <f t="shared" si="5"/>
        <v>0</v>
      </c>
      <c r="Y13" s="40">
        <f t="shared" si="5"/>
        <v>0</v>
      </c>
      <c r="Z13" s="40">
        <f t="shared" si="5"/>
        <v>0</v>
      </c>
      <c r="AA13" s="40">
        <f t="shared" si="5"/>
        <v>0</v>
      </c>
      <c r="AB13" s="40">
        <f t="shared" si="5"/>
        <v>0</v>
      </c>
      <c r="AC13" s="40">
        <f t="shared" si="5"/>
        <v>0</v>
      </c>
      <c r="AD13" s="20">
        <f t="shared" si="5"/>
        <v>0</v>
      </c>
      <c r="AE13" s="62"/>
    </row>
    <row r="14" spans="1:31" s="8" customFormat="1" ht="21" customHeight="1">
      <c r="A14" s="35" t="s">
        <v>23</v>
      </c>
      <c r="B14" s="30"/>
      <c r="C14" s="41"/>
      <c r="D14" s="40"/>
      <c r="E14" s="29"/>
      <c r="F14" s="29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20"/>
      <c r="AE14" s="18"/>
    </row>
    <row r="15" spans="1:31" s="8" customFormat="1" ht="21" customHeight="1">
      <c r="A15" s="35" t="s">
        <v>24</v>
      </c>
      <c r="B15" s="30">
        <f>B13</f>
        <v>5655.5</v>
      </c>
      <c r="C15" s="41">
        <f>C13</f>
        <v>5655.5</v>
      </c>
      <c r="D15" s="30">
        <f>H15+J15+L15+N15+P15+R15+T15+V15+X15+Z15+AB15+AD15</f>
        <v>5655.5</v>
      </c>
      <c r="E15" s="30">
        <f>D15/B15%</f>
        <v>100</v>
      </c>
      <c r="F15" s="30">
        <f>D15/C15%</f>
        <v>100</v>
      </c>
      <c r="G15" s="30">
        <f>G13</f>
        <v>0</v>
      </c>
      <c r="H15" s="30">
        <f>H13</f>
        <v>0</v>
      </c>
      <c r="I15" s="30">
        <f>I13</f>
        <v>0</v>
      </c>
      <c r="J15" s="30">
        <f aca="true" t="shared" si="6" ref="J15:AD15">J13</f>
        <v>0</v>
      </c>
      <c r="K15" s="30">
        <f t="shared" si="6"/>
        <v>0</v>
      </c>
      <c r="L15" s="30">
        <f t="shared" si="6"/>
        <v>0</v>
      </c>
      <c r="M15" s="30">
        <f t="shared" si="6"/>
        <v>5655.5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5655.5</v>
      </c>
      <c r="U15" s="30">
        <f t="shared" si="6"/>
        <v>0</v>
      </c>
      <c r="V15" s="30">
        <f t="shared" si="6"/>
        <v>0</v>
      </c>
      <c r="W15" s="30">
        <f t="shared" si="6"/>
        <v>0</v>
      </c>
      <c r="X15" s="30">
        <f t="shared" si="6"/>
        <v>0</v>
      </c>
      <c r="Y15" s="30">
        <f t="shared" si="6"/>
        <v>0</v>
      </c>
      <c r="Z15" s="30">
        <f t="shared" si="6"/>
        <v>0</v>
      </c>
      <c r="AA15" s="30">
        <f t="shared" si="6"/>
        <v>0</v>
      </c>
      <c r="AB15" s="30">
        <f t="shared" si="6"/>
        <v>0</v>
      </c>
      <c r="AC15" s="30">
        <f t="shared" si="6"/>
        <v>0</v>
      </c>
      <c r="AD15" s="31">
        <f t="shared" si="6"/>
        <v>0</v>
      </c>
      <c r="AE15" s="18"/>
    </row>
    <row r="16" spans="1:31" s="8" customFormat="1" ht="21" customHeight="1">
      <c r="A16" s="35" t="s">
        <v>36</v>
      </c>
      <c r="B16" s="30"/>
      <c r="C16" s="32"/>
      <c r="D16" s="31"/>
      <c r="E16" s="29"/>
      <c r="F16" s="29"/>
      <c r="G16" s="31"/>
      <c r="H16" s="31"/>
      <c r="I16" s="31"/>
      <c r="J16" s="20"/>
      <c r="K16" s="31"/>
      <c r="L16" s="20"/>
      <c r="M16" s="31"/>
      <c r="N16" s="20"/>
      <c r="O16" s="31"/>
      <c r="P16" s="20"/>
      <c r="Q16" s="31"/>
      <c r="R16" s="20"/>
      <c r="S16" s="31"/>
      <c r="T16" s="20"/>
      <c r="U16" s="31"/>
      <c r="V16" s="20"/>
      <c r="W16" s="31"/>
      <c r="X16" s="20"/>
      <c r="Y16" s="31"/>
      <c r="Z16" s="20"/>
      <c r="AA16" s="31"/>
      <c r="AB16" s="20"/>
      <c r="AC16" s="31"/>
      <c r="AD16" s="20"/>
      <c r="AE16" s="18"/>
    </row>
    <row r="17" spans="1:31" ht="21" customHeight="1">
      <c r="A17" s="34" t="s">
        <v>29</v>
      </c>
      <c r="B17" s="29">
        <f>B13</f>
        <v>5655.5</v>
      </c>
      <c r="C17" s="29">
        <f>C13</f>
        <v>5655.5</v>
      </c>
      <c r="D17" s="29">
        <f>D13</f>
        <v>5655.5</v>
      </c>
      <c r="E17" s="29">
        <f>D17/B17%</f>
        <v>100</v>
      </c>
      <c r="F17" s="29">
        <f>D17/C17%</f>
        <v>100</v>
      </c>
      <c r="G17" s="29">
        <f>G13</f>
        <v>0</v>
      </c>
      <c r="H17" s="29">
        <f aca="true" t="shared" si="7" ref="H17:AD20">H13</f>
        <v>0</v>
      </c>
      <c r="I17" s="29">
        <f t="shared" si="7"/>
        <v>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5655.5</v>
      </c>
      <c r="N17" s="29">
        <f t="shared" si="7"/>
        <v>0</v>
      </c>
      <c r="O17" s="29">
        <f t="shared" si="7"/>
        <v>0</v>
      </c>
      <c r="P17" s="29">
        <f t="shared" si="7"/>
        <v>0</v>
      </c>
      <c r="Q17" s="29">
        <f t="shared" si="7"/>
        <v>0</v>
      </c>
      <c r="R17" s="29">
        <f t="shared" si="7"/>
        <v>0</v>
      </c>
      <c r="S17" s="29">
        <f t="shared" si="7"/>
        <v>0</v>
      </c>
      <c r="T17" s="29">
        <f t="shared" si="7"/>
        <v>5655.5</v>
      </c>
      <c r="U17" s="29">
        <f t="shared" si="7"/>
        <v>0</v>
      </c>
      <c r="V17" s="29">
        <f t="shared" si="7"/>
        <v>0</v>
      </c>
      <c r="W17" s="29">
        <f t="shared" si="7"/>
        <v>0</v>
      </c>
      <c r="X17" s="29">
        <f t="shared" si="7"/>
        <v>0</v>
      </c>
      <c r="Y17" s="29">
        <f t="shared" si="7"/>
        <v>0</v>
      </c>
      <c r="Z17" s="29">
        <f t="shared" si="7"/>
        <v>0</v>
      </c>
      <c r="AA17" s="29">
        <f t="shared" si="7"/>
        <v>0</v>
      </c>
      <c r="AB17" s="29">
        <f t="shared" si="7"/>
        <v>0</v>
      </c>
      <c r="AC17" s="29">
        <f t="shared" si="7"/>
        <v>0</v>
      </c>
      <c r="AD17" s="29">
        <f t="shared" si="7"/>
        <v>0</v>
      </c>
      <c r="AE17" s="18"/>
    </row>
    <row r="18" spans="1:31" s="8" customFormat="1" ht="21" customHeight="1">
      <c r="A18" s="35" t="s">
        <v>23</v>
      </c>
      <c r="B18" s="29">
        <f aca="true" t="shared" si="8" ref="B18:C20">B14</f>
        <v>0</v>
      </c>
      <c r="C18" s="29">
        <f t="shared" si="8"/>
        <v>0</v>
      </c>
      <c r="D18" s="29">
        <f>D14</f>
        <v>0</v>
      </c>
      <c r="E18" s="29"/>
      <c r="F18" s="29"/>
      <c r="G18" s="30">
        <f>G14</f>
        <v>0</v>
      </c>
      <c r="H18" s="30">
        <f t="shared" si="7"/>
        <v>0</v>
      </c>
      <c r="I18" s="30">
        <f t="shared" si="7"/>
        <v>0</v>
      </c>
      <c r="J18" s="30">
        <f t="shared" si="7"/>
        <v>0</v>
      </c>
      <c r="K18" s="30">
        <f t="shared" si="7"/>
        <v>0</v>
      </c>
      <c r="L18" s="30">
        <f t="shared" si="7"/>
        <v>0</v>
      </c>
      <c r="M18" s="30">
        <f t="shared" si="7"/>
        <v>0</v>
      </c>
      <c r="N18" s="30">
        <f t="shared" si="7"/>
        <v>0</v>
      </c>
      <c r="O18" s="30">
        <f t="shared" si="7"/>
        <v>0</v>
      </c>
      <c r="P18" s="30">
        <f t="shared" si="7"/>
        <v>0</v>
      </c>
      <c r="Q18" s="30">
        <f t="shared" si="7"/>
        <v>0</v>
      </c>
      <c r="R18" s="30">
        <f t="shared" si="7"/>
        <v>0</v>
      </c>
      <c r="S18" s="30">
        <f t="shared" si="7"/>
        <v>0</v>
      </c>
      <c r="T18" s="30">
        <f t="shared" si="7"/>
        <v>0</v>
      </c>
      <c r="U18" s="30">
        <f t="shared" si="7"/>
        <v>0</v>
      </c>
      <c r="V18" s="30">
        <f t="shared" si="7"/>
        <v>0</v>
      </c>
      <c r="W18" s="30">
        <f t="shared" si="7"/>
        <v>0</v>
      </c>
      <c r="X18" s="30">
        <f t="shared" si="7"/>
        <v>0</v>
      </c>
      <c r="Y18" s="30">
        <f t="shared" si="7"/>
        <v>0</v>
      </c>
      <c r="Z18" s="30">
        <f t="shared" si="7"/>
        <v>0</v>
      </c>
      <c r="AA18" s="30">
        <f t="shared" si="7"/>
        <v>0</v>
      </c>
      <c r="AB18" s="30">
        <f t="shared" si="7"/>
        <v>0</v>
      </c>
      <c r="AC18" s="30">
        <f t="shared" si="7"/>
        <v>0</v>
      </c>
      <c r="AD18" s="30">
        <f t="shared" si="7"/>
        <v>0</v>
      </c>
      <c r="AE18" s="18"/>
    </row>
    <row r="19" spans="1:31" s="8" customFormat="1" ht="21" customHeight="1">
      <c r="A19" s="35" t="s">
        <v>24</v>
      </c>
      <c r="B19" s="29">
        <f t="shared" si="8"/>
        <v>5655.5</v>
      </c>
      <c r="C19" s="29">
        <f t="shared" si="8"/>
        <v>5655.5</v>
      </c>
      <c r="D19" s="29">
        <f>D15</f>
        <v>5655.5</v>
      </c>
      <c r="E19" s="29">
        <f>D19/B19%</f>
        <v>100</v>
      </c>
      <c r="F19" s="29">
        <f>D19/C19%</f>
        <v>100</v>
      </c>
      <c r="G19" s="30">
        <f>G15</f>
        <v>0</v>
      </c>
      <c r="H19" s="30">
        <f t="shared" si="7"/>
        <v>0</v>
      </c>
      <c r="I19" s="30">
        <f t="shared" si="7"/>
        <v>0</v>
      </c>
      <c r="J19" s="30">
        <f t="shared" si="7"/>
        <v>0</v>
      </c>
      <c r="K19" s="30">
        <f t="shared" si="7"/>
        <v>0</v>
      </c>
      <c r="L19" s="30">
        <f t="shared" si="7"/>
        <v>0</v>
      </c>
      <c r="M19" s="30">
        <f t="shared" si="7"/>
        <v>5655.5</v>
      </c>
      <c r="N19" s="30">
        <f t="shared" si="7"/>
        <v>0</v>
      </c>
      <c r="O19" s="30">
        <f t="shared" si="7"/>
        <v>0</v>
      </c>
      <c r="P19" s="30">
        <f t="shared" si="7"/>
        <v>0</v>
      </c>
      <c r="Q19" s="30">
        <f t="shared" si="7"/>
        <v>0</v>
      </c>
      <c r="R19" s="30">
        <f t="shared" si="7"/>
        <v>0</v>
      </c>
      <c r="S19" s="30">
        <f t="shared" si="7"/>
        <v>0</v>
      </c>
      <c r="T19" s="30">
        <f t="shared" si="7"/>
        <v>5655.5</v>
      </c>
      <c r="U19" s="30">
        <f t="shared" si="7"/>
        <v>0</v>
      </c>
      <c r="V19" s="30">
        <f t="shared" si="7"/>
        <v>0</v>
      </c>
      <c r="W19" s="30">
        <f t="shared" si="7"/>
        <v>0</v>
      </c>
      <c r="X19" s="30">
        <f t="shared" si="7"/>
        <v>0</v>
      </c>
      <c r="Y19" s="30">
        <f t="shared" si="7"/>
        <v>0</v>
      </c>
      <c r="Z19" s="30">
        <f t="shared" si="7"/>
        <v>0</v>
      </c>
      <c r="AA19" s="30">
        <f t="shared" si="7"/>
        <v>0</v>
      </c>
      <c r="AB19" s="30">
        <f t="shared" si="7"/>
        <v>0</v>
      </c>
      <c r="AC19" s="30">
        <f t="shared" si="7"/>
        <v>0</v>
      </c>
      <c r="AD19" s="30">
        <f t="shared" si="7"/>
        <v>0</v>
      </c>
      <c r="AE19" s="18"/>
    </row>
    <row r="20" spans="1:31" s="7" customFormat="1" ht="25.5" customHeight="1">
      <c r="A20" s="35" t="s">
        <v>36</v>
      </c>
      <c r="B20" s="29">
        <f t="shared" si="8"/>
        <v>0</v>
      </c>
      <c r="C20" s="29">
        <f t="shared" si="8"/>
        <v>0</v>
      </c>
      <c r="D20" s="29">
        <f>D16</f>
        <v>0</v>
      </c>
      <c r="E20" s="29"/>
      <c r="F20" s="29"/>
      <c r="G20" s="30">
        <f>G16</f>
        <v>0</v>
      </c>
      <c r="H20" s="30">
        <f t="shared" si="7"/>
        <v>0</v>
      </c>
      <c r="I20" s="30">
        <f t="shared" si="7"/>
        <v>0</v>
      </c>
      <c r="J20" s="30">
        <f t="shared" si="7"/>
        <v>0</v>
      </c>
      <c r="K20" s="30">
        <f t="shared" si="7"/>
        <v>0</v>
      </c>
      <c r="L20" s="30">
        <f t="shared" si="7"/>
        <v>0</v>
      </c>
      <c r="M20" s="30">
        <f t="shared" si="7"/>
        <v>0</v>
      </c>
      <c r="N20" s="30">
        <f t="shared" si="7"/>
        <v>0</v>
      </c>
      <c r="O20" s="30">
        <f t="shared" si="7"/>
        <v>0</v>
      </c>
      <c r="P20" s="30">
        <f t="shared" si="7"/>
        <v>0</v>
      </c>
      <c r="Q20" s="30">
        <f t="shared" si="7"/>
        <v>0</v>
      </c>
      <c r="R20" s="30">
        <f t="shared" si="7"/>
        <v>0</v>
      </c>
      <c r="S20" s="30">
        <f t="shared" si="7"/>
        <v>0</v>
      </c>
      <c r="T20" s="30">
        <f t="shared" si="7"/>
        <v>0</v>
      </c>
      <c r="U20" s="30">
        <f t="shared" si="7"/>
        <v>0</v>
      </c>
      <c r="V20" s="30">
        <f t="shared" si="7"/>
        <v>0</v>
      </c>
      <c r="W20" s="30">
        <f t="shared" si="7"/>
        <v>0</v>
      </c>
      <c r="X20" s="30">
        <f t="shared" si="7"/>
        <v>0</v>
      </c>
      <c r="Y20" s="30">
        <f t="shared" si="7"/>
        <v>0</v>
      </c>
      <c r="Z20" s="30">
        <f t="shared" si="7"/>
        <v>0</v>
      </c>
      <c r="AA20" s="30">
        <f t="shared" si="7"/>
        <v>0</v>
      </c>
      <c r="AB20" s="30">
        <f t="shared" si="7"/>
        <v>0</v>
      </c>
      <c r="AC20" s="30">
        <f t="shared" si="7"/>
        <v>0</v>
      </c>
      <c r="AD20" s="30">
        <f t="shared" si="7"/>
        <v>0</v>
      </c>
      <c r="AE20" s="22"/>
    </row>
    <row r="21" spans="2:27" ht="35.25" customHeight="1">
      <c r="B21" s="19"/>
      <c r="D21" s="55"/>
      <c r="E21" s="55"/>
      <c r="U21" s="56"/>
      <c r="V21" s="56"/>
      <c r="X21" s="1"/>
      <c r="Y21" s="1"/>
      <c r="Z21" s="57"/>
      <c r="AA21" s="57"/>
    </row>
    <row r="22" spans="1:43" ht="35.25" customHeight="1">
      <c r="A22" s="1" t="str">
        <f>'[1]февраль'!A130</f>
        <v>Соисполнители мероприятий программы:</v>
      </c>
      <c r="B22" s="1"/>
      <c r="C22" s="28"/>
      <c r="D22" s="1"/>
      <c r="E22" s="19"/>
      <c r="F22" s="19"/>
      <c r="G22" s="3"/>
      <c r="H22" s="3"/>
      <c r="I22" s="3"/>
      <c r="J22" s="3"/>
      <c r="K22" s="3"/>
      <c r="L22" s="3"/>
      <c r="M22" s="3"/>
      <c r="N22" s="3"/>
      <c r="O22" s="3"/>
      <c r="P22" s="4"/>
      <c r="Q22" s="3"/>
      <c r="R22" s="3"/>
      <c r="S22" s="1"/>
      <c r="T22" s="1"/>
      <c r="U22" s="58" t="s">
        <v>46</v>
      </c>
      <c r="V22" s="58"/>
      <c r="W22" s="1"/>
      <c r="X22" s="1"/>
      <c r="Y22" s="1"/>
      <c r="Z22" s="1"/>
      <c r="AA22" s="58" t="s">
        <v>30</v>
      </c>
      <c r="AB22" s="58"/>
      <c r="AC22" s="1"/>
      <c r="AD22" s="1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"/>
    </row>
    <row r="23" spans="1:43" ht="24.75" customHeight="1">
      <c r="A23" s="1" t="s">
        <v>43</v>
      </c>
      <c r="F23" s="2"/>
      <c r="G23" s="3"/>
      <c r="H23" s="3"/>
      <c r="I23" s="3"/>
      <c r="J23" s="3"/>
      <c r="K23" s="3"/>
      <c r="L23" s="3"/>
      <c r="M23" s="3"/>
      <c r="N23" s="3"/>
      <c r="O23" s="3"/>
      <c r="P23" s="4"/>
      <c r="Q23" s="3"/>
      <c r="R23" s="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"/>
    </row>
    <row r="24" spans="2:6" ht="19.5" customHeight="1">
      <c r="B24" s="59"/>
      <c r="C24" s="59"/>
      <c r="D24" s="59"/>
      <c r="E24" s="59"/>
      <c r="F24" s="59"/>
    </row>
    <row r="25" spans="3:7" ht="48.75" customHeight="1">
      <c r="C25" s="28"/>
      <c r="D25" s="2"/>
      <c r="E25" s="2"/>
      <c r="F25" s="2"/>
      <c r="G25" s="11"/>
    </row>
    <row r="26" spans="2:6" ht="15.75">
      <c r="B26" s="59"/>
      <c r="C26" s="59"/>
      <c r="D26" s="59"/>
      <c r="E26" s="59"/>
      <c r="F26" s="2"/>
    </row>
  </sheetData>
  <sheetProtection/>
  <mergeCells count="30">
    <mergeCell ref="F1:G1"/>
    <mergeCell ref="A2:A3"/>
    <mergeCell ref="N2:R2"/>
    <mergeCell ref="N3:R3"/>
    <mergeCell ref="A5:A6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E6"/>
    <mergeCell ref="B24:F24"/>
    <mergeCell ref="B26:E26"/>
    <mergeCell ref="AE11:AE13"/>
    <mergeCell ref="D21:E21"/>
    <mergeCell ref="U21:V21"/>
    <mergeCell ref="Z21:AA21"/>
    <mergeCell ref="U22:V22"/>
    <mergeCell ref="AA22:AB22"/>
  </mergeCells>
  <printOptions horizontalCentered="1"/>
  <pageMargins left="0" right="0" top="0.3937007874015748" bottom="0.3937007874015748" header="0" footer="0.32"/>
  <pageSetup fitToHeight="0" fitToWidth="2"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Шмытова Елена Юрьевна</cp:lastModifiedBy>
  <cp:lastPrinted>2015-08-04T07:03:10Z</cp:lastPrinted>
  <dcterms:created xsi:type="dcterms:W3CDTF">1996-10-08T23:32:33Z</dcterms:created>
  <dcterms:modified xsi:type="dcterms:W3CDTF">2015-10-13T11:26:13Z</dcterms:modified>
  <cp:category/>
  <cp:version/>
  <cp:contentType/>
  <cp:contentStatus/>
</cp:coreProperties>
</file>