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0" windowWidth="19440" windowHeight="7500"/>
  </bookViews>
  <sheets>
    <sheet name="2017 год " sheetId="13" r:id="rId1"/>
  </sheets>
  <externalReferences>
    <externalReference r:id="rId2"/>
  </externalReferences>
  <definedNames>
    <definedName name="_xlnm.Print_Titles" localSheetId="0">'2017 год '!$A:$A</definedName>
    <definedName name="_xlnm.Print_Area" localSheetId="0">'2017 год '!$A$1:$AG$66</definedName>
  </definedNames>
  <calcPr calcId="145621"/>
</workbook>
</file>

<file path=xl/calcChain.xml><?xml version="1.0" encoding="utf-8"?>
<calcChain xmlns="http://schemas.openxmlformats.org/spreadsheetml/2006/main">
  <c r="L30" i="13" l="1"/>
  <c r="L25" i="13"/>
  <c r="G35" i="13" l="1"/>
  <c r="F35" i="13"/>
  <c r="D35" i="13"/>
  <c r="C25" i="13"/>
  <c r="E33" i="13"/>
  <c r="D33" i="13" s="1"/>
  <c r="D12" i="13"/>
  <c r="E40" i="13"/>
  <c r="E50" i="13"/>
  <c r="D50" i="13" l="1"/>
  <c r="D40" i="13"/>
  <c r="F33" i="13"/>
  <c r="F34" i="13"/>
  <c r="D56" i="13"/>
  <c r="D58" i="13"/>
  <c r="G33" i="13" l="1"/>
  <c r="E20" i="13"/>
  <c r="D20" i="13" s="1"/>
  <c r="E18" i="13"/>
  <c r="C18" i="13"/>
  <c r="D18" i="13" l="1"/>
  <c r="G18" i="13"/>
  <c r="F20" i="13"/>
  <c r="G20" i="13"/>
  <c r="E58" i="13"/>
  <c r="F58" i="13" s="1"/>
  <c r="C58" i="13"/>
  <c r="C56" i="13"/>
  <c r="E56" i="13"/>
  <c r="F56" i="13" s="1"/>
  <c r="C54" i="13"/>
  <c r="C50" i="13"/>
  <c r="E47" i="13"/>
  <c r="C47" i="13"/>
  <c r="E42" i="13"/>
  <c r="C42" i="13"/>
  <c r="C40" i="13"/>
  <c r="G40" i="13" s="1"/>
  <c r="E29" i="13"/>
  <c r="E31" i="13"/>
  <c r="C33" i="13"/>
  <c r="C31" i="13"/>
  <c r="C29" i="13"/>
  <c r="E27" i="13"/>
  <c r="C27" i="13"/>
  <c r="E22" i="13"/>
  <c r="C22" i="13"/>
  <c r="C20" i="13"/>
  <c r="E15" i="13"/>
  <c r="E16" i="13"/>
  <c r="C14" i="13"/>
  <c r="C15" i="13"/>
  <c r="C16" i="13"/>
  <c r="C49" i="13" l="1"/>
  <c r="G50" i="13"/>
  <c r="D47" i="13"/>
  <c r="D42" i="13"/>
  <c r="G42" i="13"/>
  <c r="D27" i="13"/>
  <c r="G27" i="13"/>
  <c r="F27" i="13"/>
  <c r="D31" i="13"/>
  <c r="G31" i="13"/>
  <c r="G29" i="13"/>
  <c r="D29" i="13"/>
  <c r="F29" i="13"/>
  <c r="F16" i="13"/>
  <c r="D16" i="13"/>
  <c r="D22" i="13"/>
  <c r="F22" i="13"/>
  <c r="G22" i="13"/>
  <c r="F15" i="13"/>
  <c r="D15" i="13"/>
  <c r="E14" i="13"/>
  <c r="E49" i="13"/>
  <c r="E48" i="13"/>
  <c r="C35" i="13"/>
  <c r="C34" i="13" s="1"/>
  <c r="F14" i="13" l="1"/>
  <c r="B35" i="13"/>
  <c r="Z44" i="13" l="1"/>
  <c r="C12" i="13" l="1"/>
  <c r="E12" i="13"/>
  <c r="K11" i="13" l="1"/>
  <c r="K10" i="13" s="1"/>
  <c r="K9" i="13" s="1"/>
  <c r="K14" i="13"/>
  <c r="K13" i="13" s="1"/>
  <c r="K17" i="13"/>
  <c r="K19" i="13"/>
  <c r="K21" i="13"/>
  <c r="K26" i="13"/>
  <c r="K28" i="13"/>
  <c r="K30" i="13"/>
  <c r="K32" i="13"/>
  <c r="K57" i="13"/>
  <c r="K55" i="13"/>
  <c r="K54" i="13" s="1"/>
  <c r="K39" i="13"/>
  <c r="K38" i="13" s="1"/>
  <c r="K37" i="13" s="1"/>
  <c r="K36" i="13" s="1"/>
  <c r="K46" i="13"/>
  <c r="E54" i="13" l="1"/>
  <c r="K53" i="13"/>
  <c r="K52" i="13" s="1"/>
  <c r="K51" i="13" s="1"/>
  <c r="E35" i="13"/>
  <c r="K34" i="13"/>
  <c r="K25" i="13" s="1"/>
  <c r="J34" i="13"/>
  <c r="K48" i="13"/>
  <c r="K44" i="13" s="1"/>
  <c r="K43" i="13" s="1"/>
  <c r="K59" i="13" s="1"/>
  <c r="K60" i="13" s="1"/>
  <c r="K49" i="13"/>
  <c r="F54" i="13" l="1"/>
  <c r="D54" i="13"/>
  <c r="K24" i="13"/>
  <c r="K23" i="13" s="1"/>
  <c r="E25" i="13"/>
  <c r="G26" i="13"/>
  <c r="F26" i="13"/>
  <c r="G28" i="13"/>
  <c r="F28" i="13"/>
  <c r="G30" i="13"/>
  <c r="G32" i="13"/>
  <c r="F32" i="13"/>
  <c r="G34" i="13"/>
  <c r="G41" i="13"/>
  <c r="G9" i="13"/>
  <c r="F13" i="13"/>
  <c r="G13" i="13"/>
  <c r="G17" i="13"/>
  <c r="G21" i="13"/>
  <c r="F21" i="13"/>
  <c r="F19" i="13"/>
  <c r="F11" i="13"/>
  <c r="G11" i="13"/>
  <c r="G10" i="13" s="1"/>
  <c r="F53" i="13"/>
  <c r="F52" i="13" s="1"/>
  <c r="F51" i="13" s="1"/>
  <c r="F55" i="13"/>
  <c r="F57" i="13"/>
  <c r="G14" i="13"/>
  <c r="G39" i="13"/>
  <c r="G38" i="13" s="1"/>
  <c r="G47" i="13"/>
  <c r="G46" i="13" s="1"/>
  <c r="G45" i="13" s="1"/>
  <c r="G44" i="13" s="1"/>
  <c r="G43" i="13" s="1"/>
  <c r="G54" i="13"/>
  <c r="G53" i="13" s="1"/>
  <c r="G52" i="13" s="1"/>
  <c r="G51" i="13" s="1"/>
  <c r="G56" i="13"/>
  <c r="G55" i="13" s="1"/>
  <c r="G58" i="13"/>
  <c r="G57" i="13" s="1"/>
  <c r="I9" i="13"/>
  <c r="C52" i="13"/>
  <c r="C51" i="13" s="1"/>
  <c r="E57" i="13"/>
  <c r="C57" i="13"/>
  <c r="D57" i="13"/>
  <c r="E55" i="13"/>
  <c r="C55" i="13"/>
  <c r="D55" i="13"/>
  <c r="E53" i="13"/>
  <c r="E52" i="13" s="1"/>
  <c r="E51" i="13" s="1"/>
  <c r="C53" i="13"/>
  <c r="D53" i="13"/>
  <c r="D52" i="13" s="1"/>
  <c r="D51" i="13" s="1"/>
  <c r="E45" i="13"/>
  <c r="E44" i="13" s="1"/>
  <c r="E43" i="13" s="1"/>
  <c r="E46" i="13"/>
  <c r="C46" i="13"/>
  <c r="C45" i="13" s="1"/>
  <c r="D46" i="13"/>
  <c r="D45" i="13" s="1"/>
  <c r="E39" i="13"/>
  <c r="C39" i="13"/>
  <c r="E41" i="13"/>
  <c r="C41" i="13"/>
  <c r="D41" i="13"/>
  <c r="D39" i="13"/>
  <c r="E34" i="13"/>
  <c r="D34" i="13"/>
  <c r="E32" i="13"/>
  <c r="C32" i="13"/>
  <c r="D32" i="13"/>
  <c r="E28" i="13"/>
  <c r="C28" i="13"/>
  <c r="C30" i="13"/>
  <c r="D30" i="13"/>
  <c r="E30" i="13"/>
  <c r="D28" i="13"/>
  <c r="E26" i="13"/>
  <c r="E24" i="13" s="1"/>
  <c r="E23" i="13" s="1"/>
  <c r="C26" i="13"/>
  <c r="D26" i="13"/>
  <c r="E21" i="13"/>
  <c r="C21" i="13"/>
  <c r="D21" i="13"/>
  <c r="E19" i="13"/>
  <c r="C19" i="13"/>
  <c r="D19" i="13"/>
  <c r="E17" i="13"/>
  <c r="C17" i="13"/>
  <c r="C10" i="13" s="1"/>
  <c r="D17" i="13"/>
  <c r="E13" i="13"/>
  <c r="C13" i="13"/>
  <c r="E11" i="13"/>
  <c r="D11" i="13"/>
  <c r="C11" i="13"/>
  <c r="I51" i="13"/>
  <c r="I52" i="13"/>
  <c r="I53" i="13"/>
  <c r="I54" i="13"/>
  <c r="I43" i="13"/>
  <c r="H45" i="13"/>
  <c r="I44" i="13"/>
  <c r="I45" i="13"/>
  <c r="I38" i="13"/>
  <c r="I37" i="13" s="1"/>
  <c r="I36" i="13" s="1"/>
  <c r="I25" i="13"/>
  <c r="I24" i="13" s="1"/>
  <c r="I23" i="13" s="1"/>
  <c r="I34" i="13"/>
  <c r="I32" i="13"/>
  <c r="I10" i="13"/>
  <c r="I11" i="13"/>
  <c r="I12" i="13"/>
  <c r="I17" i="13"/>
  <c r="I19" i="13"/>
  <c r="I21" i="13"/>
  <c r="I57" i="13"/>
  <c r="I55" i="13"/>
  <c r="I39" i="13"/>
  <c r="I30" i="13"/>
  <c r="I41" i="13"/>
  <c r="I49" i="13"/>
  <c r="I48" i="13" s="1"/>
  <c r="I46" i="13"/>
  <c r="I28" i="13"/>
  <c r="I26" i="13"/>
  <c r="I13" i="13"/>
  <c r="I14" i="13"/>
  <c r="I59" i="13" l="1"/>
  <c r="I60" i="13" s="1"/>
  <c r="D25" i="13"/>
  <c r="D24" i="13" s="1"/>
  <c r="D23" i="13" s="1"/>
  <c r="G25" i="13"/>
  <c r="G24" i="13" s="1"/>
  <c r="G23" i="13" s="1"/>
  <c r="E10" i="13"/>
  <c r="E9" i="13" s="1"/>
  <c r="E38" i="13"/>
  <c r="E37" i="13" s="1"/>
  <c r="D38" i="13"/>
  <c r="D37" i="13" s="1"/>
  <c r="D36" i="13" s="1"/>
  <c r="C38" i="13"/>
  <c r="C37" i="13" s="1"/>
  <c r="C36" i="13" s="1"/>
  <c r="C24" i="13"/>
  <c r="C23" i="13" s="1"/>
  <c r="C9" i="13" s="1"/>
  <c r="D14" i="13"/>
  <c r="D13" i="13" s="1"/>
  <c r="D10" i="13" s="1"/>
  <c r="C48" i="13"/>
  <c r="G49" i="13"/>
  <c r="G48" i="13" s="1"/>
  <c r="D49" i="13"/>
  <c r="D48" i="13" s="1"/>
  <c r="D44" i="13" s="1"/>
  <c r="D43" i="13" s="1"/>
  <c r="Z34" i="13"/>
  <c r="AB34" i="13"/>
  <c r="C44" i="13" l="1"/>
  <c r="C43" i="13" s="1"/>
  <c r="C59" i="13" s="1"/>
  <c r="C60" i="13" s="1"/>
  <c r="E36" i="13"/>
  <c r="D9" i="13"/>
  <c r="D59" i="13" s="1"/>
  <c r="D60" i="13" s="1"/>
  <c r="E59" i="13"/>
  <c r="G37" i="13"/>
  <c r="G36" i="13" s="1"/>
  <c r="B56" i="13"/>
  <c r="B55" i="13" s="1"/>
  <c r="B27" i="13"/>
  <c r="B16" i="13"/>
  <c r="B18" i="13"/>
  <c r="F18" i="13" s="1"/>
  <c r="F17" i="13" s="1"/>
  <c r="E60" i="13" l="1"/>
  <c r="G59" i="13"/>
  <c r="G60" i="13" s="1"/>
  <c r="AD14" i="13"/>
  <c r="AD13" i="13" s="1"/>
  <c r="AB14" i="13"/>
  <c r="AB13" i="13" s="1"/>
  <c r="X14" i="13"/>
  <c r="X13" i="13" s="1"/>
  <c r="V14" i="13"/>
  <c r="V13" i="13" s="1"/>
  <c r="T14" i="13"/>
  <c r="T13" i="13" s="1"/>
  <c r="R14" i="13"/>
  <c r="R13" i="13" s="1"/>
  <c r="P14" i="13"/>
  <c r="P13" i="13" s="1"/>
  <c r="N14" i="13"/>
  <c r="N13" i="13" s="1"/>
  <c r="L14" i="13"/>
  <c r="L13" i="13" s="1"/>
  <c r="J14" i="13"/>
  <c r="J13" i="13" s="1"/>
  <c r="H14" i="13"/>
  <c r="B15" i="13"/>
  <c r="J55" i="13"/>
  <c r="P55" i="13"/>
  <c r="R55" i="13"/>
  <c r="T55" i="13"/>
  <c r="V55" i="13"/>
  <c r="X55" i="13"/>
  <c r="B58" i="13"/>
  <c r="H13" i="13" l="1"/>
  <c r="B14" i="13"/>
  <c r="B13" i="13" s="1"/>
  <c r="H17" i="13" l="1"/>
  <c r="J17" i="13"/>
  <c r="L17" i="13"/>
  <c r="N17" i="13"/>
  <c r="P17" i="13"/>
  <c r="R17" i="13"/>
  <c r="T17" i="13"/>
  <c r="V17" i="13"/>
  <c r="X17" i="13"/>
  <c r="Z17" i="13"/>
  <c r="AB17" i="13"/>
  <c r="AD17" i="13"/>
  <c r="B17" i="13"/>
  <c r="B12" i="13" s="1"/>
  <c r="N49" i="13" l="1"/>
  <c r="B34" i="13" l="1"/>
  <c r="AD34" i="13"/>
  <c r="X34" i="13"/>
  <c r="V34" i="13"/>
  <c r="T34" i="13"/>
  <c r="R34" i="13"/>
  <c r="P34" i="13"/>
  <c r="N34" i="13"/>
  <c r="N32" i="13"/>
  <c r="P32" i="13"/>
  <c r="R32" i="13"/>
  <c r="T32" i="13"/>
  <c r="V32" i="13"/>
  <c r="X32" i="13"/>
  <c r="Z32" i="13"/>
  <c r="AB32" i="13"/>
  <c r="AD32" i="13"/>
  <c r="AB28" i="13"/>
  <c r="Z28" i="13"/>
  <c r="X28" i="13"/>
  <c r="V28" i="13"/>
  <c r="T28" i="13"/>
  <c r="R28" i="13"/>
  <c r="AD28" i="13"/>
  <c r="P28" i="13"/>
  <c r="P26" i="13"/>
  <c r="R26" i="13"/>
  <c r="T26" i="13"/>
  <c r="V26" i="13"/>
  <c r="X26" i="13"/>
  <c r="Z26" i="13"/>
  <c r="AB26" i="13"/>
  <c r="AD26" i="13"/>
  <c r="N26" i="13"/>
  <c r="N57" i="13"/>
  <c r="P57" i="13"/>
  <c r="R57" i="13"/>
  <c r="R54" i="13" s="1"/>
  <c r="T57" i="13"/>
  <c r="T54" i="13" s="1"/>
  <c r="V57" i="13"/>
  <c r="V54" i="13" s="1"/>
  <c r="X57" i="13"/>
  <c r="X54" i="13" s="1"/>
  <c r="AB57" i="13"/>
  <c r="AD57" i="13"/>
  <c r="B57" i="13"/>
  <c r="N46" i="13"/>
  <c r="B42" i="13"/>
  <c r="F42" i="13" s="1"/>
  <c r="F41" i="13" s="1"/>
  <c r="AD39" i="13"/>
  <c r="AD41" i="13"/>
  <c r="AB41" i="13"/>
  <c r="AB39" i="13"/>
  <c r="Z41" i="13"/>
  <c r="Z39" i="13"/>
  <c r="X39" i="13"/>
  <c r="X41" i="13"/>
  <c r="V41" i="13"/>
  <c r="V39" i="13"/>
  <c r="T41" i="13"/>
  <c r="T39" i="13"/>
  <c r="R39" i="13"/>
  <c r="R41" i="13"/>
  <c r="P41" i="13"/>
  <c r="P39" i="13"/>
  <c r="N41" i="13"/>
  <c r="N39" i="13"/>
  <c r="L34" i="13"/>
  <c r="Z38" i="13" l="1"/>
  <c r="V38" i="13"/>
  <c r="V37" i="13" s="1"/>
  <c r="V36" i="13" s="1"/>
  <c r="X38" i="13"/>
  <c r="X37" i="13" s="1"/>
  <c r="X36" i="13" s="1"/>
  <c r="R38" i="13"/>
  <c r="AD38" i="13"/>
  <c r="N38" i="13"/>
  <c r="P38" i="13"/>
  <c r="AB38" i="13"/>
  <c r="T38" i="13"/>
  <c r="B22" i="13"/>
  <c r="N44" i="13"/>
  <c r="N43" i="13" s="1"/>
  <c r="P49" i="13"/>
  <c r="T49" i="13"/>
  <c r="V49" i="13"/>
  <c r="X49" i="13"/>
  <c r="AB49" i="13"/>
  <c r="Z57" i="13" l="1"/>
  <c r="Z49" i="13"/>
  <c r="J19" i="13" l="1"/>
  <c r="J21" i="13"/>
  <c r="J26" i="13"/>
  <c r="J28" i="13"/>
  <c r="J30" i="13"/>
  <c r="J32" i="13"/>
  <c r="H19" i="13"/>
  <c r="H21" i="13"/>
  <c r="H26" i="13"/>
  <c r="H28" i="13"/>
  <c r="H30" i="13"/>
  <c r="H32" i="13"/>
  <c r="H34" i="13"/>
  <c r="H39" i="13"/>
  <c r="H57" i="13"/>
  <c r="J25" i="13" l="1"/>
  <c r="H12" i="13"/>
  <c r="H11" i="13" s="1"/>
  <c r="H10" i="13" s="1"/>
  <c r="H25" i="13"/>
  <c r="J12" i="13"/>
  <c r="J11" i="13" s="1"/>
  <c r="J10" i="13" s="1"/>
  <c r="L49" i="13"/>
  <c r="L48" i="13" s="1"/>
  <c r="L26" i="13"/>
  <c r="P30" i="13" l="1"/>
  <c r="P25" i="13" s="1"/>
  <c r="P24" i="13" s="1"/>
  <c r="P23" i="13" s="1"/>
  <c r="L57" i="13"/>
  <c r="R49" i="13"/>
  <c r="AD49" i="13"/>
  <c r="J57" i="13"/>
  <c r="J49" i="13"/>
  <c r="J48" i="13" s="1"/>
  <c r="H49" i="13"/>
  <c r="H48" i="13" s="1"/>
  <c r="Z19" i="13"/>
  <c r="B21" i="13"/>
  <c r="N30" i="13"/>
  <c r="R30" i="13"/>
  <c r="T30" i="13"/>
  <c r="V30" i="13"/>
  <c r="V25" i="13" s="1"/>
  <c r="X30" i="13"/>
  <c r="X25" i="13" s="1"/>
  <c r="Z30" i="13"/>
  <c r="AB30" i="13"/>
  <c r="AD30" i="13"/>
  <c r="AD25" i="13" s="1"/>
  <c r="AD24" i="13" s="1"/>
  <c r="AD23" i="13" s="1"/>
  <c r="N31" i="13"/>
  <c r="R31" i="13"/>
  <c r="T31" i="13"/>
  <c r="V31" i="13"/>
  <c r="X31" i="13"/>
  <c r="Z31" i="13"/>
  <c r="AB31" i="13"/>
  <c r="AD31" i="13"/>
  <c r="J39" i="13"/>
  <c r="L39" i="13"/>
  <c r="H41" i="13"/>
  <c r="J41" i="13"/>
  <c r="L41" i="13"/>
  <c r="J46" i="13"/>
  <c r="J45" i="13" s="1"/>
  <c r="L46" i="13"/>
  <c r="P46" i="13"/>
  <c r="P44" i="13" s="1"/>
  <c r="P43" i="13" s="1"/>
  <c r="R46" i="13"/>
  <c r="T46" i="13"/>
  <c r="T44" i="13" s="1"/>
  <c r="T43" i="13" s="1"/>
  <c r="V46" i="13"/>
  <c r="V44" i="13" s="1"/>
  <c r="V43" i="13" s="1"/>
  <c r="X46" i="13"/>
  <c r="X44" i="13" s="1"/>
  <c r="X43" i="13" s="1"/>
  <c r="Z46" i="13"/>
  <c r="AB46" i="13"/>
  <c r="AB44" i="13" s="1"/>
  <c r="AD46" i="13"/>
  <c r="AD44" i="13" s="1"/>
  <c r="A56" i="13"/>
  <c r="A50" i="13"/>
  <c r="A33" i="13"/>
  <c r="A29" i="13"/>
  <c r="AD19" i="13"/>
  <c r="AD21" i="13"/>
  <c r="AD55" i="13"/>
  <c r="AD54" i="13" s="1"/>
  <c r="AD53" i="13" s="1"/>
  <c r="AD52" i="13" s="1"/>
  <c r="AD51" i="13" s="1"/>
  <c r="AB19" i="13"/>
  <c r="AB21" i="13"/>
  <c r="AB55" i="13"/>
  <c r="AB54" i="13" s="1"/>
  <c r="AB53" i="13" s="1"/>
  <c r="AB52" i="13" s="1"/>
  <c r="AB51" i="13" s="1"/>
  <c r="Z21" i="13"/>
  <c r="Z55" i="13"/>
  <c r="X19" i="13"/>
  <c r="X21" i="13"/>
  <c r="X53" i="13"/>
  <c r="V19" i="13"/>
  <c r="V21" i="13"/>
  <c r="V53" i="13"/>
  <c r="T19" i="13"/>
  <c r="T21" i="13"/>
  <c r="T23" i="13"/>
  <c r="R19" i="13"/>
  <c r="R21" i="13"/>
  <c r="P19" i="13"/>
  <c r="P21" i="13"/>
  <c r="N19" i="13"/>
  <c r="N21" i="13"/>
  <c r="N55" i="13"/>
  <c r="N54" i="13" s="1"/>
  <c r="L19" i="13"/>
  <c r="L21" i="13"/>
  <c r="B50" i="13"/>
  <c r="F50" i="13" s="1"/>
  <c r="F49" i="13" s="1"/>
  <c r="F48" i="13" s="1"/>
  <c r="L55" i="13"/>
  <c r="B41" i="13"/>
  <c r="H55" i="13"/>
  <c r="B40" i="13"/>
  <c r="L44" i="13" l="1"/>
  <c r="L43" i="13" s="1"/>
  <c r="L45" i="13"/>
  <c r="B39" i="13"/>
  <c r="F40" i="13"/>
  <c r="F39" i="13" s="1"/>
  <c r="F38" i="13" s="1"/>
  <c r="R44" i="13"/>
  <c r="R12" i="13"/>
  <c r="R11" i="13" s="1"/>
  <c r="R10" i="13" s="1"/>
  <c r="Z12" i="13"/>
  <c r="T12" i="13"/>
  <c r="T11" i="13" s="1"/>
  <c r="T10" i="13" s="1"/>
  <c r="Z54" i="13"/>
  <c r="Z53" i="13" s="1"/>
  <c r="Z52" i="13" s="1"/>
  <c r="Z51" i="13" s="1"/>
  <c r="Z43" i="13"/>
  <c r="L12" i="13"/>
  <c r="L11" i="13" s="1"/>
  <c r="L10" i="13" s="1"/>
  <c r="B31" i="13"/>
  <c r="P12" i="13"/>
  <c r="P11" i="13" s="1"/>
  <c r="P10" i="13" s="1"/>
  <c r="P9" i="13" s="1"/>
  <c r="T9" i="13"/>
  <c r="X12" i="13"/>
  <c r="X11" i="13" s="1"/>
  <c r="X10" i="13" s="1"/>
  <c r="AD12" i="13"/>
  <c r="AD11" i="13" s="1"/>
  <c r="AD10" i="13" s="1"/>
  <c r="AD9" i="13" s="1"/>
  <c r="AD60" i="13" s="1"/>
  <c r="AD59" i="13" s="1"/>
  <c r="N12" i="13"/>
  <c r="N11" i="13" s="1"/>
  <c r="N10" i="13" s="1"/>
  <c r="V12" i="13"/>
  <c r="V11" i="13" s="1"/>
  <c r="V10" i="13" s="1"/>
  <c r="AB12" i="13"/>
  <c r="AB11" i="13" s="1"/>
  <c r="AB10" i="13" s="1"/>
  <c r="AB25" i="13"/>
  <c r="AB24" i="13" s="1"/>
  <c r="AB23" i="13" s="1"/>
  <c r="AB9" i="13" s="1"/>
  <c r="AB60" i="13" s="1"/>
  <c r="T25" i="13"/>
  <c r="T24" i="13" s="1"/>
  <c r="Z25" i="13"/>
  <c r="Z24" i="13" s="1"/>
  <c r="Z23" i="13" s="1"/>
  <c r="Z9" i="13" s="1"/>
  <c r="Z60" i="13" s="1"/>
  <c r="R25" i="13"/>
  <c r="R24" i="13" s="1"/>
  <c r="R23" i="13" s="1"/>
  <c r="R9" i="13" s="1"/>
  <c r="X24" i="13"/>
  <c r="X23" i="13" s="1"/>
  <c r="V24" i="13"/>
  <c r="V23" i="13" s="1"/>
  <c r="V9" i="13" s="1"/>
  <c r="X52" i="13"/>
  <c r="X51" i="13" s="1"/>
  <c r="V52" i="13"/>
  <c r="V51" i="13" s="1"/>
  <c r="H24" i="13"/>
  <c r="L38" i="13"/>
  <c r="H54" i="13"/>
  <c r="J38" i="13"/>
  <c r="B38" i="13"/>
  <c r="B37" i="13" s="1"/>
  <c r="J54" i="13"/>
  <c r="T53" i="13"/>
  <c r="T52" i="13" s="1"/>
  <c r="T51" i="13" s="1"/>
  <c r="H38" i="13"/>
  <c r="L54" i="13"/>
  <c r="L53" i="13" s="1"/>
  <c r="L52" i="13" s="1"/>
  <c r="L51" i="13" s="1"/>
  <c r="P54" i="13"/>
  <c r="P53" i="13" s="1"/>
  <c r="P52" i="13" s="1"/>
  <c r="P51" i="13" s="1"/>
  <c r="R53" i="13"/>
  <c r="R52" i="13" s="1"/>
  <c r="R51" i="13" s="1"/>
  <c r="B49" i="13"/>
  <c r="B48" i="13" s="1"/>
  <c r="AB37" i="13"/>
  <c r="AB36" i="13" s="1"/>
  <c r="T37" i="13"/>
  <c r="T36" i="13" s="1"/>
  <c r="P37" i="13"/>
  <c r="P36" i="13" s="1"/>
  <c r="B47" i="13"/>
  <c r="H46" i="13"/>
  <c r="B20" i="13"/>
  <c r="J24" i="13"/>
  <c r="J23" i="13" s="1"/>
  <c r="J9" i="13" s="1"/>
  <c r="N53" i="13"/>
  <c r="N52" i="13" s="1"/>
  <c r="N51" i="13" s="1"/>
  <c r="AD37" i="13"/>
  <c r="AD36" i="13" s="1"/>
  <c r="Z37" i="13"/>
  <c r="Z36" i="13" s="1"/>
  <c r="R37" i="13"/>
  <c r="R36" i="13" s="1"/>
  <c r="N37" i="13"/>
  <c r="N36" i="13" s="1"/>
  <c r="AB43" i="13"/>
  <c r="L37" i="13"/>
  <c r="L36" i="13" s="1"/>
  <c r="AD43" i="13"/>
  <c r="J37" i="13"/>
  <c r="J36" i="13" s="1"/>
  <c r="J44" i="13"/>
  <c r="J43" i="13" s="1"/>
  <c r="R43" i="13"/>
  <c r="B44" i="13" l="1"/>
  <c r="F47" i="13"/>
  <c r="F46" i="13" s="1"/>
  <c r="F45" i="13" s="1"/>
  <c r="F44" i="13" s="1"/>
  <c r="F43" i="13" s="1"/>
  <c r="B36" i="13"/>
  <c r="F37" i="13"/>
  <c r="F36" i="13" s="1"/>
  <c r="B30" i="13"/>
  <c r="F31" i="13"/>
  <c r="F30" i="13" s="1"/>
  <c r="V60" i="13"/>
  <c r="V59" i="13" s="1"/>
  <c r="AB59" i="13"/>
  <c r="R60" i="13"/>
  <c r="R59" i="13" s="1"/>
  <c r="P60" i="13"/>
  <c r="P59" i="13" s="1"/>
  <c r="T60" i="13"/>
  <c r="T59" i="13" s="1"/>
  <c r="X9" i="13"/>
  <c r="X60" i="13" s="1"/>
  <c r="X59" i="13" s="1"/>
  <c r="Z11" i="13"/>
  <c r="H53" i="13"/>
  <c r="J53" i="13"/>
  <c r="J52" i="13" s="1"/>
  <c r="J51" i="13" s="1"/>
  <c r="B54" i="13"/>
  <c r="H44" i="13"/>
  <c r="H37" i="13"/>
  <c r="H23" i="13"/>
  <c r="B19" i="13"/>
  <c r="B11" i="13" s="1"/>
  <c r="B10" i="13" s="1"/>
  <c r="B46" i="13"/>
  <c r="B45" i="13" s="1"/>
  <c r="J60" i="13" l="1"/>
  <c r="J59" i="13" s="1"/>
  <c r="H52" i="13"/>
  <c r="H51" i="13" s="1"/>
  <c r="Z10" i="13"/>
  <c r="H9" i="13"/>
  <c r="H36" i="13"/>
  <c r="H43" i="13"/>
  <c r="B26" i="13"/>
  <c r="B53" i="13"/>
  <c r="B52" i="13" s="1"/>
  <c r="H60" i="13" l="1"/>
  <c r="H59" i="13" s="1"/>
  <c r="Z59" i="13"/>
  <c r="B43" i="13"/>
  <c r="B51" i="13"/>
  <c r="B32" i="13" l="1"/>
  <c r="L28" i="13" l="1"/>
  <c r="L32" i="13" l="1"/>
  <c r="N28" i="13" l="1"/>
  <c r="B29" i="13"/>
  <c r="N25" i="13" l="1"/>
  <c r="L24" i="13"/>
  <c r="B28" i="13"/>
  <c r="B25" i="13" s="1"/>
  <c r="F25" i="13" s="1"/>
  <c r="F24" i="13" s="1"/>
  <c r="F23" i="13" s="1"/>
  <c r="L23" i="13" l="1"/>
  <c r="B24" i="13"/>
  <c r="B23" i="13" s="1"/>
  <c r="B9" i="13" s="1"/>
  <c r="L9" i="13" l="1"/>
  <c r="L60" i="13" s="1"/>
  <c r="B60" i="13"/>
  <c r="B59" i="13" s="1"/>
  <c r="F59" i="13" s="1"/>
  <c r="F60" i="13" s="1"/>
  <c r="L59" i="13" l="1"/>
  <c r="N24" i="13"/>
  <c r="N23" i="13" l="1"/>
  <c r="N9" i="13" l="1"/>
  <c r="N60" i="13" l="1"/>
  <c r="N59" i="13" s="1"/>
</calcChain>
</file>

<file path=xl/sharedStrings.xml><?xml version="1.0" encoding="utf-8"?>
<sst xmlns="http://schemas.openxmlformats.org/spreadsheetml/2006/main" count="98" uniqueCount="59">
  <si>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</si>
  <si>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</si>
  <si>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</si>
  <si>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</si>
  <si>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</si>
  <si>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</si>
  <si>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</si>
  <si>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</si>
  <si>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</si>
  <si>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</si>
  <si>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</si>
  <si>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</si>
  <si>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</si>
  <si>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</si>
  <si>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</si>
  <si>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</si>
  <si>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</si>
  <si>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</si>
  <si>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</si>
  <si>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</si>
  <si>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</si>
  <si>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</si>
  <si>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</si>
  <si>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</si>
  <si>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</si>
  <si>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</si>
  <si>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</si>
  <si>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</si>
  <si>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</si>
  <si>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</si>
  <si>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</si>
  <si>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</si>
  <si>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</si>
  <si>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</si>
  <si>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</si>
  <si>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</si>
  <si>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</si>
  <si>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</si>
  <si>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 xml:space="preserve"> "Поддержка развития институтов гражданского общества города Когалыма" 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</si>
  <si>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</si>
  <si>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</si>
  <si>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</si>
  <si>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>Ответственный за составление сводного сетевого графика: Подворчан О.В., 93-620</t>
  </si>
  <si>
    <t>План на 2018 год</t>
  </si>
  <si>
    <t xml:space="preserve">"МАУ" ММЦ" </t>
  </si>
  <si>
    <t xml:space="preserve">1.1.1.Организация и проведение конкурса социально-значимых проектов, направленного на развитие гражданских инициатив в городе Когалыме  </t>
  </si>
  <si>
    <t xml:space="preserve">  (ОСОи СВ)  </t>
  </si>
  <si>
    <t>Комплексный план реализации МП "Поддержка развития институтов гражданского общества города Когалыма"</t>
  </si>
  <si>
    <t>Примечание</t>
  </si>
  <si>
    <t xml:space="preserve">Исполнение </t>
  </si>
  <si>
    <t>к текущему году</t>
  </si>
  <si>
    <t>на отчётную дату</t>
  </si>
  <si>
    <t>План на отчетную дату 01.03.2018</t>
  </si>
  <si>
    <t>Профинансировано на 01.03.2018</t>
  </si>
  <si>
    <t>Кассовый расход на  отчетную дату 01.03.2018</t>
  </si>
  <si>
    <t>Начальник ОСО и СВ _______________________________А.А.Анищенко</t>
  </si>
  <si>
    <t>кассовый расход</t>
  </si>
  <si>
    <t>В соответствии со СЗ №17-Исх-11 от 8.02.2018 осуществлена передвижка плановых финасовых средств с октября-с ноября на февраль в связи с проведением в городе Когалыме муниципального  этапа Гражданского форума общественных инициатив  28.02.2018 . В феврале реализована сумма 43,455 тыс рублей (заключены договора ГПХ на сумму-13,98 тыс.руб., приобретение канцтоваров на сумму -29,474 тыс.рублей). ЗАключены договора на оплату услуг в сумме 129,54 тыс.рублей . Оплата будет произведена в марте 2018 года. Кроме того, 120, 00 тыс .рублей будут реализованы в течение года (оплата по договорам ГПХ привлечённым модераторам площадок ).</t>
  </si>
  <si>
    <t xml:space="preserve">кассовый расход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</si>
</sst>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"/>
    <numFmt numFmtId="169" formatCode="#,##0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70C0"/>
      <name val="Times New Roman"/>
      <family val="1"/>
      <charset val="204"/>
    </font>
    <font>
      <b/>
      <sz val="13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20" fillId="0" borderId="0"/>
  </cellStyleXfs>
  <cellXfs count="101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justify" wrapText="1"/>
    </xf>
    <xf numFmtId="2" fontId="8" fillId="3" borderId="1" xfId="0" applyNumberFormat="1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 applyProtection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6"/>
    <cellStyle name="Обычный 2 4" xfId="3"/>
    <cellStyle name="Обычный 3" xfId="4"/>
    <cellStyle name="Обычный 4" xfId="5"/>
    <cellStyle name="Финансовый" xfId="2" builtin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Desktop\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 refreshError="1">
        <row r="20">
          <cell r="C20">
            <v>0</v>
          </cell>
        </row>
        <row r="40">
          <cell r="I40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1"/>
  <sheetViews>
    <sheetView showGridLines="0" tabSelected="1" view="pageBreakPreview" topLeftCell="A4" zoomScale="50" zoomScaleNormal="70" zoomScaleSheetLayoutView="50" workbookViewId="0">
      <pane xSplit="7" ySplit="5" topLeftCell="X57" activePane="bottomRight" state="frozen"/>
      <selection activeCell="A4" sqref="A4"/>
      <selection pane="topRight" activeCell="H4" sqref="H4"/>
      <selection pane="bottomLeft" activeCell="A9" sqref="A9"/>
      <selection pane="bottomRight" activeCell="AD63" sqref="AD63"/>
    </sheetView>
  </sheetViews>
  <sheetFormatPr defaultColWidth="9.109375" defaultRowHeight="15.6" x14ac:dyDescent="0.25"/>
  <cols>
    <col min="1" max="1" width="57.109375" style="2" customWidth="1"/>
    <col min="2" max="7" width="14" style="2" customWidth="1"/>
    <col min="8" max="8" width="12.77734375" style="1" customWidth="1"/>
    <col min="9" max="9" width="14.33203125" style="1" customWidth="1"/>
    <col min="10" max="10" width="13.109375" style="1" customWidth="1"/>
    <col min="11" max="11" width="12.21875" style="1" customWidth="1"/>
    <col min="12" max="12" width="13.5546875" style="1" customWidth="1"/>
    <col min="13" max="13" width="11.77734375" style="1" customWidth="1"/>
    <col min="14" max="14" width="13.33203125" style="1" customWidth="1"/>
    <col min="15" max="15" width="12.5546875" style="1" customWidth="1"/>
    <col min="16" max="16" width="14.88671875" style="1" customWidth="1"/>
    <col min="17" max="18" width="14.109375" style="1" customWidth="1"/>
    <col min="19" max="19" width="14.44140625" style="1" customWidth="1"/>
    <col min="20" max="20" width="13.44140625" style="3" customWidth="1"/>
    <col min="21" max="21" width="14.88671875" style="3" customWidth="1"/>
    <col min="22" max="22" width="14.109375" style="3" customWidth="1"/>
    <col min="23" max="23" width="12" style="3" customWidth="1"/>
    <col min="24" max="24" width="14.6640625" style="3" customWidth="1"/>
    <col min="25" max="25" width="13" style="3" customWidth="1"/>
    <col min="26" max="26" width="14.77734375" style="3" customWidth="1"/>
    <col min="27" max="27" width="12.88671875" style="3" customWidth="1"/>
    <col min="28" max="28" width="15.77734375" style="3" customWidth="1"/>
    <col min="29" max="29" width="12.44140625" style="3" customWidth="1"/>
    <col min="30" max="30" width="15.109375" style="3" customWidth="1"/>
    <col min="31" max="31" width="12.6640625" style="3" customWidth="1"/>
    <col min="32" max="32" width="58.33203125" style="51" customWidth="1"/>
    <col min="33" max="33" width="13" style="1" customWidth="1"/>
    <col min="34" max="34" width="13.44140625" style="1" customWidth="1"/>
    <col min="35" max="16384" width="9.109375" style="1"/>
  </cols>
  <sheetData>
    <row r="1" spans="1:36" ht="18.75" customHeight="1" x14ac:dyDescent="0.25">
      <c r="AB1" s="91"/>
      <c r="AC1" s="91"/>
      <c r="AD1" s="91"/>
      <c r="AE1" s="91"/>
    </row>
    <row r="2" spans="1:36" ht="32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6" ht="36.75" customHeight="1" x14ac:dyDescent="0.25">
      <c r="A3" s="93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6" ht="36.75" customHeight="1" x14ac:dyDescent="0.25">
      <c r="A4" s="95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6" ht="36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98"/>
    </row>
    <row r="6" spans="1:36" s="4" customFormat="1" ht="18.75" customHeight="1" x14ac:dyDescent="0.25">
      <c r="A6" s="83" t="s">
        <v>16</v>
      </c>
      <c r="B6" s="85" t="s">
        <v>43</v>
      </c>
      <c r="C6" s="63"/>
      <c r="D6" s="63"/>
      <c r="E6" s="63"/>
      <c r="F6" s="89" t="s">
        <v>49</v>
      </c>
      <c r="G6" s="90"/>
      <c r="H6" s="89" t="s">
        <v>0</v>
      </c>
      <c r="I6" s="90"/>
      <c r="J6" s="89" t="s">
        <v>1</v>
      </c>
      <c r="K6" s="90"/>
      <c r="L6" s="89" t="s">
        <v>2</v>
      </c>
      <c r="M6" s="90"/>
      <c r="N6" s="89" t="s">
        <v>3</v>
      </c>
      <c r="O6" s="90"/>
      <c r="P6" s="89" t="s">
        <v>4</v>
      </c>
      <c r="Q6" s="90"/>
      <c r="R6" s="89" t="s">
        <v>5</v>
      </c>
      <c r="S6" s="90"/>
      <c r="T6" s="89" t="s">
        <v>6</v>
      </c>
      <c r="U6" s="90"/>
      <c r="V6" s="89" t="s">
        <v>7</v>
      </c>
      <c r="W6" s="90"/>
      <c r="X6" s="89" t="s">
        <v>8</v>
      </c>
      <c r="Y6" s="90"/>
      <c r="Z6" s="89" t="s">
        <v>9</v>
      </c>
      <c r="AA6" s="90"/>
      <c r="AB6" s="89" t="s">
        <v>10</v>
      </c>
      <c r="AC6" s="90"/>
      <c r="AD6" s="99" t="s">
        <v>11</v>
      </c>
      <c r="AE6" s="100"/>
      <c r="AF6" s="70" t="s">
        <v>48</v>
      </c>
    </row>
    <row r="7" spans="1:36" s="4" customFormat="1" ht="95.4" customHeight="1" x14ac:dyDescent="0.25">
      <c r="A7" s="84"/>
      <c r="B7" s="86"/>
      <c r="C7" s="72" t="s">
        <v>52</v>
      </c>
      <c r="D7" s="72" t="s">
        <v>53</v>
      </c>
      <c r="E7" s="72" t="s">
        <v>54</v>
      </c>
      <c r="F7" s="62" t="s">
        <v>50</v>
      </c>
      <c r="G7" s="62" t="s">
        <v>51</v>
      </c>
      <c r="H7" s="5" t="s">
        <v>12</v>
      </c>
      <c r="I7" s="5" t="s">
        <v>56</v>
      </c>
      <c r="J7" s="15" t="s">
        <v>12</v>
      </c>
      <c r="K7" s="15" t="s">
        <v>58</v>
      </c>
      <c r="L7" s="15" t="s">
        <v>12</v>
      </c>
      <c r="M7" s="15" t="s">
        <v>58</v>
      </c>
      <c r="N7" s="15" t="s">
        <v>12</v>
      </c>
      <c r="O7" s="15" t="s">
        <v>58</v>
      </c>
      <c r="P7" s="15" t="s">
        <v>12</v>
      </c>
      <c r="Q7" s="15" t="s">
        <v>58</v>
      </c>
      <c r="R7" s="15" t="s">
        <v>12</v>
      </c>
      <c r="S7" s="15" t="s">
        <v>58</v>
      </c>
      <c r="T7" s="15" t="s">
        <v>12</v>
      </c>
      <c r="U7" s="15" t="s">
        <v>58</v>
      </c>
      <c r="V7" s="15" t="s">
        <v>12</v>
      </c>
      <c r="W7" s="15" t="s">
        <v>58</v>
      </c>
      <c r="X7" s="15" t="s">
        <v>12</v>
      </c>
      <c r="Y7" s="15" t="s">
        <v>58</v>
      </c>
      <c r="Z7" s="15" t="s">
        <v>12</v>
      </c>
      <c r="AA7" s="15" t="s">
        <v>58</v>
      </c>
      <c r="AB7" s="15" t="s">
        <v>12</v>
      </c>
      <c r="AC7" s="15" t="s">
        <v>58</v>
      </c>
      <c r="AD7" s="15" t="s">
        <v>12</v>
      </c>
      <c r="AE7" s="15" t="s">
        <v>58</v>
      </c>
      <c r="AF7" s="70"/>
    </row>
    <row r="8" spans="1:36" s="6" customFormat="1" ht="38.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78">
        <v>26</v>
      </c>
      <c r="AA8" s="78">
        <v>27</v>
      </c>
      <c r="AB8" s="9">
        <v>28</v>
      </c>
      <c r="AC8" s="9">
        <v>29</v>
      </c>
      <c r="AD8" s="9">
        <v>14</v>
      </c>
      <c r="AE8" s="9">
        <v>15</v>
      </c>
      <c r="AF8" s="9">
        <v>16</v>
      </c>
      <c r="AJ8" s="49"/>
    </row>
    <row r="9" spans="1:36" s="7" customFormat="1" ht="37.950000000000003" customHeight="1" x14ac:dyDescent="0.25">
      <c r="A9" s="16" t="s">
        <v>23</v>
      </c>
      <c r="B9" s="38">
        <f>B10+B23</f>
        <v>2414.5050000000001</v>
      </c>
      <c r="C9" s="38">
        <f>C10+C23</f>
        <v>311</v>
      </c>
      <c r="D9" s="38">
        <f>D10+D23</f>
        <v>43.454999999999998</v>
      </c>
      <c r="E9" s="38">
        <f>E10</f>
        <v>0</v>
      </c>
      <c r="F9" s="38">
        <v>0</v>
      </c>
      <c r="G9" s="38">
        <f>G10</f>
        <v>0</v>
      </c>
      <c r="H9" s="38">
        <f t="shared" ref="H9:X9" si="0">H10+H23</f>
        <v>0</v>
      </c>
      <c r="I9" s="38">
        <f>I10</f>
        <v>0</v>
      </c>
      <c r="J9" s="38">
        <f t="shared" si="0"/>
        <v>311</v>
      </c>
      <c r="K9" s="38">
        <f>K10</f>
        <v>0</v>
      </c>
      <c r="L9" s="38">
        <f t="shared" si="0"/>
        <v>134.94999999999999</v>
      </c>
      <c r="M9" s="38"/>
      <c r="N9" s="38">
        <f t="shared" si="0"/>
        <v>12.98</v>
      </c>
      <c r="O9" s="38"/>
      <c r="P9" s="38">
        <f t="shared" si="0"/>
        <v>35.555</v>
      </c>
      <c r="Q9" s="38"/>
      <c r="R9" s="38">
        <f t="shared" si="0"/>
        <v>110.02</v>
      </c>
      <c r="S9" s="38"/>
      <c r="T9" s="38">
        <f t="shared" si="0"/>
        <v>0</v>
      </c>
      <c r="U9" s="38"/>
      <c r="V9" s="38">
        <f t="shared" si="0"/>
        <v>60</v>
      </c>
      <c r="W9" s="38"/>
      <c r="X9" s="38">
        <f t="shared" si="0"/>
        <v>140</v>
      </c>
      <c r="Y9" s="38"/>
      <c r="Z9" s="38">
        <f>Z10+Z23</f>
        <v>309.07</v>
      </c>
      <c r="AA9" s="38"/>
      <c r="AB9" s="50">
        <f>AB10+AB23</f>
        <v>1290.93</v>
      </c>
      <c r="AC9" s="50"/>
      <c r="AD9" s="50">
        <f>AD10+AD23</f>
        <v>10</v>
      </c>
      <c r="AE9" s="50"/>
      <c r="AF9" s="50"/>
      <c r="AG9" s="47"/>
      <c r="AH9" s="47"/>
      <c r="AJ9" s="49"/>
    </row>
    <row r="10" spans="1:36" s="7" customFormat="1" ht="35.4" customHeight="1" x14ac:dyDescent="0.25">
      <c r="A10" s="17" t="s">
        <v>25</v>
      </c>
      <c r="B10" s="53">
        <f>B11</f>
        <v>1428.5</v>
      </c>
      <c r="C10" s="53">
        <f>C13+C17+C19+C21</f>
        <v>18</v>
      </c>
      <c r="D10" s="53">
        <f>D13+D17+D19+D21</f>
        <v>0</v>
      </c>
      <c r="E10" s="53">
        <f>E13+E17+E19+E21</f>
        <v>0</v>
      </c>
      <c r="F10" s="53">
        <v>0</v>
      </c>
      <c r="G10" s="53">
        <f>G11</f>
        <v>0</v>
      </c>
      <c r="H10" s="39">
        <f t="shared" ref="H10:V10" si="1">H11</f>
        <v>0</v>
      </c>
      <c r="I10" s="39">
        <f>I11</f>
        <v>0</v>
      </c>
      <c r="J10" s="39">
        <f t="shared" si="1"/>
        <v>18</v>
      </c>
      <c r="K10" s="39">
        <f>K11</f>
        <v>0</v>
      </c>
      <c r="L10" s="39">
        <f t="shared" si="1"/>
        <v>18</v>
      </c>
      <c r="M10" s="39"/>
      <c r="N10" s="40">
        <f t="shared" si="1"/>
        <v>0</v>
      </c>
      <c r="O10" s="40"/>
      <c r="P10" s="40">
        <f t="shared" si="1"/>
        <v>0</v>
      </c>
      <c r="Q10" s="40"/>
      <c r="R10" s="40">
        <f t="shared" si="1"/>
        <v>0</v>
      </c>
      <c r="S10" s="40"/>
      <c r="T10" s="40">
        <f t="shared" si="1"/>
        <v>0</v>
      </c>
      <c r="U10" s="40"/>
      <c r="V10" s="40">
        <f t="shared" si="1"/>
        <v>0</v>
      </c>
      <c r="W10" s="40"/>
      <c r="X10" s="40">
        <f>X11</f>
        <v>0</v>
      </c>
      <c r="Y10" s="40"/>
      <c r="Z10" s="40">
        <f>Z11</f>
        <v>309.07</v>
      </c>
      <c r="AA10" s="40"/>
      <c r="AB10" s="40">
        <f>AB11</f>
        <v>1083.43</v>
      </c>
      <c r="AC10" s="40"/>
      <c r="AD10" s="39">
        <f>AD11</f>
        <v>0</v>
      </c>
      <c r="AE10" s="40"/>
      <c r="AF10" s="40"/>
      <c r="AG10" s="47"/>
      <c r="AH10" s="47"/>
      <c r="AJ10" s="49"/>
    </row>
    <row r="11" spans="1:36" s="7" customFormat="1" ht="21.6" customHeight="1" x14ac:dyDescent="0.25">
      <c r="A11" s="18" t="s">
        <v>14</v>
      </c>
      <c r="B11" s="32">
        <f>B12</f>
        <v>1428.5</v>
      </c>
      <c r="C11" s="32">
        <f>C12</f>
        <v>0</v>
      </c>
      <c r="D11" s="32">
        <f>D12</f>
        <v>0</v>
      </c>
      <c r="E11" s="32">
        <f>E12</f>
        <v>0</v>
      </c>
      <c r="F11" s="32">
        <f>F12</f>
        <v>0</v>
      </c>
      <c r="G11" s="32">
        <f>G12</f>
        <v>0</v>
      </c>
      <c r="H11" s="34">
        <f t="shared" ref="H11:AB11" si="2">H12</f>
        <v>0</v>
      </c>
      <c r="I11" s="34">
        <f>I12</f>
        <v>0</v>
      </c>
      <c r="J11" s="34">
        <f t="shared" si="2"/>
        <v>18</v>
      </c>
      <c r="K11" s="34">
        <f>K12</f>
        <v>0</v>
      </c>
      <c r="L11" s="34">
        <f t="shared" si="2"/>
        <v>18</v>
      </c>
      <c r="M11" s="34"/>
      <c r="N11" s="33">
        <f t="shared" si="2"/>
        <v>0</v>
      </c>
      <c r="O11" s="33"/>
      <c r="P11" s="44">
        <f t="shared" si="2"/>
        <v>0</v>
      </c>
      <c r="Q11" s="44"/>
      <c r="R11" s="34">
        <f t="shared" si="2"/>
        <v>0</v>
      </c>
      <c r="S11" s="34"/>
      <c r="T11" s="34">
        <f t="shared" si="2"/>
        <v>0</v>
      </c>
      <c r="U11" s="34"/>
      <c r="V11" s="34">
        <f t="shared" si="2"/>
        <v>0</v>
      </c>
      <c r="W11" s="34"/>
      <c r="X11" s="34">
        <f t="shared" si="2"/>
        <v>0</v>
      </c>
      <c r="Y11" s="32"/>
      <c r="Z11" s="32">
        <f t="shared" si="2"/>
        <v>309.07</v>
      </c>
      <c r="AA11" s="32"/>
      <c r="AB11" s="34">
        <f t="shared" si="2"/>
        <v>1083.43</v>
      </c>
      <c r="AC11" s="34"/>
      <c r="AD11" s="34">
        <f>AD12</f>
        <v>0</v>
      </c>
      <c r="AE11" s="34"/>
      <c r="AF11" s="71"/>
      <c r="AG11" s="47"/>
      <c r="AH11" s="47"/>
      <c r="AJ11" s="49"/>
    </row>
    <row r="12" spans="1:36" s="7" customFormat="1" ht="21" customHeight="1" x14ac:dyDescent="0.25">
      <c r="A12" s="19" t="s">
        <v>13</v>
      </c>
      <c r="B12" s="32">
        <f>B13+B17+B19+B21</f>
        <v>1428.5</v>
      </c>
      <c r="C12" s="32">
        <f>H12</f>
        <v>0</v>
      </c>
      <c r="D12" s="32">
        <f>E12</f>
        <v>0</v>
      </c>
      <c r="E12" s="32">
        <f>I12</f>
        <v>0</v>
      </c>
      <c r="F12" s="32">
        <v>0</v>
      </c>
      <c r="G12" s="32">
        <v>0</v>
      </c>
      <c r="H12" s="34">
        <f t="shared" ref="H12:AB12" si="3">H13+H17+H19+H21</f>
        <v>0</v>
      </c>
      <c r="I12" s="34">
        <f>I13+I17+I19+I21</f>
        <v>0</v>
      </c>
      <c r="J12" s="34">
        <f t="shared" si="3"/>
        <v>18</v>
      </c>
      <c r="K12" s="34">
        <v>0</v>
      </c>
      <c r="L12" s="34">
        <f t="shared" si="3"/>
        <v>18</v>
      </c>
      <c r="M12" s="34"/>
      <c r="N12" s="33">
        <f t="shared" si="3"/>
        <v>0</v>
      </c>
      <c r="O12" s="33"/>
      <c r="P12" s="44">
        <f t="shared" si="3"/>
        <v>0</v>
      </c>
      <c r="Q12" s="44"/>
      <c r="R12" s="34">
        <f t="shared" si="3"/>
        <v>0</v>
      </c>
      <c r="S12" s="34"/>
      <c r="T12" s="34">
        <f t="shared" si="3"/>
        <v>0</v>
      </c>
      <c r="U12" s="34"/>
      <c r="V12" s="34">
        <f t="shared" si="3"/>
        <v>0</v>
      </c>
      <c r="W12" s="34"/>
      <c r="X12" s="34">
        <f t="shared" si="3"/>
        <v>0</v>
      </c>
      <c r="Y12" s="32"/>
      <c r="Z12" s="32">
        <f>Z13+Z17+Z19+Z21</f>
        <v>309.07</v>
      </c>
      <c r="AA12" s="32"/>
      <c r="AB12" s="34">
        <f t="shared" si="3"/>
        <v>1083.43</v>
      </c>
      <c r="AC12" s="34"/>
      <c r="AD12" s="34">
        <f>AD13+AD17+AD19+AD21</f>
        <v>0</v>
      </c>
      <c r="AE12" s="35"/>
      <c r="AF12" s="71"/>
      <c r="AG12" s="47"/>
      <c r="AH12" s="47"/>
      <c r="AJ12" s="49"/>
    </row>
    <row r="13" spans="1:36" s="7" customFormat="1" ht="51.6" customHeight="1" x14ac:dyDescent="0.25">
      <c r="A13" s="19" t="s">
        <v>45</v>
      </c>
      <c r="B13" s="32">
        <f t="shared" ref="B13:G13" si="4">B14</f>
        <v>1015</v>
      </c>
      <c r="C13" s="32">
        <f t="shared" si="4"/>
        <v>0</v>
      </c>
      <c r="D13" s="32">
        <f t="shared" si="4"/>
        <v>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5">
        <f t="shared" ref="H13:AB13" si="5">H14</f>
        <v>0</v>
      </c>
      <c r="I13" s="35">
        <f>I14</f>
        <v>0</v>
      </c>
      <c r="J13" s="35">
        <f t="shared" si="5"/>
        <v>0</v>
      </c>
      <c r="K13" s="34">
        <f>K14</f>
        <v>0</v>
      </c>
      <c r="L13" s="35">
        <f t="shared" si="5"/>
        <v>0</v>
      </c>
      <c r="M13" s="35"/>
      <c r="N13" s="36">
        <f t="shared" si="5"/>
        <v>0</v>
      </c>
      <c r="O13" s="36"/>
      <c r="P13" s="45">
        <f t="shared" si="5"/>
        <v>0</v>
      </c>
      <c r="Q13" s="45"/>
      <c r="R13" s="35">
        <f t="shared" si="5"/>
        <v>0</v>
      </c>
      <c r="S13" s="35"/>
      <c r="T13" s="35">
        <f t="shared" si="5"/>
        <v>0</v>
      </c>
      <c r="U13" s="35"/>
      <c r="V13" s="35">
        <f t="shared" si="5"/>
        <v>0</v>
      </c>
      <c r="W13" s="35"/>
      <c r="X13" s="34">
        <f t="shared" si="5"/>
        <v>0</v>
      </c>
      <c r="Y13" s="32"/>
      <c r="Z13" s="32">
        <v>0</v>
      </c>
      <c r="AA13" s="32"/>
      <c r="AB13" s="35">
        <f t="shared" si="5"/>
        <v>1015</v>
      </c>
      <c r="AC13" s="35"/>
      <c r="AD13" s="35">
        <f>AD14</f>
        <v>0</v>
      </c>
      <c r="AE13" s="35"/>
      <c r="AF13" s="71"/>
      <c r="AG13" s="47"/>
      <c r="AH13" s="47"/>
      <c r="AJ13" s="49"/>
    </row>
    <row r="14" spans="1:36" s="7" customFormat="1" ht="19.2" customHeight="1" x14ac:dyDescent="0.25">
      <c r="A14" s="19" t="s">
        <v>13</v>
      </c>
      <c r="B14" s="32">
        <f t="shared" ref="B14:AB14" si="6">B15+B16</f>
        <v>1015</v>
      </c>
      <c r="C14" s="32">
        <f>C15+C16</f>
        <v>0</v>
      </c>
      <c r="D14" s="32">
        <f>D15+D16</f>
        <v>0</v>
      </c>
      <c r="E14" s="32">
        <f>E15+E16</f>
        <v>0</v>
      </c>
      <c r="F14" s="32">
        <f>F15+F16</f>
        <v>0</v>
      </c>
      <c r="G14" s="32">
        <f>G15+G16</f>
        <v>0</v>
      </c>
      <c r="H14" s="35">
        <f t="shared" si="6"/>
        <v>0</v>
      </c>
      <c r="I14" s="35">
        <f>I15+I16</f>
        <v>0</v>
      </c>
      <c r="J14" s="35">
        <f t="shared" si="6"/>
        <v>0</v>
      </c>
      <c r="K14" s="34">
        <f>K15+K16</f>
        <v>0</v>
      </c>
      <c r="L14" s="35">
        <f t="shared" si="6"/>
        <v>0</v>
      </c>
      <c r="M14" s="35"/>
      <c r="N14" s="36">
        <f t="shared" si="6"/>
        <v>0</v>
      </c>
      <c r="O14" s="36"/>
      <c r="P14" s="45">
        <f t="shared" si="6"/>
        <v>0</v>
      </c>
      <c r="Q14" s="45"/>
      <c r="R14" s="35">
        <f t="shared" si="6"/>
        <v>0</v>
      </c>
      <c r="S14" s="35"/>
      <c r="T14" s="35">
        <f t="shared" si="6"/>
        <v>0</v>
      </c>
      <c r="U14" s="35"/>
      <c r="V14" s="35">
        <f t="shared" si="6"/>
        <v>0</v>
      </c>
      <c r="W14" s="35"/>
      <c r="X14" s="34">
        <f t="shared" si="6"/>
        <v>0</v>
      </c>
      <c r="Y14" s="32"/>
      <c r="Z14" s="32">
        <v>0</v>
      </c>
      <c r="AA14" s="32"/>
      <c r="AB14" s="35">
        <f t="shared" si="6"/>
        <v>1015</v>
      </c>
      <c r="AC14" s="35"/>
      <c r="AD14" s="35">
        <f>AD15+AD16</f>
        <v>0</v>
      </c>
      <c r="AE14" s="35"/>
      <c r="AF14" s="71"/>
      <c r="AG14" s="47"/>
      <c r="AH14" s="47"/>
      <c r="AJ14" s="49"/>
    </row>
    <row r="15" spans="1:36" s="7" customFormat="1" ht="18" customHeight="1" x14ac:dyDescent="0.25">
      <c r="A15" s="19" t="s">
        <v>46</v>
      </c>
      <c r="B15" s="32">
        <f>H15+J15+L15+N15+P15+R15+T15+V15+X15+Z15+AB15+AD15</f>
        <v>1000</v>
      </c>
      <c r="C15" s="32">
        <f>H15+J15</f>
        <v>0</v>
      </c>
      <c r="D15" s="32">
        <f>E15</f>
        <v>0</v>
      </c>
      <c r="E15" s="32">
        <f>I15+K15</f>
        <v>0</v>
      </c>
      <c r="F15" s="32">
        <f>E15/B15*100</f>
        <v>0</v>
      </c>
      <c r="G15" s="32">
        <v>0</v>
      </c>
      <c r="H15" s="35">
        <v>0</v>
      </c>
      <c r="I15" s="35">
        <v>0</v>
      </c>
      <c r="J15" s="35">
        <v>0</v>
      </c>
      <c r="K15" s="34">
        <v>0</v>
      </c>
      <c r="L15" s="35">
        <v>0</v>
      </c>
      <c r="M15" s="35"/>
      <c r="N15" s="36">
        <v>0</v>
      </c>
      <c r="O15" s="36"/>
      <c r="P15" s="45">
        <v>0</v>
      </c>
      <c r="Q15" s="45"/>
      <c r="R15" s="35">
        <v>0</v>
      </c>
      <c r="S15" s="35"/>
      <c r="T15" s="35">
        <v>0</v>
      </c>
      <c r="U15" s="35"/>
      <c r="V15" s="35">
        <v>0</v>
      </c>
      <c r="W15" s="35"/>
      <c r="X15" s="34">
        <v>0</v>
      </c>
      <c r="Y15" s="32"/>
      <c r="Z15" s="32">
        <v>0</v>
      </c>
      <c r="AA15" s="32"/>
      <c r="AB15" s="35">
        <v>1000</v>
      </c>
      <c r="AC15" s="35"/>
      <c r="AD15" s="35">
        <v>0</v>
      </c>
      <c r="AE15" s="35"/>
      <c r="AF15" s="71"/>
      <c r="AG15" s="47"/>
      <c r="AH15" s="47"/>
      <c r="AJ15" s="49"/>
    </row>
    <row r="16" spans="1:36" s="7" customFormat="1" ht="24" customHeight="1" x14ac:dyDescent="0.25">
      <c r="A16" s="19" t="s">
        <v>44</v>
      </c>
      <c r="B16" s="32">
        <f>H16+J16+L16+N16+P16+R16+T16+V16+X16+Z16+AB16+AD16</f>
        <v>15</v>
      </c>
      <c r="C16" s="32">
        <f>H16+J16</f>
        <v>0</v>
      </c>
      <c r="D16" s="32">
        <f>E16</f>
        <v>0</v>
      </c>
      <c r="E16" s="32">
        <f>I16+K16</f>
        <v>0</v>
      </c>
      <c r="F16" s="32">
        <f>E16/B16*100</f>
        <v>0</v>
      </c>
      <c r="G16" s="32">
        <v>0</v>
      </c>
      <c r="H16" s="35">
        <v>0</v>
      </c>
      <c r="I16" s="35">
        <v>0</v>
      </c>
      <c r="J16" s="35">
        <v>0</v>
      </c>
      <c r="K16" s="34">
        <v>0</v>
      </c>
      <c r="L16" s="35">
        <v>0</v>
      </c>
      <c r="M16" s="35"/>
      <c r="N16" s="36">
        <v>0</v>
      </c>
      <c r="O16" s="36"/>
      <c r="P16" s="45">
        <v>0</v>
      </c>
      <c r="Q16" s="45"/>
      <c r="R16" s="35">
        <v>0</v>
      </c>
      <c r="S16" s="35"/>
      <c r="T16" s="35">
        <v>0</v>
      </c>
      <c r="U16" s="35"/>
      <c r="V16" s="35">
        <v>0</v>
      </c>
      <c r="W16" s="35"/>
      <c r="X16" s="34">
        <v>0</v>
      </c>
      <c r="Y16" s="32"/>
      <c r="Z16" s="32">
        <v>0</v>
      </c>
      <c r="AA16" s="32"/>
      <c r="AB16" s="35">
        <v>15</v>
      </c>
      <c r="AC16" s="35"/>
      <c r="AD16" s="35">
        <v>0</v>
      </c>
      <c r="AE16" s="35"/>
      <c r="AF16" s="71"/>
      <c r="AG16" s="47"/>
      <c r="AH16" s="47"/>
      <c r="AJ16" s="49"/>
    </row>
    <row r="17" spans="1:36" s="7" customFormat="1" ht="72" customHeight="1" x14ac:dyDescent="0.25">
      <c r="A17" s="20" t="s">
        <v>26</v>
      </c>
      <c r="B17" s="36">
        <f t="shared" ref="B17:G17" si="7">B18</f>
        <v>306.3</v>
      </c>
      <c r="C17" s="36">
        <f t="shared" si="7"/>
        <v>18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6">
        <f t="shared" si="7"/>
        <v>0</v>
      </c>
      <c r="H17" s="35">
        <f t="shared" ref="H17:N17" si="8">H18</f>
        <v>0</v>
      </c>
      <c r="I17" s="35">
        <f>I18</f>
        <v>0</v>
      </c>
      <c r="J17" s="35">
        <f t="shared" si="8"/>
        <v>18</v>
      </c>
      <c r="K17" s="34">
        <f>K18</f>
        <v>0</v>
      </c>
      <c r="L17" s="35">
        <f t="shared" si="8"/>
        <v>18</v>
      </c>
      <c r="M17" s="35"/>
      <c r="N17" s="36">
        <f t="shared" si="8"/>
        <v>0</v>
      </c>
      <c r="O17" s="36"/>
      <c r="P17" s="45">
        <f t="shared" ref="P17:T17" si="9">P18</f>
        <v>0</v>
      </c>
      <c r="Q17" s="45"/>
      <c r="R17" s="35">
        <f t="shared" si="9"/>
        <v>0</v>
      </c>
      <c r="S17" s="35"/>
      <c r="T17" s="35">
        <f t="shared" si="9"/>
        <v>0</v>
      </c>
      <c r="U17" s="35"/>
      <c r="V17" s="35">
        <f t="shared" ref="V17:Z17" si="10">V18</f>
        <v>0</v>
      </c>
      <c r="W17" s="35"/>
      <c r="X17" s="35">
        <f t="shared" si="10"/>
        <v>0</v>
      </c>
      <c r="Y17" s="66"/>
      <c r="Z17" s="32">
        <f t="shared" si="10"/>
        <v>201.87</v>
      </c>
      <c r="AA17" s="32"/>
      <c r="AB17" s="35">
        <f>AB18</f>
        <v>68.430000000000007</v>
      </c>
      <c r="AC17" s="35"/>
      <c r="AD17" s="35">
        <f>AD18</f>
        <v>0</v>
      </c>
      <c r="AE17" s="5"/>
      <c r="AF17" s="71"/>
      <c r="AG17" s="47"/>
      <c r="AH17" s="47"/>
      <c r="AJ17" s="49"/>
    </row>
    <row r="18" spans="1:36" s="7" customFormat="1" ht="25.2" customHeight="1" x14ac:dyDescent="0.25">
      <c r="A18" s="19" t="s">
        <v>13</v>
      </c>
      <c r="B18" s="36">
        <f>H18+J18+L18+N18+P18+R18+T18+V18+X18+Z18+AB18+AD18</f>
        <v>306.3</v>
      </c>
      <c r="C18" s="36">
        <f>H18+J18</f>
        <v>18</v>
      </c>
      <c r="D18" s="36">
        <f>E18</f>
        <v>0</v>
      </c>
      <c r="E18" s="36">
        <f>I18+K18</f>
        <v>0</v>
      </c>
      <c r="F18" s="36">
        <f>E18/B18*100</f>
        <v>0</v>
      </c>
      <c r="G18" s="36">
        <f>E18/C18*100</f>
        <v>0</v>
      </c>
      <c r="H18" s="34">
        <v>0</v>
      </c>
      <c r="I18" s="34">
        <v>0</v>
      </c>
      <c r="J18" s="34">
        <v>18</v>
      </c>
      <c r="K18" s="34">
        <v>0</v>
      </c>
      <c r="L18" s="35">
        <v>18</v>
      </c>
      <c r="M18" s="35"/>
      <c r="N18" s="33">
        <v>0</v>
      </c>
      <c r="O18" s="33"/>
      <c r="P18" s="44">
        <v>0</v>
      </c>
      <c r="Q18" s="44"/>
      <c r="R18" s="34">
        <v>0</v>
      </c>
      <c r="S18" s="34"/>
      <c r="T18" s="34">
        <v>0</v>
      </c>
      <c r="U18" s="34"/>
      <c r="V18" s="34">
        <v>0</v>
      </c>
      <c r="W18" s="34"/>
      <c r="X18" s="34">
        <v>0</v>
      </c>
      <c r="Y18" s="32"/>
      <c r="Z18" s="32">
        <v>201.87</v>
      </c>
      <c r="AA18" s="32"/>
      <c r="AB18" s="34">
        <v>68.430000000000007</v>
      </c>
      <c r="AC18" s="34"/>
      <c r="AD18" s="34">
        <v>0</v>
      </c>
      <c r="AE18" s="9"/>
      <c r="AF18" s="71"/>
      <c r="AG18" s="47"/>
      <c r="AH18" s="47"/>
      <c r="AJ18" s="49"/>
    </row>
    <row r="19" spans="1:36" s="7" customFormat="1" ht="102" customHeight="1" x14ac:dyDescent="0.25">
      <c r="A19" s="19" t="s">
        <v>27</v>
      </c>
      <c r="B19" s="36">
        <f>B20</f>
        <v>91.9</v>
      </c>
      <c r="C19" s="36">
        <f>C20</f>
        <v>0</v>
      </c>
      <c r="D19" s="36">
        <f>D20</f>
        <v>0</v>
      </c>
      <c r="E19" s="36">
        <f>E20</f>
        <v>0</v>
      </c>
      <c r="F19" s="36">
        <f>F20</f>
        <v>0</v>
      </c>
      <c r="G19" s="36">
        <v>0</v>
      </c>
      <c r="H19" s="35">
        <f t="shared" ref="H19:N19" si="11">H20</f>
        <v>0</v>
      </c>
      <c r="I19" s="35">
        <f>I20</f>
        <v>0</v>
      </c>
      <c r="J19" s="35">
        <f t="shared" si="11"/>
        <v>0</v>
      </c>
      <c r="K19" s="34">
        <f>K20</f>
        <v>0</v>
      </c>
      <c r="L19" s="35">
        <f t="shared" si="11"/>
        <v>0</v>
      </c>
      <c r="M19" s="35"/>
      <c r="N19" s="36">
        <f t="shared" si="11"/>
        <v>0</v>
      </c>
      <c r="O19" s="36"/>
      <c r="P19" s="45">
        <f t="shared" ref="P19:T19" si="12">P20</f>
        <v>0</v>
      </c>
      <c r="Q19" s="45"/>
      <c r="R19" s="35">
        <f t="shared" si="12"/>
        <v>0</v>
      </c>
      <c r="S19" s="35"/>
      <c r="T19" s="35">
        <f t="shared" si="12"/>
        <v>0</v>
      </c>
      <c r="U19" s="35"/>
      <c r="V19" s="35">
        <f t="shared" ref="V19:Z19" si="13">V20</f>
        <v>0</v>
      </c>
      <c r="W19" s="35"/>
      <c r="X19" s="35">
        <f t="shared" si="13"/>
        <v>0</v>
      </c>
      <c r="Y19" s="66"/>
      <c r="Z19" s="32">
        <f t="shared" si="13"/>
        <v>91.9</v>
      </c>
      <c r="AA19" s="32"/>
      <c r="AB19" s="35">
        <f>AB20</f>
        <v>0</v>
      </c>
      <c r="AC19" s="35"/>
      <c r="AD19" s="35">
        <f>AD20</f>
        <v>0</v>
      </c>
      <c r="AE19" s="68"/>
      <c r="AF19" s="71"/>
      <c r="AG19" s="47"/>
      <c r="AH19" s="47"/>
      <c r="AJ19" s="49"/>
    </row>
    <row r="20" spans="1:36" s="7" customFormat="1" ht="25.95" customHeight="1" x14ac:dyDescent="0.25">
      <c r="A20" s="19" t="s">
        <v>13</v>
      </c>
      <c r="B20" s="32">
        <f>H20+J20+L20+N20+P20+R20+T20+V20+X20+Z20+AB20+AD20</f>
        <v>91.9</v>
      </c>
      <c r="C20" s="32">
        <f>H20+J20</f>
        <v>0</v>
      </c>
      <c r="D20" s="32">
        <f>E20</f>
        <v>0</v>
      </c>
      <c r="E20" s="32">
        <f>I20+K20</f>
        <v>0</v>
      </c>
      <c r="F20" s="32">
        <f>E20/B20*100</f>
        <v>0</v>
      </c>
      <c r="G20" s="32" t="e">
        <f>E20/C20*100</f>
        <v>#DIV/0!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/>
      <c r="N20" s="33">
        <v>0</v>
      </c>
      <c r="O20" s="33"/>
      <c r="P20" s="44">
        <v>0</v>
      </c>
      <c r="Q20" s="44"/>
      <c r="R20" s="34">
        <v>0</v>
      </c>
      <c r="S20" s="34"/>
      <c r="T20" s="34">
        <v>0</v>
      </c>
      <c r="U20" s="34"/>
      <c r="V20" s="34">
        <v>0</v>
      </c>
      <c r="W20" s="34"/>
      <c r="X20" s="34">
        <v>0</v>
      </c>
      <c r="Y20" s="32"/>
      <c r="Z20" s="32">
        <v>91.9</v>
      </c>
      <c r="AA20" s="32"/>
      <c r="AB20" s="34">
        <v>0</v>
      </c>
      <c r="AC20" s="34"/>
      <c r="AD20" s="34">
        <v>0</v>
      </c>
      <c r="AE20" s="69"/>
      <c r="AF20" s="71"/>
      <c r="AG20" s="47"/>
      <c r="AH20" s="47"/>
      <c r="AJ20" s="49"/>
    </row>
    <row r="21" spans="1:36" s="7" customFormat="1" ht="36" customHeight="1" x14ac:dyDescent="0.25">
      <c r="A21" s="19" t="s">
        <v>28</v>
      </c>
      <c r="B21" s="32">
        <f t="shared" ref="B21:G21" si="14">B22</f>
        <v>15.3</v>
      </c>
      <c r="C21" s="32">
        <f t="shared" si="14"/>
        <v>0</v>
      </c>
      <c r="D21" s="32">
        <f t="shared" si="14"/>
        <v>0</v>
      </c>
      <c r="E21" s="32">
        <f t="shared" si="14"/>
        <v>0</v>
      </c>
      <c r="F21" s="32">
        <f t="shared" si="14"/>
        <v>0</v>
      </c>
      <c r="G21" s="32" t="e">
        <f t="shared" si="14"/>
        <v>#DIV/0!</v>
      </c>
      <c r="H21" s="35">
        <f t="shared" ref="H21:N21" si="15">H22</f>
        <v>0</v>
      </c>
      <c r="I21" s="35">
        <f>I22</f>
        <v>0</v>
      </c>
      <c r="J21" s="35">
        <f t="shared" si="15"/>
        <v>0</v>
      </c>
      <c r="K21" s="34">
        <f>K22</f>
        <v>0</v>
      </c>
      <c r="L21" s="35">
        <f t="shared" si="15"/>
        <v>0</v>
      </c>
      <c r="M21" s="35"/>
      <c r="N21" s="36">
        <f t="shared" si="15"/>
        <v>0</v>
      </c>
      <c r="O21" s="36"/>
      <c r="P21" s="45">
        <f t="shared" ref="P21:T21" si="16">P22</f>
        <v>0</v>
      </c>
      <c r="Q21" s="45"/>
      <c r="R21" s="35">
        <f t="shared" si="16"/>
        <v>0</v>
      </c>
      <c r="S21" s="35"/>
      <c r="T21" s="35">
        <f t="shared" si="16"/>
        <v>0</v>
      </c>
      <c r="U21" s="35"/>
      <c r="V21" s="35">
        <f t="shared" ref="V21:Z21" si="17">V22</f>
        <v>0</v>
      </c>
      <c r="W21" s="35"/>
      <c r="X21" s="35">
        <f t="shared" si="17"/>
        <v>0</v>
      </c>
      <c r="Y21" s="66"/>
      <c r="Z21" s="32">
        <f t="shared" si="17"/>
        <v>15.3</v>
      </c>
      <c r="AA21" s="32"/>
      <c r="AB21" s="35">
        <f>AB22</f>
        <v>0</v>
      </c>
      <c r="AC21" s="35"/>
      <c r="AD21" s="35">
        <f>AD22</f>
        <v>0</v>
      </c>
      <c r="AE21" s="34"/>
      <c r="AF21" s="71"/>
      <c r="AG21" s="47"/>
      <c r="AH21" s="47"/>
      <c r="AJ21" s="49"/>
    </row>
    <row r="22" spans="1:36" s="7" customFormat="1" ht="22.2" customHeight="1" x14ac:dyDescent="0.25">
      <c r="A22" s="19" t="s">
        <v>13</v>
      </c>
      <c r="B22" s="32">
        <f>H22+J22+L22+N22+P22+R22+T22+V22+X22+Z22+AB22+AD22</f>
        <v>15.3</v>
      </c>
      <c r="C22" s="32">
        <f>H22+J22</f>
        <v>0</v>
      </c>
      <c r="D22" s="32">
        <f>E22</f>
        <v>0</v>
      </c>
      <c r="E22" s="32">
        <f>I22+K22</f>
        <v>0</v>
      </c>
      <c r="F22" s="32">
        <f>E22/B22*100</f>
        <v>0</v>
      </c>
      <c r="G22" s="32" t="e">
        <f>E22/C22*100</f>
        <v>#DIV/0!</v>
      </c>
      <c r="H22" s="35">
        <v>0</v>
      </c>
      <c r="I22" s="35">
        <v>0</v>
      </c>
      <c r="J22" s="35">
        <v>0</v>
      </c>
      <c r="K22" s="34">
        <v>0</v>
      </c>
      <c r="L22" s="35">
        <v>0</v>
      </c>
      <c r="M22" s="35"/>
      <c r="N22" s="36">
        <v>0</v>
      </c>
      <c r="O22" s="36"/>
      <c r="P22" s="45">
        <v>0</v>
      </c>
      <c r="Q22" s="45"/>
      <c r="R22" s="35">
        <v>0</v>
      </c>
      <c r="S22" s="35"/>
      <c r="T22" s="35">
        <v>0</v>
      </c>
      <c r="U22" s="35"/>
      <c r="V22" s="35">
        <v>0</v>
      </c>
      <c r="W22" s="35"/>
      <c r="X22" s="35">
        <v>0</v>
      </c>
      <c r="Y22" s="66"/>
      <c r="Z22" s="32">
        <v>15.3</v>
      </c>
      <c r="AA22" s="32"/>
      <c r="AB22" s="35">
        <v>0</v>
      </c>
      <c r="AC22" s="35"/>
      <c r="AD22" s="35">
        <v>0</v>
      </c>
      <c r="AE22" s="34"/>
      <c r="AF22" s="71"/>
      <c r="AG22" s="47"/>
      <c r="AH22" s="47"/>
      <c r="AJ22" s="49"/>
    </row>
    <row r="23" spans="1:36" s="7" customFormat="1" ht="87" customHeight="1" x14ac:dyDescent="0.25">
      <c r="A23" s="17" t="s">
        <v>17</v>
      </c>
      <c r="B23" s="39">
        <f>B24</f>
        <v>986.005</v>
      </c>
      <c r="C23" s="39">
        <f>C24</f>
        <v>293</v>
      </c>
      <c r="D23" s="39">
        <f t="shared" ref="D23:G24" si="18">D24</f>
        <v>43.454999999999998</v>
      </c>
      <c r="E23" s="39">
        <f t="shared" si="18"/>
        <v>43.454999999999998</v>
      </c>
      <c r="F23" s="39">
        <f t="shared" si="18"/>
        <v>4.407178462583861</v>
      </c>
      <c r="G23" s="39">
        <f t="shared" si="18"/>
        <v>14.831058020477816</v>
      </c>
      <c r="H23" s="39">
        <f t="shared" ref="H23:H24" si="19">H24</f>
        <v>0</v>
      </c>
      <c r="I23" s="39">
        <f>I24</f>
        <v>0</v>
      </c>
      <c r="J23" s="39">
        <f t="shared" ref="J23:L24" si="20">J24</f>
        <v>293</v>
      </c>
      <c r="K23" s="39">
        <f>K24</f>
        <v>43.454999999999998</v>
      </c>
      <c r="L23" s="39">
        <f t="shared" si="20"/>
        <v>116.95</v>
      </c>
      <c r="M23" s="40"/>
      <c r="N23" s="40">
        <f t="shared" ref="N23:P24" si="21">N24</f>
        <v>12.98</v>
      </c>
      <c r="O23" s="40"/>
      <c r="P23" s="39">
        <f t="shared" si="21"/>
        <v>35.555</v>
      </c>
      <c r="Q23" s="39"/>
      <c r="R23" s="39">
        <f>R24</f>
        <v>110.02</v>
      </c>
      <c r="S23" s="39"/>
      <c r="T23" s="39">
        <f>'[1]2016 год '!I40</f>
        <v>0</v>
      </c>
      <c r="U23" s="39"/>
      <c r="V23" s="39">
        <f t="shared" ref="V23:Z23" si="22">V24</f>
        <v>60</v>
      </c>
      <c r="W23" s="39"/>
      <c r="X23" s="39">
        <f t="shared" si="22"/>
        <v>140</v>
      </c>
      <c r="Y23" s="39"/>
      <c r="Z23" s="39">
        <f t="shared" si="22"/>
        <v>0</v>
      </c>
      <c r="AA23" s="39"/>
      <c r="AB23" s="39">
        <f t="shared" ref="AB23:AB24" si="23">AB24</f>
        <v>207.5</v>
      </c>
      <c r="AC23" s="39"/>
      <c r="AD23" s="39">
        <f>AD24</f>
        <v>10</v>
      </c>
      <c r="AE23" s="39"/>
      <c r="AF23" s="39"/>
      <c r="AG23" s="47"/>
      <c r="AH23" s="47"/>
      <c r="AJ23" s="49"/>
    </row>
    <row r="24" spans="1:36" s="7" customFormat="1" ht="22.2" customHeight="1" x14ac:dyDescent="0.25">
      <c r="A24" s="18" t="s">
        <v>14</v>
      </c>
      <c r="B24" s="34">
        <f t="shared" ref="B24" si="24">B25</f>
        <v>986.005</v>
      </c>
      <c r="C24" s="34">
        <f>C25</f>
        <v>293</v>
      </c>
      <c r="D24" s="34">
        <f t="shared" si="18"/>
        <v>43.454999999999998</v>
      </c>
      <c r="E24" s="34">
        <f t="shared" si="18"/>
        <v>43.454999999999998</v>
      </c>
      <c r="F24" s="34">
        <f t="shared" si="18"/>
        <v>4.407178462583861</v>
      </c>
      <c r="G24" s="34">
        <f t="shared" si="18"/>
        <v>14.831058020477816</v>
      </c>
      <c r="H24" s="34">
        <f t="shared" si="19"/>
        <v>0</v>
      </c>
      <c r="I24" s="34">
        <f>I25</f>
        <v>0</v>
      </c>
      <c r="J24" s="34">
        <f t="shared" si="20"/>
        <v>293</v>
      </c>
      <c r="K24" s="35">
        <f>K25</f>
        <v>43.454999999999998</v>
      </c>
      <c r="L24" s="34">
        <f t="shared" si="20"/>
        <v>116.95</v>
      </c>
      <c r="M24" s="34"/>
      <c r="N24" s="33">
        <f t="shared" si="21"/>
        <v>12.98</v>
      </c>
      <c r="O24" s="33"/>
      <c r="P24" s="44">
        <f t="shared" si="21"/>
        <v>35.555</v>
      </c>
      <c r="Q24" s="44"/>
      <c r="R24" s="34">
        <f>R25</f>
        <v>110.02</v>
      </c>
      <c r="S24" s="34"/>
      <c r="T24" s="34">
        <f>T25</f>
        <v>0</v>
      </c>
      <c r="U24" s="34"/>
      <c r="V24" s="34">
        <f>V25</f>
        <v>60</v>
      </c>
      <c r="W24" s="34"/>
      <c r="X24" s="34">
        <f>X25</f>
        <v>140</v>
      </c>
      <c r="Y24" s="32"/>
      <c r="Z24" s="32">
        <f>Z25</f>
        <v>0</v>
      </c>
      <c r="AA24" s="32"/>
      <c r="AB24" s="34">
        <f t="shared" si="23"/>
        <v>207.5</v>
      </c>
      <c r="AC24" s="32"/>
      <c r="AD24" s="34">
        <f>AD25</f>
        <v>10</v>
      </c>
      <c r="AE24" s="35"/>
      <c r="AF24" s="71"/>
      <c r="AG24" s="47"/>
      <c r="AH24" s="47"/>
      <c r="AJ24" s="49"/>
    </row>
    <row r="25" spans="1:36" s="7" customFormat="1" ht="24" customHeight="1" x14ac:dyDescent="0.25">
      <c r="A25" s="41" t="s">
        <v>13</v>
      </c>
      <c r="B25" s="34">
        <f>B26+B28+B30+B32+B34</f>
        <v>986.005</v>
      </c>
      <c r="C25" s="34">
        <f>H25+J25</f>
        <v>293</v>
      </c>
      <c r="D25" s="34">
        <f>E25</f>
        <v>43.454999999999998</v>
      </c>
      <c r="E25" s="34">
        <f>I25+K25</f>
        <v>43.454999999999998</v>
      </c>
      <c r="F25" s="34">
        <f>E25/B25*100</f>
        <v>4.407178462583861</v>
      </c>
      <c r="G25" s="34">
        <f>E25/C25*100</f>
        <v>14.831058020477816</v>
      </c>
      <c r="H25" s="34">
        <f t="shared" ref="H25:V25" si="25">H26+H28+H30+H32+H34</f>
        <v>0</v>
      </c>
      <c r="I25" s="34">
        <f>I26+I28+I30+I32+I34</f>
        <v>0</v>
      </c>
      <c r="J25" s="34">
        <f t="shared" si="25"/>
        <v>293</v>
      </c>
      <c r="K25" s="35">
        <f>K26+K28+K30+K32+K34</f>
        <v>43.454999999999998</v>
      </c>
      <c r="L25" s="34">
        <f>L27+L29+L31+L33+L35</f>
        <v>116.95</v>
      </c>
      <c r="M25" s="34"/>
      <c r="N25" s="36">
        <f>N26+N28+N30+N32+N34</f>
        <v>12.98</v>
      </c>
      <c r="O25" s="36"/>
      <c r="P25" s="44">
        <f t="shared" si="25"/>
        <v>35.555</v>
      </c>
      <c r="Q25" s="44"/>
      <c r="R25" s="34">
        <f t="shared" si="25"/>
        <v>110.02</v>
      </c>
      <c r="S25" s="34"/>
      <c r="T25" s="34">
        <f t="shared" si="25"/>
        <v>0</v>
      </c>
      <c r="U25" s="34"/>
      <c r="V25" s="34">
        <f t="shared" si="25"/>
        <v>60</v>
      </c>
      <c r="W25" s="34"/>
      <c r="X25" s="36">
        <f t="shared" ref="X25:Z25" si="26">X26+X28+X30+X32+X34</f>
        <v>140</v>
      </c>
      <c r="Y25" s="67"/>
      <c r="Z25" s="32">
        <f t="shared" si="26"/>
        <v>0</v>
      </c>
      <c r="AA25" s="32"/>
      <c r="AB25" s="34">
        <f>AB26+AB28+AB30+AB32+AB34</f>
        <v>207.5</v>
      </c>
      <c r="AC25" s="34"/>
      <c r="AD25" s="34">
        <f>AD26+AD28+AD30+AD32+AD34</f>
        <v>10</v>
      </c>
      <c r="AE25" s="35"/>
      <c r="AF25" s="71"/>
      <c r="AG25" s="47"/>
      <c r="AH25" s="47"/>
      <c r="AJ25" s="49"/>
    </row>
    <row r="26" spans="1:36" s="7" customFormat="1" ht="91.2" customHeight="1" x14ac:dyDescent="0.25">
      <c r="A26" s="19" t="s">
        <v>18</v>
      </c>
      <c r="B26" s="33">
        <f>B27</f>
        <v>414.9</v>
      </c>
      <c r="C26" s="33">
        <f t="shared" ref="C26:E26" si="27">C27</f>
        <v>0</v>
      </c>
      <c r="D26" s="33">
        <f t="shared" si="27"/>
        <v>0</v>
      </c>
      <c r="E26" s="33">
        <f t="shared" si="27"/>
        <v>0</v>
      </c>
      <c r="F26" s="33">
        <f>F27</f>
        <v>0</v>
      </c>
      <c r="G26" s="33" t="e">
        <f>G27</f>
        <v>#DIV/0!</v>
      </c>
      <c r="H26" s="35">
        <f t="shared" ref="H26:L26" si="28">H27</f>
        <v>0</v>
      </c>
      <c r="I26" s="35">
        <f>I27</f>
        <v>0</v>
      </c>
      <c r="J26" s="35">
        <f t="shared" si="28"/>
        <v>0</v>
      </c>
      <c r="K26" s="35">
        <f>K27</f>
        <v>0</v>
      </c>
      <c r="L26" s="35">
        <f t="shared" si="28"/>
        <v>90</v>
      </c>
      <c r="M26" s="35"/>
      <c r="N26" s="36">
        <f>N27</f>
        <v>12.98</v>
      </c>
      <c r="O26" s="36"/>
      <c r="P26" s="35">
        <f>P27</f>
        <v>0</v>
      </c>
      <c r="Q26" s="35"/>
      <c r="R26" s="35">
        <f t="shared" ref="R26:X26" si="29">R27</f>
        <v>110.02</v>
      </c>
      <c r="S26" s="35"/>
      <c r="T26" s="35">
        <f t="shared" si="29"/>
        <v>0</v>
      </c>
      <c r="U26" s="35"/>
      <c r="V26" s="35">
        <f t="shared" si="29"/>
        <v>0</v>
      </c>
      <c r="W26" s="35"/>
      <c r="X26" s="35">
        <f t="shared" si="29"/>
        <v>0</v>
      </c>
      <c r="Y26" s="66"/>
      <c r="Z26" s="32">
        <f t="shared" ref="Z26:AB26" si="30">Z27</f>
        <v>0</v>
      </c>
      <c r="AA26" s="32"/>
      <c r="AB26" s="35">
        <f t="shared" si="30"/>
        <v>191.9</v>
      </c>
      <c r="AC26" s="35"/>
      <c r="AD26" s="35">
        <f>AD27</f>
        <v>10</v>
      </c>
      <c r="AE26" s="35"/>
      <c r="AF26" s="71"/>
      <c r="AG26" s="47"/>
      <c r="AH26" s="47"/>
      <c r="AJ26" s="49"/>
    </row>
    <row r="27" spans="1:36" s="7" customFormat="1" ht="23.4" customHeight="1" x14ac:dyDescent="0.25">
      <c r="A27" s="19" t="s">
        <v>13</v>
      </c>
      <c r="B27" s="34">
        <f>H27+J27+L27+N27+P27+R27+T27+V27+X27+Z27+AB27+AD27</f>
        <v>414.9</v>
      </c>
      <c r="C27" s="34">
        <f>H27+J27</f>
        <v>0</v>
      </c>
      <c r="D27" s="34">
        <f>E27</f>
        <v>0</v>
      </c>
      <c r="E27" s="34">
        <f>I27+K27</f>
        <v>0</v>
      </c>
      <c r="F27" s="34">
        <f>E27/B27*100</f>
        <v>0</v>
      </c>
      <c r="G27" s="34" t="e">
        <f>E27/C27*100</f>
        <v>#DIV/0!</v>
      </c>
      <c r="H27" s="34">
        <v>0</v>
      </c>
      <c r="I27" s="34">
        <v>0</v>
      </c>
      <c r="J27" s="34">
        <v>0</v>
      </c>
      <c r="K27" s="35">
        <v>0</v>
      </c>
      <c r="L27" s="34">
        <v>90</v>
      </c>
      <c r="M27" s="34"/>
      <c r="N27" s="33">
        <v>12.98</v>
      </c>
      <c r="O27" s="33"/>
      <c r="P27" s="34">
        <v>0</v>
      </c>
      <c r="Q27" s="34"/>
      <c r="R27" s="34">
        <v>110.02</v>
      </c>
      <c r="S27" s="34"/>
      <c r="T27" s="34">
        <v>0</v>
      </c>
      <c r="U27" s="34"/>
      <c r="V27" s="34">
        <v>0</v>
      </c>
      <c r="W27" s="34"/>
      <c r="X27" s="34">
        <v>0</v>
      </c>
      <c r="Y27" s="32"/>
      <c r="Z27" s="32">
        <v>0</v>
      </c>
      <c r="AA27" s="32"/>
      <c r="AB27" s="34">
        <v>191.9</v>
      </c>
      <c r="AC27" s="34"/>
      <c r="AD27" s="34">
        <v>10</v>
      </c>
      <c r="AE27" s="35"/>
      <c r="AF27" s="71"/>
      <c r="AG27" s="47"/>
      <c r="AH27" s="47"/>
      <c r="AJ27" s="49"/>
    </row>
    <row r="28" spans="1:36" s="7" customFormat="1" ht="23.4" customHeight="1" x14ac:dyDescent="0.25">
      <c r="A28" s="22" t="s">
        <v>29</v>
      </c>
      <c r="B28" s="33">
        <f t="shared" ref="B28:G28" si="31">B29</f>
        <v>200</v>
      </c>
      <c r="C28" s="33">
        <f t="shared" si="31"/>
        <v>0</v>
      </c>
      <c r="D28" s="33">
        <f t="shared" si="31"/>
        <v>0</v>
      </c>
      <c r="E28" s="33">
        <f t="shared" si="31"/>
        <v>0</v>
      </c>
      <c r="F28" s="33">
        <f t="shared" si="31"/>
        <v>0</v>
      </c>
      <c r="G28" s="33" t="e">
        <f t="shared" si="31"/>
        <v>#DIV/0!</v>
      </c>
      <c r="H28" s="35">
        <f t="shared" ref="H28:P28" si="32">H29</f>
        <v>0</v>
      </c>
      <c r="I28" s="35">
        <f>I29</f>
        <v>0</v>
      </c>
      <c r="J28" s="35">
        <f t="shared" si="32"/>
        <v>0</v>
      </c>
      <c r="K28" s="35">
        <f>K29</f>
        <v>0</v>
      </c>
      <c r="L28" s="35">
        <f t="shared" si="32"/>
        <v>0</v>
      </c>
      <c r="M28" s="35"/>
      <c r="N28" s="36">
        <f t="shared" si="32"/>
        <v>0</v>
      </c>
      <c r="O28" s="36"/>
      <c r="P28" s="45">
        <f t="shared" si="32"/>
        <v>0</v>
      </c>
      <c r="Q28" s="45"/>
      <c r="R28" s="35">
        <f t="shared" ref="R28:V28" si="33">R29</f>
        <v>0</v>
      </c>
      <c r="S28" s="35"/>
      <c r="T28" s="35">
        <f t="shared" si="33"/>
        <v>0</v>
      </c>
      <c r="U28" s="35"/>
      <c r="V28" s="35">
        <f t="shared" si="33"/>
        <v>60</v>
      </c>
      <c r="W28" s="35"/>
      <c r="X28" s="35">
        <f t="shared" ref="X28:AB28" si="34">X29</f>
        <v>140</v>
      </c>
      <c r="Y28" s="66"/>
      <c r="Z28" s="32">
        <f t="shared" si="34"/>
        <v>0</v>
      </c>
      <c r="AA28" s="32"/>
      <c r="AB28" s="35">
        <f t="shared" si="34"/>
        <v>0</v>
      </c>
      <c r="AC28" s="35"/>
      <c r="AD28" s="35">
        <f>AD29</f>
        <v>0</v>
      </c>
      <c r="AE28" s="5"/>
      <c r="AF28" s="71"/>
      <c r="AG28" s="47"/>
      <c r="AH28" s="47"/>
      <c r="AJ28" s="49"/>
    </row>
    <row r="29" spans="1:36" s="7" customFormat="1" ht="22.8" customHeight="1" x14ac:dyDescent="0.25">
      <c r="A29" s="42" t="str">
        <f>$A$31</f>
        <v>бюджет города Когалыма</v>
      </c>
      <c r="B29" s="33">
        <f>H29+J29+L29+N29+P29+R29+T29+V29+X29+Z29+AB29+AD29</f>
        <v>200</v>
      </c>
      <c r="C29" s="33">
        <f>H29+J29</f>
        <v>0</v>
      </c>
      <c r="D29" s="33">
        <f>E29</f>
        <v>0</v>
      </c>
      <c r="E29" s="33">
        <f>I29+K29</f>
        <v>0</v>
      </c>
      <c r="F29" s="33">
        <f>E29/B29*100</f>
        <v>0</v>
      </c>
      <c r="G29" s="33" t="e">
        <f>E29/C29*100</f>
        <v>#DIV/0!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/>
      <c r="N29" s="36">
        <v>0</v>
      </c>
      <c r="O29" s="36"/>
      <c r="P29" s="45">
        <v>0</v>
      </c>
      <c r="Q29" s="45"/>
      <c r="R29" s="35">
        <v>0</v>
      </c>
      <c r="S29" s="35"/>
      <c r="T29" s="35">
        <v>0</v>
      </c>
      <c r="U29" s="35"/>
      <c r="V29" s="35">
        <v>60</v>
      </c>
      <c r="W29" s="35"/>
      <c r="X29" s="35">
        <v>140</v>
      </c>
      <c r="Y29" s="66"/>
      <c r="Z29" s="32">
        <v>0</v>
      </c>
      <c r="AA29" s="32"/>
      <c r="AB29" s="35">
        <v>0</v>
      </c>
      <c r="AC29" s="35"/>
      <c r="AD29" s="35">
        <v>0</v>
      </c>
      <c r="AE29" s="9"/>
      <c r="AF29" s="71"/>
      <c r="AG29" s="47"/>
      <c r="AH29" s="47"/>
      <c r="AJ29" s="49"/>
    </row>
    <row r="30" spans="1:36" s="7" customFormat="1" ht="36" customHeight="1" x14ac:dyDescent="0.25">
      <c r="A30" s="19" t="s">
        <v>19</v>
      </c>
      <c r="B30" s="34">
        <f t="shared" ref="B30:G30" si="35">B31</f>
        <v>62.504999999999995</v>
      </c>
      <c r="C30" s="34">
        <f t="shared" si="35"/>
        <v>0</v>
      </c>
      <c r="D30" s="34">
        <f t="shared" si="35"/>
        <v>0</v>
      </c>
      <c r="E30" s="34">
        <f t="shared" si="35"/>
        <v>0</v>
      </c>
      <c r="F30" s="34">
        <f t="shared" si="35"/>
        <v>0</v>
      </c>
      <c r="G30" s="34" t="e">
        <f t="shared" si="35"/>
        <v>#DIV/0!</v>
      </c>
      <c r="H30" s="34">
        <f t="shared" ref="H30:J30" si="36">H31</f>
        <v>0</v>
      </c>
      <c r="I30" s="34">
        <f>I31</f>
        <v>0</v>
      </c>
      <c r="J30" s="34">
        <f t="shared" si="36"/>
        <v>0</v>
      </c>
      <c r="K30" s="35">
        <f>K31</f>
        <v>0</v>
      </c>
      <c r="L30" s="34">
        <f>L31</f>
        <v>26.95</v>
      </c>
      <c r="M30" s="34"/>
      <c r="N30" s="33">
        <f>'[1]2016 год '!F54</f>
        <v>0</v>
      </c>
      <c r="O30" s="33"/>
      <c r="P30" s="44">
        <f>P31</f>
        <v>35.555</v>
      </c>
      <c r="Q30" s="44"/>
      <c r="R30" s="34">
        <f>'[1]2016 год '!H54</f>
        <v>0</v>
      </c>
      <c r="S30" s="34"/>
      <c r="T30" s="34">
        <f>'[1]2016 год '!I54</f>
        <v>0</v>
      </c>
      <c r="U30" s="34"/>
      <c r="V30" s="34">
        <f>'[1]2016 год '!J54</f>
        <v>0</v>
      </c>
      <c r="W30" s="34"/>
      <c r="X30" s="34">
        <f>'[1]2016 год '!K54</f>
        <v>0</v>
      </c>
      <c r="Y30" s="32"/>
      <c r="Z30" s="32">
        <f>'[1]2016 год '!L54</f>
        <v>0</v>
      </c>
      <c r="AA30" s="32"/>
      <c r="AB30" s="34">
        <f>'[1]2016 год '!M54</f>
        <v>0</v>
      </c>
      <c r="AC30" s="34"/>
      <c r="AD30" s="34">
        <f>'[1]2016 год '!N54</f>
        <v>0</v>
      </c>
      <c r="AE30" s="68"/>
      <c r="AF30" s="71"/>
      <c r="AG30" s="47"/>
      <c r="AH30" s="47"/>
      <c r="AJ30" s="49"/>
    </row>
    <row r="31" spans="1:36" s="7" customFormat="1" ht="21.6" customHeight="1" x14ac:dyDescent="0.25">
      <c r="A31" s="19" t="s">
        <v>13</v>
      </c>
      <c r="B31" s="33">
        <f>H31+J31+L31+N31+P31+R31+T31+V31+X31+Z31+AB31+AD31</f>
        <v>62.504999999999995</v>
      </c>
      <c r="C31" s="33">
        <f>H31+J31</f>
        <v>0</v>
      </c>
      <c r="D31" s="33">
        <f>E31</f>
        <v>0</v>
      </c>
      <c r="E31" s="33">
        <f>I31+K31</f>
        <v>0</v>
      </c>
      <c r="F31" s="33">
        <f>E31/B31*100</f>
        <v>0</v>
      </c>
      <c r="G31" s="33" t="e">
        <f>E31/C31*100</f>
        <v>#DIV/0!</v>
      </c>
      <c r="H31" s="35">
        <v>0</v>
      </c>
      <c r="I31" s="35">
        <v>0</v>
      </c>
      <c r="J31" s="35">
        <v>0</v>
      </c>
      <c r="K31" s="35">
        <v>0</v>
      </c>
      <c r="L31" s="35">
        <v>26.95</v>
      </c>
      <c r="M31" s="35"/>
      <c r="N31" s="36">
        <f>'[1]2016 год '!F57</f>
        <v>0</v>
      </c>
      <c r="O31" s="36"/>
      <c r="P31" s="34">
        <v>35.555</v>
      </c>
      <c r="Q31" s="45"/>
      <c r="R31" s="35">
        <f>'[1]2016 год '!H57</f>
        <v>0</v>
      </c>
      <c r="S31" s="35"/>
      <c r="T31" s="35">
        <f>'[1]2016 год '!I57</f>
        <v>0</v>
      </c>
      <c r="U31" s="35"/>
      <c r="V31" s="35">
        <f>'[1]2016 год '!J57</f>
        <v>0</v>
      </c>
      <c r="W31" s="35"/>
      <c r="X31" s="35">
        <f>'[1]2016 год '!K57</f>
        <v>0</v>
      </c>
      <c r="Y31" s="66"/>
      <c r="Z31" s="32">
        <f>'[1]2016 год '!L57</f>
        <v>0</v>
      </c>
      <c r="AA31" s="32"/>
      <c r="AB31" s="35">
        <f>'[1]2016 год '!M57</f>
        <v>0</v>
      </c>
      <c r="AC31" s="35"/>
      <c r="AD31" s="35">
        <f>'[1]2016 год '!N57</f>
        <v>0</v>
      </c>
      <c r="AE31" s="69"/>
      <c r="AF31" s="71"/>
      <c r="AG31" s="47"/>
      <c r="AH31" s="47"/>
      <c r="AJ31" s="49"/>
    </row>
    <row r="32" spans="1:36" s="7" customFormat="1" ht="105" customHeight="1" x14ac:dyDescent="0.25">
      <c r="A32" s="19" t="s">
        <v>32</v>
      </c>
      <c r="B32" s="34">
        <f t="shared" ref="B32:G32" si="37">B33</f>
        <v>0</v>
      </c>
      <c r="C32" s="34">
        <f t="shared" si="37"/>
        <v>0</v>
      </c>
      <c r="D32" s="34">
        <f t="shared" si="37"/>
        <v>0</v>
      </c>
      <c r="E32" s="34">
        <f t="shared" si="37"/>
        <v>0</v>
      </c>
      <c r="F32" s="34" t="e">
        <f t="shared" si="37"/>
        <v>#DIV/0!</v>
      </c>
      <c r="G32" s="34" t="e">
        <f t="shared" si="37"/>
        <v>#DIV/0!</v>
      </c>
      <c r="H32" s="34">
        <f t="shared" ref="H32:AB32" si="38">H33</f>
        <v>0</v>
      </c>
      <c r="I32" s="34">
        <f>I33</f>
        <v>0</v>
      </c>
      <c r="J32" s="34">
        <f t="shared" si="38"/>
        <v>0</v>
      </c>
      <c r="K32" s="35">
        <f>K33</f>
        <v>0</v>
      </c>
      <c r="L32" s="34">
        <f t="shared" si="38"/>
        <v>0</v>
      </c>
      <c r="M32" s="34"/>
      <c r="N32" s="33">
        <f t="shared" si="38"/>
        <v>0</v>
      </c>
      <c r="O32" s="33"/>
      <c r="P32" s="45">
        <f t="shared" si="38"/>
        <v>0</v>
      </c>
      <c r="Q32" s="45"/>
      <c r="R32" s="35">
        <f t="shared" si="38"/>
        <v>0</v>
      </c>
      <c r="S32" s="35"/>
      <c r="T32" s="35">
        <f t="shared" si="38"/>
        <v>0</v>
      </c>
      <c r="U32" s="35"/>
      <c r="V32" s="35">
        <f t="shared" si="38"/>
        <v>0</v>
      </c>
      <c r="W32" s="35"/>
      <c r="X32" s="35">
        <f t="shared" si="38"/>
        <v>0</v>
      </c>
      <c r="Y32" s="66"/>
      <c r="Z32" s="32">
        <f t="shared" si="38"/>
        <v>0</v>
      </c>
      <c r="AA32" s="32"/>
      <c r="AB32" s="35">
        <f t="shared" si="38"/>
        <v>0</v>
      </c>
      <c r="AC32" s="35"/>
      <c r="AD32" s="35">
        <f>AD33</f>
        <v>0</v>
      </c>
      <c r="AE32" s="34"/>
      <c r="AF32" s="71"/>
      <c r="AG32" s="47"/>
      <c r="AH32" s="47"/>
      <c r="AJ32" s="49"/>
    </row>
    <row r="33" spans="1:36" s="7" customFormat="1" ht="22.5" customHeight="1" x14ac:dyDescent="0.25">
      <c r="A33" s="19" t="str">
        <f>$A$31</f>
        <v>бюджет города Когалыма</v>
      </c>
      <c r="B33" s="34">
        <v>0</v>
      </c>
      <c r="C33" s="34">
        <f>H33+J33</f>
        <v>0</v>
      </c>
      <c r="D33" s="34">
        <f>E33</f>
        <v>0</v>
      </c>
      <c r="E33" s="34">
        <f>I33+K33</f>
        <v>0</v>
      </c>
      <c r="F33" s="34" t="e">
        <f>E33/B33*100</f>
        <v>#DIV/0!</v>
      </c>
      <c r="G33" s="34" t="e">
        <f>E33/C33*100</f>
        <v>#DIV/0!</v>
      </c>
      <c r="H33" s="34">
        <v>0</v>
      </c>
      <c r="I33" s="34">
        <v>0</v>
      </c>
      <c r="J33" s="34">
        <v>0</v>
      </c>
      <c r="K33" s="35">
        <v>0</v>
      </c>
      <c r="L33" s="34">
        <v>0</v>
      </c>
      <c r="M33" s="34"/>
      <c r="N33" s="33">
        <v>0</v>
      </c>
      <c r="O33" s="33"/>
      <c r="P33" s="45">
        <v>0</v>
      </c>
      <c r="Q33" s="45"/>
      <c r="R33" s="35">
        <v>0</v>
      </c>
      <c r="S33" s="35"/>
      <c r="T33" s="35">
        <v>0</v>
      </c>
      <c r="U33" s="35"/>
      <c r="V33" s="35">
        <v>0</v>
      </c>
      <c r="W33" s="35"/>
      <c r="X33" s="35">
        <v>0</v>
      </c>
      <c r="Y33" s="66"/>
      <c r="Z33" s="32">
        <v>0</v>
      </c>
      <c r="AA33" s="32"/>
      <c r="AB33" s="35">
        <v>0</v>
      </c>
      <c r="AC33" s="35"/>
      <c r="AD33" s="35">
        <v>0</v>
      </c>
      <c r="AE33" s="34"/>
      <c r="AF33" s="71"/>
      <c r="AG33" s="47"/>
      <c r="AH33" s="47"/>
      <c r="AJ33" s="49"/>
    </row>
    <row r="34" spans="1:36" s="7" customFormat="1" ht="88.8" customHeight="1" x14ac:dyDescent="0.25">
      <c r="A34" s="44" t="s">
        <v>30</v>
      </c>
      <c r="B34" s="44">
        <f t="shared" ref="B34:G34" si="39">B35</f>
        <v>308.60000000000002</v>
      </c>
      <c r="C34" s="44">
        <f>C35</f>
        <v>293</v>
      </c>
      <c r="D34" s="44">
        <f t="shared" si="39"/>
        <v>43.454999999999998</v>
      </c>
      <c r="E34" s="44">
        <f t="shared" si="39"/>
        <v>43.454999999999998</v>
      </c>
      <c r="F34" s="44">
        <f>F35</f>
        <v>14.081335061568373</v>
      </c>
      <c r="G34" s="44">
        <f t="shared" si="39"/>
        <v>14.831058020477816</v>
      </c>
      <c r="H34" s="44">
        <f t="shared" ref="H34:N34" si="40">H35</f>
        <v>0</v>
      </c>
      <c r="I34" s="44">
        <f>I35</f>
        <v>0</v>
      </c>
      <c r="J34" s="34">
        <f>J35</f>
        <v>293</v>
      </c>
      <c r="K34" s="44">
        <f>K35</f>
        <v>43.454999999999998</v>
      </c>
      <c r="L34" s="34">
        <f t="shared" si="40"/>
        <v>0</v>
      </c>
      <c r="M34" s="44"/>
      <c r="N34" s="44">
        <f t="shared" si="40"/>
        <v>0</v>
      </c>
      <c r="O34" s="36"/>
      <c r="P34" s="44">
        <f>P35</f>
        <v>0</v>
      </c>
      <c r="Q34" s="44"/>
      <c r="R34" s="34">
        <f>R35</f>
        <v>0</v>
      </c>
      <c r="S34" s="34"/>
      <c r="T34" s="34">
        <f t="shared" ref="T34:Z34" si="41">T35</f>
        <v>0</v>
      </c>
      <c r="U34" s="34"/>
      <c r="V34" s="34">
        <f t="shared" si="41"/>
        <v>0</v>
      </c>
      <c r="W34" s="34"/>
      <c r="X34" s="34">
        <f t="shared" si="41"/>
        <v>0</v>
      </c>
      <c r="Y34" s="32"/>
      <c r="Z34" s="32">
        <f t="shared" si="41"/>
        <v>0</v>
      </c>
      <c r="AA34" s="32"/>
      <c r="AB34" s="34">
        <f>AB35</f>
        <v>15.6</v>
      </c>
      <c r="AC34" s="34"/>
      <c r="AD34" s="34">
        <f>AD35</f>
        <v>0</v>
      </c>
      <c r="AE34" s="35"/>
      <c r="AF34" s="79" t="s">
        <v>57</v>
      </c>
      <c r="AG34" s="47"/>
      <c r="AH34" s="47"/>
      <c r="AJ34" s="49"/>
    </row>
    <row r="35" spans="1:36" s="7" customFormat="1" ht="126.6" customHeight="1" x14ac:dyDescent="0.25">
      <c r="A35" s="44" t="s">
        <v>13</v>
      </c>
      <c r="B35" s="44">
        <f>H35+J35+L35+N35+P35+R35+T35+V35+X35+Z35+AB35+AD35</f>
        <v>308.60000000000002</v>
      </c>
      <c r="C35" s="44">
        <f>H35+J35</f>
        <v>293</v>
      </c>
      <c r="D35" s="44">
        <f>E35</f>
        <v>43.454999999999998</v>
      </c>
      <c r="E35" s="44">
        <f>I35+K35</f>
        <v>43.454999999999998</v>
      </c>
      <c r="F35" s="44">
        <f>E35/B35*100</f>
        <v>14.081335061568373</v>
      </c>
      <c r="G35" s="44">
        <f>E35/C35*100</f>
        <v>14.831058020477816</v>
      </c>
      <c r="H35" s="44">
        <v>0</v>
      </c>
      <c r="I35" s="44">
        <v>0</v>
      </c>
      <c r="J35" s="34">
        <v>293</v>
      </c>
      <c r="K35" s="44">
        <v>43.454999999999998</v>
      </c>
      <c r="L35" s="34">
        <v>0</v>
      </c>
      <c r="M35" s="44"/>
      <c r="N35" s="44">
        <v>0</v>
      </c>
      <c r="O35" s="36"/>
      <c r="P35" s="45">
        <v>0</v>
      </c>
      <c r="Q35" s="45"/>
      <c r="R35" s="35">
        <v>0</v>
      </c>
      <c r="S35" s="35"/>
      <c r="T35" s="35">
        <v>0</v>
      </c>
      <c r="U35" s="35"/>
      <c r="V35" s="35">
        <v>0</v>
      </c>
      <c r="W35" s="35"/>
      <c r="X35" s="35">
        <v>0</v>
      </c>
      <c r="Y35" s="66"/>
      <c r="Z35" s="32">
        <v>0</v>
      </c>
      <c r="AA35" s="32"/>
      <c r="AB35" s="35">
        <v>15.6</v>
      </c>
      <c r="AC35" s="35"/>
      <c r="AD35" s="35">
        <v>0</v>
      </c>
      <c r="AE35" s="35"/>
      <c r="AF35" s="80"/>
      <c r="AG35" s="47"/>
      <c r="AH35" s="47"/>
      <c r="AJ35" s="49"/>
    </row>
    <row r="36" spans="1:36" s="7" customFormat="1" ht="57" customHeight="1" x14ac:dyDescent="0.25">
      <c r="A36" s="24" t="s">
        <v>20</v>
      </c>
      <c r="B36" s="37">
        <f t="shared" ref="B36:B37" si="42">B37</f>
        <v>648.9</v>
      </c>
      <c r="C36" s="37">
        <f>C37</f>
        <v>57.6</v>
      </c>
      <c r="D36" s="37">
        <f>D37</f>
        <v>22.544</v>
      </c>
      <c r="E36" s="37">
        <f>E37</f>
        <v>22.544</v>
      </c>
      <c r="F36" s="37">
        <f>F37</f>
        <v>3.4741870858375714</v>
      </c>
      <c r="G36" s="37">
        <f>G37</f>
        <v>39.138888888888893</v>
      </c>
      <c r="H36" s="37">
        <f t="shared" ref="H36:L37" si="43">H37</f>
        <v>28.8</v>
      </c>
      <c r="I36" s="38">
        <f>I37</f>
        <v>0</v>
      </c>
      <c r="J36" s="38">
        <f t="shared" si="43"/>
        <v>28.8</v>
      </c>
      <c r="K36" s="38">
        <f>K37</f>
        <v>22.544</v>
      </c>
      <c r="L36" s="38">
        <f t="shared" si="43"/>
        <v>28.8</v>
      </c>
      <c r="M36" s="38"/>
      <c r="N36" s="38">
        <f t="shared" ref="N36:R36" si="44">N37</f>
        <v>54.900000000000006</v>
      </c>
      <c r="O36" s="38"/>
      <c r="P36" s="38">
        <f t="shared" si="44"/>
        <v>28.8</v>
      </c>
      <c r="Q36" s="38"/>
      <c r="R36" s="38">
        <f t="shared" si="44"/>
        <v>28.8</v>
      </c>
      <c r="S36" s="38"/>
      <c r="T36" s="38">
        <f t="shared" ref="T36:Z37" si="45">T37</f>
        <v>28.8</v>
      </c>
      <c r="U36" s="38"/>
      <c r="V36" s="38">
        <f t="shared" si="45"/>
        <v>28.8</v>
      </c>
      <c r="W36" s="38"/>
      <c r="X36" s="38">
        <f t="shared" si="45"/>
        <v>88.8</v>
      </c>
      <c r="Y36" s="38"/>
      <c r="Z36" s="38">
        <f t="shared" si="45"/>
        <v>28.8</v>
      </c>
      <c r="AA36" s="38"/>
      <c r="AB36" s="38">
        <f t="shared" ref="AB36:AB37" si="46">AB37</f>
        <v>246</v>
      </c>
      <c r="AC36" s="38"/>
      <c r="AD36" s="37">
        <f>AD37</f>
        <v>28.8</v>
      </c>
      <c r="AE36" s="38"/>
      <c r="AF36" s="38"/>
      <c r="AG36" s="47"/>
      <c r="AH36" s="47"/>
      <c r="AJ36" s="49"/>
    </row>
    <row r="37" spans="1:36" s="7" customFormat="1" ht="31.8" customHeight="1" x14ac:dyDescent="0.25">
      <c r="A37" s="25" t="s">
        <v>13</v>
      </c>
      <c r="B37" s="39">
        <f t="shared" si="42"/>
        <v>648.9</v>
      </c>
      <c r="C37" s="39">
        <f>C38</f>
        <v>57.6</v>
      </c>
      <c r="D37" s="39">
        <f>D38</f>
        <v>22.544</v>
      </c>
      <c r="E37" s="39">
        <f>E38</f>
        <v>22.544</v>
      </c>
      <c r="F37" s="39">
        <f>E37/B37*100</f>
        <v>3.4741870858375714</v>
      </c>
      <c r="G37" s="39">
        <f>E37/C37*100</f>
        <v>39.138888888888893</v>
      </c>
      <c r="H37" s="39">
        <f t="shared" si="43"/>
        <v>28.8</v>
      </c>
      <c r="I37" s="39">
        <f>I38</f>
        <v>0</v>
      </c>
      <c r="J37" s="39">
        <f t="shared" si="43"/>
        <v>28.8</v>
      </c>
      <c r="K37" s="39">
        <f>K38</f>
        <v>22.544</v>
      </c>
      <c r="L37" s="40">
        <f t="shared" si="43"/>
        <v>28.8</v>
      </c>
      <c r="M37" s="40"/>
      <c r="N37" s="31">
        <f>N38</f>
        <v>54.900000000000006</v>
      </c>
      <c r="O37" s="31"/>
      <c r="P37" s="39">
        <f>P38</f>
        <v>28.8</v>
      </c>
      <c r="Q37" s="39"/>
      <c r="R37" s="39">
        <f>R38</f>
        <v>28.8</v>
      </c>
      <c r="S37" s="39"/>
      <c r="T37" s="39">
        <f t="shared" si="45"/>
        <v>28.8</v>
      </c>
      <c r="U37" s="39"/>
      <c r="V37" s="39">
        <f t="shared" si="45"/>
        <v>28.8</v>
      </c>
      <c r="W37" s="39"/>
      <c r="X37" s="39">
        <f t="shared" si="45"/>
        <v>88.8</v>
      </c>
      <c r="Y37" s="39"/>
      <c r="Z37" s="39">
        <f t="shared" ref="Z37" si="47">Z38</f>
        <v>28.8</v>
      </c>
      <c r="AA37" s="39"/>
      <c r="AB37" s="39">
        <f t="shared" si="46"/>
        <v>246</v>
      </c>
      <c r="AC37" s="39"/>
      <c r="AD37" s="39">
        <f>AD38</f>
        <v>28.8</v>
      </c>
      <c r="AE37" s="39"/>
      <c r="AF37" s="39"/>
      <c r="AG37" s="47"/>
      <c r="AH37" s="47"/>
      <c r="AJ37" s="49"/>
    </row>
    <row r="38" spans="1:36" s="7" customFormat="1" ht="36.6" customHeight="1" x14ac:dyDescent="0.25">
      <c r="A38" s="17" t="s">
        <v>36</v>
      </c>
      <c r="B38" s="39">
        <f>B39+B41</f>
        <v>648.9</v>
      </c>
      <c r="C38" s="39">
        <f>C39+C41</f>
        <v>57.6</v>
      </c>
      <c r="D38" s="39">
        <f>D39+D41</f>
        <v>22.544</v>
      </c>
      <c r="E38" s="39">
        <f>E39+E41</f>
        <v>22.544</v>
      </c>
      <c r="F38" s="39">
        <f>F39</f>
        <v>3.6197816313423252</v>
      </c>
      <c r="G38" s="39">
        <f>G39</f>
        <v>39.138888888888893</v>
      </c>
      <c r="H38" s="39">
        <f t="shared" ref="H38:N38" si="48">H39+H41</f>
        <v>28.8</v>
      </c>
      <c r="I38" s="39">
        <f>I39+I41</f>
        <v>0</v>
      </c>
      <c r="J38" s="39">
        <f t="shared" si="48"/>
        <v>28.8</v>
      </c>
      <c r="K38" s="39">
        <f>K39</f>
        <v>22.544</v>
      </c>
      <c r="L38" s="40">
        <f t="shared" si="48"/>
        <v>28.8</v>
      </c>
      <c r="M38" s="39"/>
      <c r="N38" s="39">
        <f t="shared" si="48"/>
        <v>54.900000000000006</v>
      </c>
      <c r="O38" s="39"/>
      <c r="P38" s="39">
        <f t="shared" ref="P38:X38" si="49">P39+P41</f>
        <v>28.8</v>
      </c>
      <c r="Q38" s="39"/>
      <c r="R38" s="39">
        <f t="shared" si="49"/>
        <v>28.8</v>
      </c>
      <c r="S38" s="39"/>
      <c r="T38" s="39">
        <f t="shared" si="49"/>
        <v>28.8</v>
      </c>
      <c r="U38" s="39"/>
      <c r="V38" s="39">
        <f t="shared" si="49"/>
        <v>28.8</v>
      </c>
      <c r="W38" s="39"/>
      <c r="X38" s="39">
        <f t="shared" si="49"/>
        <v>88.8</v>
      </c>
      <c r="Y38" s="39"/>
      <c r="Z38" s="39">
        <f>Z39+Z41</f>
        <v>28.8</v>
      </c>
      <c r="AA38" s="39"/>
      <c r="AB38" s="39">
        <f>AB39+AB41</f>
        <v>246</v>
      </c>
      <c r="AC38" s="39"/>
      <c r="AD38" s="39">
        <f>AD39+AD41</f>
        <v>28.8</v>
      </c>
      <c r="AE38" s="39"/>
      <c r="AF38" s="39"/>
      <c r="AG38" s="47"/>
      <c r="AH38" s="47"/>
      <c r="AJ38" s="49"/>
    </row>
    <row r="39" spans="1:36" s="7" customFormat="1" ht="35.4" customHeight="1" x14ac:dyDescent="0.25">
      <c r="A39" s="19" t="s">
        <v>35</v>
      </c>
      <c r="B39" s="34">
        <f>B40</f>
        <v>622.79999999999995</v>
      </c>
      <c r="C39" s="34">
        <f>C40</f>
        <v>57.6</v>
      </c>
      <c r="D39" s="34">
        <f>D40</f>
        <v>22.544</v>
      </c>
      <c r="E39" s="34">
        <f>E40</f>
        <v>22.544</v>
      </c>
      <c r="F39" s="34">
        <f>F40</f>
        <v>3.6197816313423252</v>
      </c>
      <c r="G39" s="34">
        <f>G40</f>
        <v>39.138888888888893</v>
      </c>
      <c r="H39" s="34">
        <f>H40</f>
        <v>28.8</v>
      </c>
      <c r="I39" s="34">
        <f>I40</f>
        <v>0</v>
      </c>
      <c r="J39" s="34">
        <f t="shared" ref="J39" si="50">J40</f>
        <v>28.8</v>
      </c>
      <c r="K39" s="34">
        <f>K40</f>
        <v>22.544</v>
      </c>
      <c r="L39" s="34">
        <f t="shared" ref="L39:R39" si="51">L40</f>
        <v>28.8</v>
      </c>
      <c r="M39" s="34"/>
      <c r="N39" s="33">
        <f t="shared" si="51"/>
        <v>28.8</v>
      </c>
      <c r="O39" s="33"/>
      <c r="P39" s="44">
        <f t="shared" si="51"/>
        <v>28.8</v>
      </c>
      <c r="Q39" s="44"/>
      <c r="R39" s="34">
        <f t="shared" si="51"/>
        <v>28.8</v>
      </c>
      <c r="S39" s="34"/>
      <c r="T39" s="34">
        <f t="shared" ref="T39:X39" si="52">T40</f>
        <v>28.8</v>
      </c>
      <c r="U39" s="34"/>
      <c r="V39" s="34">
        <f t="shared" si="52"/>
        <v>28.8</v>
      </c>
      <c r="W39" s="34"/>
      <c r="X39" s="34">
        <f t="shared" si="52"/>
        <v>88.8</v>
      </c>
      <c r="Y39" s="34"/>
      <c r="Z39" s="33">
        <f t="shared" ref="Z39:AB39" si="53">Z40</f>
        <v>28.8</v>
      </c>
      <c r="AA39" s="33"/>
      <c r="AB39" s="34">
        <f t="shared" si="53"/>
        <v>246</v>
      </c>
      <c r="AC39" s="34"/>
      <c r="AD39" s="34">
        <f>AD40</f>
        <v>28.8</v>
      </c>
      <c r="AE39" s="5"/>
      <c r="AF39" s="71"/>
      <c r="AG39" s="47"/>
      <c r="AH39" s="47"/>
      <c r="AJ39" s="49"/>
    </row>
    <row r="40" spans="1:36" s="7" customFormat="1" ht="28.2" customHeight="1" x14ac:dyDescent="0.25">
      <c r="A40" s="23" t="s">
        <v>13</v>
      </c>
      <c r="B40" s="34">
        <f>H40+J40+L40+N40+P40+R40+T40+V40+X40+Z40+AB40+AD40</f>
        <v>622.79999999999995</v>
      </c>
      <c r="C40" s="44">
        <f>H40+J40</f>
        <v>57.6</v>
      </c>
      <c r="D40" s="44">
        <f>E40</f>
        <v>22.544</v>
      </c>
      <c r="E40" s="44">
        <f>I40+K40</f>
        <v>22.544</v>
      </c>
      <c r="F40" s="44">
        <f>E40/B40*100</f>
        <v>3.6197816313423252</v>
      </c>
      <c r="G40" s="44">
        <f>E40/C40*100</f>
        <v>39.138888888888893</v>
      </c>
      <c r="H40" s="34">
        <v>28.8</v>
      </c>
      <c r="I40" s="34">
        <v>0</v>
      </c>
      <c r="J40" s="34">
        <v>28.8</v>
      </c>
      <c r="K40" s="34">
        <v>22.544</v>
      </c>
      <c r="L40" s="34">
        <v>28.8</v>
      </c>
      <c r="M40" s="34"/>
      <c r="N40" s="33">
        <v>28.8</v>
      </c>
      <c r="O40" s="33"/>
      <c r="P40" s="44">
        <v>28.8</v>
      </c>
      <c r="Q40" s="44"/>
      <c r="R40" s="34">
        <v>28.8</v>
      </c>
      <c r="S40" s="34"/>
      <c r="T40" s="34">
        <v>28.8</v>
      </c>
      <c r="U40" s="34"/>
      <c r="V40" s="34">
        <v>28.8</v>
      </c>
      <c r="W40" s="34"/>
      <c r="X40" s="34">
        <v>88.8</v>
      </c>
      <c r="Y40" s="34"/>
      <c r="Z40" s="33">
        <v>28.8</v>
      </c>
      <c r="AA40" s="33"/>
      <c r="AB40" s="34">
        <v>246</v>
      </c>
      <c r="AC40" s="32"/>
      <c r="AD40" s="34">
        <v>28.8</v>
      </c>
      <c r="AE40" s="9"/>
      <c r="AF40" s="71"/>
      <c r="AG40" s="47"/>
      <c r="AH40" s="47"/>
      <c r="AJ40" s="49"/>
    </row>
    <row r="41" spans="1:36" s="7" customFormat="1" ht="52.2" customHeight="1" x14ac:dyDescent="0.25">
      <c r="A41" s="33" t="s">
        <v>34</v>
      </c>
      <c r="B41" s="33">
        <f t="shared" ref="B41:H41" si="54">B42</f>
        <v>26.1</v>
      </c>
      <c r="C41" s="33">
        <f>C42</f>
        <v>0</v>
      </c>
      <c r="D41" s="33">
        <f>D42</f>
        <v>0</v>
      </c>
      <c r="E41" s="33">
        <f>E42</f>
        <v>0</v>
      </c>
      <c r="F41" s="33">
        <f>F42</f>
        <v>0</v>
      </c>
      <c r="G41" s="33" t="e">
        <f>G42</f>
        <v>#DIV/0!</v>
      </c>
      <c r="H41" s="33">
        <f t="shared" si="54"/>
        <v>0</v>
      </c>
      <c r="I41" s="33">
        <f>I42</f>
        <v>0</v>
      </c>
      <c r="J41" s="34">
        <f t="shared" ref="J41:P41" si="55">J42</f>
        <v>0</v>
      </c>
      <c r="K41" s="34">
        <v>0</v>
      </c>
      <c r="L41" s="33">
        <f t="shared" si="55"/>
        <v>0</v>
      </c>
      <c r="M41" s="33"/>
      <c r="N41" s="33">
        <f t="shared" si="55"/>
        <v>26.1</v>
      </c>
      <c r="O41" s="33"/>
      <c r="P41" s="44">
        <f t="shared" si="55"/>
        <v>0</v>
      </c>
      <c r="Q41" s="44"/>
      <c r="R41" s="34">
        <f>R42</f>
        <v>0</v>
      </c>
      <c r="S41" s="34"/>
      <c r="T41" s="34">
        <f t="shared" ref="T41:Z41" si="56">T42</f>
        <v>0</v>
      </c>
      <c r="U41" s="34"/>
      <c r="V41" s="34">
        <f t="shared" si="56"/>
        <v>0</v>
      </c>
      <c r="W41" s="34"/>
      <c r="X41" s="34">
        <f t="shared" si="56"/>
        <v>0</v>
      </c>
      <c r="Y41" s="34"/>
      <c r="Z41" s="33">
        <f t="shared" si="56"/>
        <v>0</v>
      </c>
      <c r="AA41" s="33"/>
      <c r="AB41" s="34">
        <f>AB42</f>
        <v>0</v>
      </c>
      <c r="AC41" s="32"/>
      <c r="AD41" s="34">
        <f>AD42</f>
        <v>0</v>
      </c>
      <c r="AE41" s="68"/>
      <c r="AF41" s="71"/>
      <c r="AG41" s="47"/>
      <c r="AH41" s="47"/>
      <c r="AJ41" s="49"/>
    </row>
    <row r="42" spans="1:36" s="7" customFormat="1" ht="28.2" customHeight="1" x14ac:dyDescent="0.25">
      <c r="A42" s="23" t="s">
        <v>13</v>
      </c>
      <c r="B42" s="34">
        <f>H42+J42+L42+N42+P42+R42+T42+V42+X42+Z42+AB42+AD42</f>
        <v>26.1</v>
      </c>
      <c r="C42" s="34">
        <f>H42+J42</f>
        <v>0</v>
      </c>
      <c r="D42" s="34">
        <f>E42</f>
        <v>0</v>
      </c>
      <c r="E42" s="34">
        <f>I42+K42</f>
        <v>0</v>
      </c>
      <c r="F42" s="34">
        <f>E42/B42*100</f>
        <v>0</v>
      </c>
      <c r="G42" s="34" t="e">
        <f>E42/C42*100</f>
        <v>#DIV/0!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/>
      <c r="N42" s="33">
        <v>26.1</v>
      </c>
      <c r="O42" s="33"/>
      <c r="P42" s="44">
        <v>0</v>
      </c>
      <c r="Q42" s="44"/>
      <c r="R42" s="34">
        <v>0</v>
      </c>
      <c r="S42" s="34"/>
      <c r="T42" s="34">
        <v>0</v>
      </c>
      <c r="U42" s="34"/>
      <c r="V42" s="34">
        <v>0</v>
      </c>
      <c r="W42" s="34"/>
      <c r="X42" s="34">
        <v>0</v>
      </c>
      <c r="Y42" s="34"/>
      <c r="Z42" s="33">
        <v>0</v>
      </c>
      <c r="AA42" s="33"/>
      <c r="AB42" s="34">
        <v>0</v>
      </c>
      <c r="AC42" s="34"/>
      <c r="AD42" s="34">
        <v>0</v>
      </c>
      <c r="AE42" s="69"/>
      <c r="AF42" s="71"/>
      <c r="AG42" s="47"/>
      <c r="AH42" s="47"/>
      <c r="AJ42" s="49"/>
    </row>
    <row r="43" spans="1:36" s="7" customFormat="1" ht="60.6" customHeight="1" x14ac:dyDescent="0.25">
      <c r="A43" s="24" t="s">
        <v>21</v>
      </c>
      <c r="B43" s="37">
        <f t="shared" ref="B43" si="57">B44</f>
        <v>13513.294</v>
      </c>
      <c r="C43" s="37">
        <f>C44</f>
        <v>1875.704</v>
      </c>
      <c r="D43" s="37">
        <f>D44</f>
        <v>1739.511</v>
      </c>
      <c r="E43" s="37">
        <f>E44</f>
        <v>1739.511</v>
      </c>
      <c r="F43" s="37">
        <f>F44</f>
        <v>16.66634984602517</v>
      </c>
      <c r="G43" s="37">
        <f>G44</f>
        <v>100</v>
      </c>
      <c r="H43" s="37">
        <f t="shared" ref="H43:N43" si="58">H44</f>
        <v>693.49799999999993</v>
      </c>
      <c r="I43" s="37">
        <f>I44+I48</f>
        <v>664.76599999999996</v>
      </c>
      <c r="J43" s="37">
        <f t="shared" si="58"/>
        <v>1182.2060000000001</v>
      </c>
      <c r="K43" s="37">
        <f>K44</f>
        <v>1074.7450000000001</v>
      </c>
      <c r="L43" s="37">
        <f t="shared" si="58"/>
        <v>861.69899999999996</v>
      </c>
      <c r="M43" s="37"/>
      <c r="N43" s="37">
        <f t="shared" si="58"/>
        <v>1175.3330000000001</v>
      </c>
      <c r="O43" s="37"/>
      <c r="P43" s="37">
        <f t="shared" ref="P43:T43" si="59">P44</f>
        <v>1028.4850000000001</v>
      </c>
      <c r="Q43" s="37"/>
      <c r="R43" s="37">
        <f t="shared" si="59"/>
        <v>1449.4970000000001</v>
      </c>
      <c r="S43" s="37"/>
      <c r="T43" s="37">
        <f t="shared" si="59"/>
        <v>1733.5050000000001</v>
      </c>
      <c r="U43" s="37"/>
      <c r="V43" s="37">
        <f t="shared" ref="V43:Z43" si="60">V44</f>
        <v>1158.8290000000002</v>
      </c>
      <c r="W43" s="37"/>
      <c r="X43" s="37">
        <f t="shared" si="60"/>
        <v>911.01499999999999</v>
      </c>
      <c r="Y43" s="37"/>
      <c r="Z43" s="37">
        <f t="shared" si="60"/>
        <v>993.40700000000004</v>
      </c>
      <c r="AA43" s="37"/>
      <c r="AB43" s="37">
        <f>AB44</f>
        <v>953.673</v>
      </c>
      <c r="AC43" s="37"/>
      <c r="AD43" s="37">
        <f>AD44</f>
        <v>1372.1469999999999</v>
      </c>
      <c r="AE43" s="37"/>
      <c r="AF43" s="37"/>
      <c r="AG43" s="47"/>
      <c r="AH43" s="47"/>
      <c r="AJ43" s="49"/>
    </row>
    <row r="44" spans="1:36" s="7" customFormat="1" ht="54.6" customHeight="1" x14ac:dyDescent="0.3">
      <c r="A44" s="29" t="s">
        <v>24</v>
      </c>
      <c r="B44" s="39">
        <f>B47+B50</f>
        <v>13513.294</v>
      </c>
      <c r="C44" s="39">
        <f>C45+C48</f>
        <v>1875.704</v>
      </c>
      <c r="D44" s="39">
        <f>D45+D48</f>
        <v>1739.511</v>
      </c>
      <c r="E44" s="39">
        <f>E45+E48</f>
        <v>1739.511</v>
      </c>
      <c r="F44" s="39">
        <f t="shared" ref="F44:G46" si="61">F45</f>
        <v>16.66634984602517</v>
      </c>
      <c r="G44" s="39">
        <f t="shared" si="61"/>
        <v>100</v>
      </c>
      <c r="H44" s="39">
        <f t="shared" ref="H44:X44" si="62">H46+H49</f>
        <v>693.49799999999993</v>
      </c>
      <c r="I44" s="39">
        <f>I45+I48</f>
        <v>70.14</v>
      </c>
      <c r="J44" s="39">
        <f t="shared" si="62"/>
        <v>1182.2060000000001</v>
      </c>
      <c r="K44" s="39">
        <f>K45+K48</f>
        <v>1074.7450000000001</v>
      </c>
      <c r="L44" s="39">
        <f t="shared" si="62"/>
        <v>861.69899999999996</v>
      </c>
      <c r="M44" s="39"/>
      <c r="N44" s="39">
        <f t="shared" si="62"/>
        <v>1175.3330000000001</v>
      </c>
      <c r="O44" s="39"/>
      <c r="P44" s="39">
        <f>P46+P49</f>
        <v>1028.4850000000001</v>
      </c>
      <c r="Q44" s="39"/>
      <c r="R44" s="39">
        <f>R46+R49</f>
        <v>1449.4970000000001</v>
      </c>
      <c r="S44" s="39"/>
      <c r="T44" s="39">
        <f>T46+T49</f>
        <v>1733.5050000000001</v>
      </c>
      <c r="U44" s="39"/>
      <c r="V44" s="39">
        <f t="shared" si="62"/>
        <v>1158.8290000000002</v>
      </c>
      <c r="W44" s="39"/>
      <c r="X44" s="39">
        <f t="shared" si="62"/>
        <v>911.01499999999999</v>
      </c>
      <c r="Y44" s="39"/>
      <c r="Z44" s="39">
        <f>Z46+Z49</f>
        <v>993.40700000000004</v>
      </c>
      <c r="AA44" s="39"/>
      <c r="AB44" s="39">
        <f>AB46+AB49</f>
        <v>953.673</v>
      </c>
      <c r="AC44" s="39"/>
      <c r="AD44" s="39">
        <f>AD46+AD49</f>
        <v>1372.1469999999999</v>
      </c>
      <c r="AE44" s="39"/>
      <c r="AF44" s="39"/>
      <c r="AG44" s="47"/>
      <c r="AH44" s="47"/>
      <c r="AJ44" s="49"/>
    </row>
    <row r="45" spans="1:36" s="7" customFormat="1" ht="52.95" customHeight="1" x14ac:dyDescent="0.25">
      <c r="A45" s="19" t="s">
        <v>22</v>
      </c>
      <c r="B45" s="34">
        <f>B46</f>
        <v>841.69599999999991</v>
      </c>
      <c r="C45" s="34">
        <f>C46</f>
        <v>140.28</v>
      </c>
      <c r="D45" s="34">
        <f>D46</f>
        <v>140.28</v>
      </c>
      <c r="E45" s="34">
        <f>E46</f>
        <v>140.28</v>
      </c>
      <c r="F45" s="34">
        <f t="shared" si="61"/>
        <v>16.66634984602517</v>
      </c>
      <c r="G45" s="34">
        <f t="shared" si="61"/>
        <v>100</v>
      </c>
      <c r="H45" s="34">
        <f>H46</f>
        <v>70.14</v>
      </c>
      <c r="I45" s="34">
        <f>I46</f>
        <v>70.14</v>
      </c>
      <c r="J45" s="33">
        <f>J46</f>
        <v>70.14</v>
      </c>
      <c r="K45" s="33">
        <v>70.14</v>
      </c>
      <c r="L45" s="33">
        <f>L46</f>
        <v>70.14</v>
      </c>
      <c r="M45" s="34"/>
      <c r="N45" s="33"/>
      <c r="O45" s="33"/>
      <c r="P45" s="44"/>
      <c r="Q45" s="44"/>
      <c r="R45" s="34"/>
      <c r="S45" s="34"/>
      <c r="T45" s="34"/>
      <c r="U45" s="34"/>
      <c r="V45" s="34"/>
      <c r="W45" s="34"/>
      <c r="X45" s="34"/>
      <c r="Y45" s="34"/>
      <c r="Z45" s="33"/>
      <c r="AA45" s="33"/>
      <c r="AB45" s="34"/>
      <c r="AC45" s="34"/>
      <c r="AD45" s="34"/>
      <c r="AE45" s="35"/>
      <c r="AF45" s="71"/>
      <c r="AG45" s="47"/>
      <c r="AH45" s="47"/>
      <c r="AJ45" s="49"/>
    </row>
    <row r="46" spans="1:36" s="7" customFormat="1" ht="20.399999999999999" customHeight="1" x14ac:dyDescent="0.25">
      <c r="A46" s="21" t="s">
        <v>39</v>
      </c>
      <c r="B46" s="34">
        <f t="shared" ref="B46:AB46" si="63">B47</f>
        <v>841.69599999999991</v>
      </c>
      <c r="C46" s="34">
        <f>C47</f>
        <v>140.28</v>
      </c>
      <c r="D46" s="34">
        <f>D47</f>
        <v>140.28</v>
      </c>
      <c r="E46" s="34">
        <f>E47</f>
        <v>140.28</v>
      </c>
      <c r="F46" s="34">
        <f t="shared" si="61"/>
        <v>16.66634984602517</v>
      </c>
      <c r="G46" s="34">
        <f t="shared" si="61"/>
        <v>100</v>
      </c>
      <c r="H46" s="34">
        <f t="shared" si="63"/>
        <v>70.14</v>
      </c>
      <c r="I46" s="34">
        <f>I47</f>
        <v>70.14</v>
      </c>
      <c r="J46" s="33">
        <f t="shared" si="63"/>
        <v>70.14</v>
      </c>
      <c r="K46" s="33">
        <f>K47</f>
        <v>70.14</v>
      </c>
      <c r="L46" s="33">
        <f t="shared" si="63"/>
        <v>70.14</v>
      </c>
      <c r="M46" s="34"/>
      <c r="N46" s="33">
        <f>N47</f>
        <v>70.14</v>
      </c>
      <c r="O46" s="33"/>
      <c r="P46" s="44">
        <f t="shared" si="63"/>
        <v>70.14</v>
      </c>
      <c r="Q46" s="44"/>
      <c r="R46" s="34">
        <f t="shared" si="63"/>
        <v>70.14</v>
      </c>
      <c r="S46" s="34"/>
      <c r="T46" s="34">
        <f t="shared" si="63"/>
        <v>70.14</v>
      </c>
      <c r="U46" s="34"/>
      <c r="V46" s="34">
        <f t="shared" si="63"/>
        <v>70.14</v>
      </c>
      <c r="W46" s="34"/>
      <c r="X46" s="34">
        <f t="shared" si="63"/>
        <v>70.14</v>
      </c>
      <c r="Y46" s="34"/>
      <c r="Z46" s="33">
        <f t="shared" si="63"/>
        <v>70.14</v>
      </c>
      <c r="AA46" s="33"/>
      <c r="AB46" s="34">
        <f t="shared" si="63"/>
        <v>70.14</v>
      </c>
      <c r="AC46" s="34"/>
      <c r="AD46" s="34">
        <f>AD47</f>
        <v>70.156000000000006</v>
      </c>
      <c r="AE46" s="35"/>
      <c r="AF46" s="71"/>
      <c r="AG46" s="47"/>
      <c r="AH46" s="47"/>
      <c r="AJ46" s="49"/>
    </row>
    <row r="47" spans="1:36" s="7" customFormat="1" ht="22.8" customHeight="1" x14ac:dyDescent="0.25">
      <c r="A47" s="19" t="s">
        <v>13</v>
      </c>
      <c r="B47" s="34">
        <f>H47+J47+L47+N47+P47+R47+T47+V47+X47+Z47+AB47+AD47</f>
        <v>841.69599999999991</v>
      </c>
      <c r="C47" s="34">
        <f>H47+J47</f>
        <v>140.28</v>
      </c>
      <c r="D47" s="34">
        <f>E47</f>
        <v>140.28</v>
      </c>
      <c r="E47" s="34">
        <f>I47+K47</f>
        <v>140.28</v>
      </c>
      <c r="F47" s="34">
        <f>E47/B47*100</f>
        <v>16.66634984602517</v>
      </c>
      <c r="G47" s="34">
        <f>E47/C47*100</f>
        <v>100</v>
      </c>
      <c r="H47" s="34">
        <v>70.14</v>
      </c>
      <c r="I47" s="34">
        <v>70.14</v>
      </c>
      <c r="J47" s="33">
        <v>70.14</v>
      </c>
      <c r="K47" s="33">
        <v>70.14</v>
      </c>
      <c r="L47" s="33">
        <v>70.14</v>
      </c>
      <c r="M47" s="34"/>
      <c r="N47" s="33">
        <v>70.14</v>
      </c>
      <c r="O47" s="33"/>
      <c r="P47" s="44">
        <v>70.14</v>
      </c>
      <c r="Q47" s="44"/>
      <c r="R47" s="34">
        <v>70.14</v>
      </c>
      <c r="S47" s="34"/>
      <c r="T47" s="34">
        <v>70.14</v>
      </c>
      <c r="U47" s="34"/>
      <c r="V47" s="34">
        <v>70.14</v>
      </c>
      <c r="W47" s="34"/>
      <c r="X47" s="34">
        <v>70.14</v>
      </c>
      <c r="Y47" s="34"/>
      <c r="Z47" s="34">
        <v>70.14</v>
      </c>
      <c r="AA47" s="34"/>
      <c r="AB47" s="34">
        <v>70.14</v>
      </c>
      <c r="AC47" s="34"/>
      <c r="AD47" s="34">
        <v>70.156000000000006</v>
      </c>
      <c r="AE47" s="35"/>
      <c r="AF47" s="71"/>
      <c r="AG47" s="47"/>
      <c r="AH47" s="47"/>
      <c r="AJ47" s="49"/>
    </row>
    <row r="48" spans="1:36" s="7" customFormat="1" ht="53.4" customHeight="1" x14ac:dyDescent="0.25">
      <c r="A48" s="19" t="s">
        <v>31</v>
      </c>
      <c r="B48" s="34">
        <f t="shared" ref="B48:J48" si="64">B49</f>
        <v>12671.598</v>
      </c>
      <c r="C48" s="34">
        <f t="shared" si="64"/>
        <v>1735.424</v>
      </c>
      <c r="D48" s="34">
        <f t="shared" si="64"/>
        <v>1599.231</v>
      </c>
      <c r="E48" s="34">
        <f>E49</f>
        <v>1599.231</v>
      </c>
      <c r="F48" s="34">
        <f t="shared" si="64"/>
        <v>12.620594498026216</v>
      </c>
      <c r="G48" s="34">
        <f t="shared" si="64"/>
        <v>92.15217722009146</v>
      </c>
      <c r="H48" s="34">
        <f t="shared" si="64"/>
        <v>623.35799999999995</v>
      </c>
      <c r="I48" s="34">
        <f t="shared" si="64"/>
        <v>594.62599999999998</v>
      </c>
      <c r="J48" s="33">
        <f t="shared" si="64"/>
        <v>1112.066</v>
      </c>
      <c r="K48" s="33">
        <f>K49</f>
        <v>1004.605</v>
      </c>
      <c r="L48" s="33">
        <f>L49</f>
        <v>791.55899999999997</v>
      </c>
      <c r="M48" s="34"/>
      <c r="N48" s="33"/>
      <c r="O48" s="33"/>
      <c r="P48" s="44"/>
      <c r="Q48" s="4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5"/>
      <c r="AF48" s="71"/>
      <c r="AG48" s="47"/>
      <c r="AH48" s="47"/>
      <c r="AJ48" s="49"/>
    </row>
    <row r="49" spans="1:36" s="7" customFormat="1" ht="28.2" customHeight="1" x14ac:dyDescent="0.25">
      <c r="A49" s="19" t="s">
        <v>39</v>
      </c>
      <c r="B49" s="34">
        <f t="shared" ref="B49:G49" si="65">B50</f>
        <v>12671.598</v>
      </c>
      <c r="C49" s="34">
        <f>C50</f>
        <v>1735.424</v>
      </c>
      <c r="D49" s="34">
        <f t="shared" si="65"/>
        <v>1599.231</v>
      </c>
      <c r="E49" s="34">
        <f>E50</f>
        <v>1599.231</v>
      </c>
      <c r="F49" s="34">
        <f t="shared" si="65"/>
        <v>12.620594498026216</v>
      </c>
      <c r="G49" s="34">
        <f t="shared" si="65"/>
        <v>92.15217722009146</v>
      </c>
      <c r="H49" s="34">
        <f t="shared" ref="H49:L49" si="66">H50</f>
        <v>623.35799999999995</v>
      </c>
      <c r="I49" s="34">
        <f>I50</f>
        <v>594.62599999999998</v>
      </c>
      <c r="J49" s="33">
        <f t="shared" si="66"/>
        <v>1112.066</v>
      </c>
      <c r="K49" s="33">
        <f>K50</f>
        <v>1004.605</v>
      </c>
      <c r="L49" s="33">
        <f t="shared" si="66"/>
        <v>791.55899999999997</v>
      </c>
      <c r="M49" s="34"/>
      <c r="N49" s="33">
        <f t="shared" ref="N49:T49" si="67">N50</f>
        <v>1105.193</v>
      </c>
      <c r="O49" s="33"/>
      <c r="P49" s="44">
        <f t="shared" si="67"/>
        <v>958.34500000000003</v>
      </c>
      <c r="Q49" s="44"/>
      <c r="R49" s="34">
        <f t="shared" si="67"/>
        <v>1379.357</v>
      </c>
      <c r="S49" s="34"/>
      <c r="T49" s="34">
        <f t="shared" si="67"/>
        <v>1663.365</v>
      </c>
      <c r="U49" s="34"/>
      <c r="V49" s="34">
        <f t="shared" ref="V49:Z49" si="68">V50</f>
        <v>1088.6890000000001</v>
      </c>
      <c r="W49" s="34"/>
      <c r="X49" s="34">
        <f t="shared" si="68"/>
        <v>840.875</v>
      </c>
      <c r="Y49" s="34"/>
      <c r="Z49" s="34">
        <f t="shared" si="68"/>
        <v>923.26700000000005</v>
      </c>
      <c r="AA49" s="34"/>
      <c r="AB49" s="34">
        <f>AB50</f>
        <v>883.53300000000002</v>
      </c>
      <c r="AC49" s="34"/>
      <c r="AD49" s="34">
        <f>AD50</f>
        <v>1301.991</v>
      </c>
      <c r="AE49" s="35"/>
      <c r="AF49" s="71"/>
      <c r="AG49" s="47"/>
      <c r="AH49" s="47"/>
      <c r="AJ49" s="49"/>
    </row>
    <row r="50" spans="1:36" s="7" customFormat="1" ht="27" customHeight="1" x14ac:dyDescent="0.25">
      <c r="A50" s="19" t="str">
        <f>$A$54</f>
        <v>бюджет города Когалыма</v>
      </c>
      <c r="B50" s="33">
        <f>H50+J50+L50+N50+P50+R50+T50+V50+X50+Z50+AB50+AD50</f>
        <v>12671.598</v>
      </c>
      <c r="C50" s="33">
        <f>H50+J50</f>
        <v>1735.424</v>
      </c>
      <c r="D50" s="33">
        <f>E50</f>
        <v>1599.231</v>
      </c>
      <c r="E50" s="33">
        <f>I50+K50</f>
        <v>1599.231</v>
      </c>
      <c r="F50" s="33">
        <f>E50/B50*100</f>
        <v>12.620594498026216</v>
      </c>
      <c r="G50" s="33">
        <f>E50/C50*100</f>
        <v>92.15217722009146</v>
      </c>
      <c r="H50" s="34">
        <v>623.35799999999995</v>
      </c>
      <c r="I50" s="34">
        <v>594.62599999999998</v>
      </c>
      <c r="J50" s="33">
        <v>1112.066</v>
      </c>
      <c r="K50" s="33">
        <v>1004.605</v>
      </c>
      <c r="L50" s="33">
        <v>791.55899999999997</v>
      </c>
      <c r="M50" s="33"/>
      <c r="N50" s="33">
        <v>1105.193</v>
      </c>
      <c r="O50" s="33"/>
      <c r="P50" s="43">
        <v>958.34500000000003</v>
      </c>
      <c r="Q50" s="43"/>
      <c r="R50" s="33">
        <v>1379.357</v>
      </c>
      <c r="S50" s="33"/>
      <c r="T50" s="33">
        <v>1663.365</v>
      </c>
      <c r="U50" s="33"/>
      <c r="V50" s="33">
        <v>1088.6890000000001</v>
      </c>
      <c r="W50" s="33"/>
      <c r="X50" s="33">
        <v>840.875</v>
      </c>
      <c r="Y50" s="33"/>
      <c r="Z50" s="34">
        <v>923.26700000000005</v>
      </c>
      <c r="AA50" s="34"/>
      <c r="AB50" s="33">
        <v>883.53300000000002</v>
      </c>
      <c r="AC50" s="33"/>
      <c r="AD50" s="33">
        <v>1301.991</v>
      </c>
      <c r="AE50" s="5"/>
      <c r="AF50" s="50"/>
      <c r="AG50" s="47"/>
      <c r="AH50" s="47"/>
      <c r="AJ50" s="49"/>
    </row>
    <row r="51" spans="1:36" s="7" customFormat="1" ht="55.8" customHeight="1" x14ac:dyDescent="0.25">
      <c r="A51" s="16" t="s">
        <v>33</v>
      </c>
      <c r="B51" s="37">
        <f t="shared" ref="B51:J51" si="69">B52</f>
        <v>9411.9999999999982</v>
      </c>
      <c r="C51" s="37">
        <f t="shared" ref="C51:G53" si="70">C52</f>
        <v>3316.556</v>
      </c>
      <c r="D51" s="37">
        <f t="shared" si="70"/>
        <v>2152.7089999999998</v>
      </c>
      <c r="E51" s="37">
        <f t="shared" si="70"/>
        <v>2152.7089999999998</v>
      </c>
      <c r="F51" s="37">
        <f t="shared" si="70"/>
        <v>22.871961325966854</v>
      </c>
      <c r="G51" s="37">
        <f t="shared" si="70"/>
        <v>64.907964768271668</v>
      </c>
      <c r="H51" s="37">
        <f t="shared" si="69"/>
        <v>1936.3420000000001</v>
      </c>
      <c r="I51" s="37">
        <f>I52</f>
        <v>1230.136</v>
      </c>
      <c r="J51" s="37">
        <f t="shared" si="69"/>
        <v>1380.2139999999999</v>
      </c>
      <c r="K51" s="37">
        <f>K52</f>
        <v>922.57299999999998</v>
      </c>
      <c r="L51" s="37">
        <f t="shared" ref="L51:L53" si="71">L52</f>
        <v>445.30899999999997</v>
      </c>
      <c r="M51" s="37"/>
      <c r="N51" s="37">
        <f t="shared" ref="N51:P53" si="72">N52</f>
        <v>858.721</v>
      </c>
      <c r="O51" s="37"/>
      <c r="P51" s="37">
        <f t="shared" si="72"/>
        <v>735.42499999999995</v>
      </c>
      <c r="Q51" s="37"/>
      <c r="R51" s="37">
        <f t="shared" ref="R51:X53" si="73">R52</f>
        <v>542.55200000000002</v>
      </c>
      <c r="S51" s="37"/>
      <c r="T51" s="37">
        <f t="shared" si="73"/>
        <v>1057.854</v>
      </c>
      <c r="U51" s="37"/>
      <c r="V51" s="37">
        <f t="shared" si="73"/>
        <v>420.08299999999997</v>
      </c>
      <c r="W51" s="37"/>
      <c r="X51" s="37">
        <f t="shared" si="73"/>
        <v>230.97399999999999</v>
      </c>
      <c r="Y51" s="37"/>
      <c r="Z51" s="37">
        <f t="shared" ref="Z51:AB53" si="74">Z52</f>
        <v>734.22800000000007</v>
      </c>
      <c r="AA51" s="37"/>
      <c r="AB51" s="37">
        <f t="shared" si="74"/>
        <v>421.20299999999997</v>
      </c>
      <c r="AC51" s="37"/>
      <c r="AD51" s="37">
        <f t="shared" ref="AD51:AD53" si="75">AD52</f>
        <v>649.09500000000003</v>
      </c>
      <c r="AE51" s="50"/>
      <c r="AF51" s="40"/>
      <c r="AG51" s="47"/>
      <c r="AH51" s="47"/>
      <c r="AJ51" s="49"/>
    </row>
    <row r="52" spans="1:36" s="7" customFormat="1" ht="51" customHeight="1" x14ac:dyDescent="0.25">
      <c r="A52" s="26" t="s">
        <v>37</v>
      </c>
      <c r="B52" s="39">
        <f>B53</f>
        <v>9411.9999999999982</v>
      </c>
      <c r="C52" s="39">
        <f t="shared" si="70"/>
        <v>3316.556</v>
      </c>
      <c r="D52" s="39">
        <f t="shared" si="70"/>
        <v>2152.7089999999998</v>
      </c>
      <c r="E52" s="39">
        <f t="shared" si="70"/>
        <v>2152.7089999999998</v>
      </c>
      <c r="F52" s="39">
        <f t="shared" si="70"/>
        <v>22.871961325966854</v>
      </c>
      <c r="G52" s="39">
        <f t="shared" si="70"/>
        <v>64.907964768271668</v>
      </c>
      <c r="H52" s="39">
        <f t="shared" ref="H52:J53" si="76">H53</f>
        <v>1936.3420000000001</v>
      </c>
      <c r="I52" s="39">
        <f>I53</f>
        <v>1230.136</v>
      </c>
      <c r="J52" s="39">
        <f t="shared" si="76"/>
        <v>1380.2139999999999</v>
      </c>
      <c r="K52" s="39">
        <f>K53</f>
        <v>922.57299999999998</v>
      </c>
      <c r="L52" s="39">
        <f t="shared" si="71"/>
        <v>445.30899999999997</v>
      </c>
      <c r="M52" s="39"/>
      <c r="N52" s="39">
        <f t="shared" si="72"/>
        <v>858.721</v>
      </c>
      <c r="O52" s="39"/>
      <c r="P52" s="39">
        <f t="shared" si="72"/>
        <v>735.42499999999995</v>
      </c>
      <c r="Q52" s="39"/>
      <c r="R52" s="39">
        <f t="shared" si="73"/>
        <v>542.55200000000002</v>
      </c>
      <c r="S52" s="39"/>
      <c r="T52" s="39">
        <f t="shared" ref="T52:T53" si="77">T53</f>
        <v>1057.854</v>
      </c>
      <c r="U52" s="39"/>
      <c r="V52" s="39">
        <f t="shared" ref="V52:X53" si="78">V53</f>
        <v>420.08299999999997</v>
      </c>
      <c r="W52" s="39"/>
      <c r="X52" s="39">
        <f t="shared" si="78"/>
        <v>230.97399999999999</v>
      </c>
      <c r="Y52" s="39"/>
      <c r="Z52" s="39">
        <f t="shared" si="74"/>
        <v>734.22800000000007</v>
      </c>
      <c r="AA52" s="39"/>
      <c r="AB52" s="39">
        <f t="shared" si="74"/>
        <v>421.20299999999997</v>
      </c>
      <c r="AC52" s="39"/>
      <c r="AD52" s="54">
        <f t="shared" si="75"/>
        <v>649.09500000000003</v>
      </c>
      <c r="AE52" s="40"/>
      <c r="AF52" s="50"/>
      <c r="AG52" s="47"/>
      <c r="AH52" s="47"/>
      <c r="AJ52" s="49"/>
    </row>
    <row r="53" spans="1:36" s="7" customFormat="1" ht="18.600000000000001" customHeight="1" x14ac:dyDescent="0.25">
      <c r="A53" s="19" t="s">
        <v>39</v>
      </c>
      <c r="B53" s="34">
        <f t="shared" ref="B53" si="79">B54</f>
        <v>9411.9999999999982</v>
      </c>
      <c r="C53" s="34">
        <f t="shared" si="70"/>
        <v>3316.556</v>
      </c>
      <c r="D53" s="34">
        <f t="shared" si="70"/>
        <v>2152.7089999999998</v>
      </c>
      <c r="E53" s="34">
        <f t="shared" si="70"/>
        <v>2152.7089999999998</v>
      </c>
      <c r="F53" s="34">
        <f t="shared" si="70"/>
        <v>22.871961325966854</v>
      </c>
      <c r="G53" s="34">
        <f t="shared" si="70"/>
        <v>64.907964768271668</v>
      </c>
      <c r="H53" s="34">
        <f t="shared" si="76"/>
        <v>1936.3420000000001</v>
      </c>
      <c r="I53" s="34">
        <f>I54</f>
        <v>1230.136</v>
      </c>
      <c r="J53" s="35">
        <f t="shared" si="76"/>
        <v>1380.2139999999999</v>
      </c>
      <c r="K53" s="35">
        <f>K54</f>
        <v>922.57299999999998</v>
      </c>
      <c r="L53" s="35">
        <f t="shared" si="71"/>
        <v>445.30899999999997</v>
      </c>
      <c r="M53" s="35"/>
      <c r="N53" s="36">
        <f t="shared" si="72"/>
        <v>858.721</v>
      </c>
      <c r="O53" s="36"/>
      <c r="P53" s="45">
        <f t="shared" si="72"/>
        <v>735.42499999999995</v>
      </c>
      <c r="Q53" s="45"/>
      <c r="R53" s="35">
        <f t="shared" si="73"/>
        <v>542.55200000000002</v>
      </c>
      <c r="S53" s="35"/>
      <c r="T53" s="35">
        <f t="shared" si="77"/>
        <v>1057.854</v>
      </c>
      <c r="U53" s="35"/>
      <c r="V53" s="35">
        <f t="shared" si="78"/>
        <v>420.08299999999997</v>
      </c>
      <c r="W53" s="35"/>
      <c r="X53" s="35">
        <f t="shared" ref="X53" si="80">X54</f>
        <v>230.97399999999999</v>
      </c>
      <c r="Y53" s="35"/>
      <c r="Z53" s="33">
        <f t="shared" si="74"/>
        <v>734.22800000000007</v>
      </c>
      <c r="AA53" s="33"/>
      <c r="AB53" s="35">
        <f t="shared" si="74"/>
        <v>421.20299999999997</v>
      </c>
      <c r="AC53" s="35"/>
      <c r="AD53" s="35">
        <f t="shared" si="75"/>
        <v>649.09500000000003</v>
      </c>
      <c r="AF53" s="71"/>
      <c r="AG53" s="47"/>
      <c r="AH53" s="47"/>
      <c r="AJ53" s="49"/>
    </row>
    <row r="54" spans="1:36" s="7" customFormat="1" ht="25.2" customHeight="1" x14ac:dyDescent="0.25">
      <c r="A54" s="27" t="s">
        <v>13</v>
      </c>
      <c r="B54" s="34">
        <f>H54+J54+L54+N54+P54+R54+T54+V54+X54+Z54+AB54+AD54</f>
        <v>9411.9999999999982</v>
      </c>
      <c r="C54" s="34">
        <f>H54+J54</f>
        <v>3316.556</v>
      </c>
      <c r="D54" s="34">
        <f>E54</f>
        <v>2152.7089999999998</v>
      </c>
      <c r="E54" s="34">
        <f>I54+K54</f>
        <v>2152.7089999999998</v>
      </c>
      <c r="F54" s="34">
        <f>E54/B54*100</f>
        <v>22.871961325966854</v>
      </c>
      <c r="G54" s="34">
        <f>E54/C54*100</f>
        <v>64.907964768271668</v>
      </c>
      <c r="H54" s="34">
        <f t="shared" ref="H54:AB54" si="81">H55+H57</f>
        <v>1936.3420000000001</v>
      </c>
      <c r="I54" s="34">
        <f>I55+I57</f>
        <v>1230.136</v>
      </c>
      <c r="J54" s="35">
        <f t="shared" si="81"/>
        <v>1380.2139999999999</v>
      </c>
      <c r="K54" s="35">
        <f>K55+K57</f>
        <v>922.57299999999998</v>
      </c>
      <c r="L54" s="35">
        <f t="shared" si="81"/>
        <v>445.30899999999997</v>
      </c>
      <c r="M54" s="35"/>
      <c r="N54" s="36">
        <f t="shared" si="81"/>
        <v>858.721</v>
      </c>
      <c r="O54" s="36"/>
      <c r="P54" s="45">
        <f t="shared" si="81"/>
        <v>735.42499999999995</v>
      </c>
      <c r="Q54" s="45"/>
      <c r="R54" s="35">
        <f>R55+R57</f>
        <v>542.55200000000002</v>
      </c>
      <c r="S54" s="35"/>
      <c r="T54" s="35">
        <f>T55+T57</f>
        <v>1057.854</v>
      </c>
      <c r="U54" s="35"/>
      <c r="V54" s="35">
        <f>V55+V57</f>
        <v>420.08299999999997</v>
      </c>
      <c r="W54" s="35"/>
      <c r="X54" s="35">
        <f t="shared" si="81"/>
        <v>230.97399999999999</v>
      </c>
      <c r="Y54" s="35"/>
      <c r="Z54" s="33">
        <f>Z55+Z57</f>
        <v>734.22800000000007</v>
      </c>
      <c r="AA54" s="33"/>
      <c r="AB54" s="35">
        <f t="shared" si="81"/>
        <v>421.20299999999997</v>
      </c>
      <c r="AC54" s="35"/>
      <c r="AD54" s="35">
        <f>AD55+AD57</f>
        <v>649.09500000000003</v>
      </c>
      <c r="AE54" s="34"/>
      <c r="AF54" s="71"/>
      <c r="AG54" s="47"/>
      <c r="AH54" s="47"/>
      <c r="AJ54" s="49"/>
    </row>
    <row r="55" spans="1:36" s="7" customFormat="1" ht="52.2" customHeight="1" x14ac:dyDescent="0.25">
      <c r="A55" s="19" t="s">
        <v>40</v>
      </c>
      <c r="B55" s="34">
        <f t="shared" ref="B55:G55" si="82">B56</f>
        <v>6789.5</v>
      </c>
      <c r="C55" s="34">
        <f t="shared" si="82"/>
        <v>2430.4629999999997</v>
      </c>
      <c r="D55" s="34">
        <f t="shared" si="82"/>
        <v>2430.4629999999997</v>
      </c>
      <c r="E55" s="34">
        <f t="shared" si="82"/>
        <v>1420.972</v>
      </c>
      <c r="F55" s="34">
        <f t="shared" si="82"/>
        <v>20.928963841225421</v>
      </c>
      <c r="G55" s="34">
        <f t="shared" si="82"/>
        <v>58.465074350031252</v>
      </c>
      <c r="H55" s="34">
        <f t="shared" ref="H55" si="83">H56</f>
        <v>1407.914</v>
      </c>
      <c r="I55" s="34">
        <f>I56</f>
        <v>732.072</v>
      </c>
      <c r="J55" s="35">
        <f>J56</f>
        <v>1022.549</v>
      </c>
      <c r="K55" s="35">
        <f>K56</f>
        <v>688.9</v>
      </c>
      <c r="L55" s="35">
        <f t="shared" ref="L55" si="84">L56</f>
        <v>315.45299999999997</v>
      </c>
      <c r="M55" s="35"/>
      <c r="N55" s="36">
        <f t="shared" ref="N55:X55" si="85">N56</f>
        <v>645.23199999999997</v>
      </c>
      <c r="O55" s="36"/>
      <c r="P55" s="45">
        <f t="shared" si="85"/>
        <v>539.67499999999995</v>
      </c>
      <c r="Q55" s="45"/>
      <c r="R55" s="35">
        <f t="shared" si="85"/>
        <v>431.35199999999998</v>
      </c>
      <c r="S55" s="35"/>
      <c r="T55" s="35">
        <f t="shared" si="85"/>
        <v>632.06500000000005</v>
      </c>
      <c r="U55" s="35"/>
      <c r="V55" s="35">
        <f t="shared" si="85"/>
        <v>268.15100000000001</v>
      </c>
      <c r="W55" s="35"/>
      <c r="X55" s="35">
        <f t="shared" si="85"/>
        <v>171.23599999999999</v>
      </c>
      <c r="Y55" s="35"/>
      <c r="Z55" s="35">
        <f t="shared" ref="Z55:AB55" si="86">Z56</f>
        <v>520.54200000000003</v>
      </c>
      <c r="AA55" s="35"/>
      <c r="AB55" s="35">
        <f t="shared" si="86"/>
        <v>312.51</v>
      </c>
      <c r="AC55" s="35"/>
      <c r="AD55" s="35">
        <f>AD56</f>
        <v>522.82100000000003</v>
      </c>
      <c r="AE55" s="34"/>
      <c r="AF55" s="71"/>
      <c r="AG55" s="47"/>
      <c r="AH55" s="47"/>
      <c r="AJ55" s="49"/>
    </row>
    <row r="56" spans="1:36" s="7" customFormat="1" ht="26.4" customHeight="1" x14ac:dyDescent="0.25">
      <c r="A56" s="23" t="str">
        <f>$A$54</f>
        <v>бюджет города Когалыма</v>
      </c>
      <c r="B56" s="34">
        <f>H56+J56+L56+N56+P56+R56+T56+V56+X56+Z56+AB56+AD56</f>
        <v>6789.5</v>
      </c>
      <c r="C56" s="34">
        <f>H56+J56</f>
        <v>2430.4629999999997</v>
      </c>
      <c r="D56" s="34">
        <f>C56</f>
        <v>2430.4629999999997</v>
      </c>
      <c r="E56" s="34">
        <f>I56+K56</f>
        <v>1420.972</v>
      </c>
      <c r="F56" s="34">
        <f>E56/B56*100</f>
        <v>20.928963841225421</v>
      </c>
      <c r="G56" s="34">
        <f>E56/C56*100</f>
        <v>58.465074350031252</v>
      </c>
      <c r="H56" s="34">
        <v>1407.914</v>
      </c>
      <c r="I56" s="34">
        <v>732.072</v>
      </c>
      <c r="J56" s="34">
        <v>1022.549</v>
      </c>
      <c r="K56" s="35">
        <v>688.9</v>
      </c>
      <c r="L56" s="34">
        <v>315.45299999999997</v>
      </c>
      <c r="M56" s="34"/>
      <c r="N56" s="33">
        <v>645.23199999999997</v>
      </c>
      <c r="O56" s="65"/>
      <c r="P56" s="55">
        <v>539.67499999999995</v>
      </c>
      <c r="Q56" s="55"/>
      <c r="R56" s="44">
        <v>431.35199999999998</v>
      </c>
      <c r="S56" s="44"/>
      <c r="T56" s="34">
        <v>632.06500000000005</v>
      </c>
      <c r="U56" s="34"/>
      <c r="V56" s="34">
        <v>268.15100000000001</v>
      </c>
      <c r="W56" s="34"/>
      <c r="X56" s="34">
        <v>171.23599999999999</v>
      </c>
      <c r="Y56" s="34"/>
      <c r="Z56" s="35">
        <v>520.54200000000003</v>
      </c>
      <c r="AA56" s="35"/>
      <c r="AB56" s="34">
        <v>312.51</v>
      </c>
      <c r="AC56" s="34"/>
      <c r="AD56" s="34">
        <v>522.82100000000003</v>
      </c>
      <c r="AE56" s="35"/>
      <c r="AF56" s="71"/>
      <c r="AG56" s="47"/>
      <c r="AH56" s="47"/>
      <c r="AJ56" s="49"/>
    </row>
    <row r="57" spans="1:36" s="7" customFormat="1" ht="33.6" customHeight="1" x14ac:dyDescent="0.25">
      <c r="A57" s="19" t="s">
        <v>41</v>
      </c>
      <c r="B57" s="48">
        <f t="shared" ref="B57:G57" si="87">B58</f>
        <v>2622.5</v>
      </c>
      <c r="C57" s="48">
        <f t="shared" si="87"/>
        <v>886.09300000000007</v>
      </c>
      <c r="D57" s="48">
        <f t="shared" si="87"/>
        <v>886.09300000000007</v>
      </c>
      <c r="E57" s="48">
        <f t="shared" si="87"/>
        <v>731.73700000000008</v>
      </c>
      <c r="F57" s="48">
        <f t="shared" si="87"/>
        <v>27.902268827454723</v>
      </c>
      <c r="G57" s="48">
        <f t="shared" si="87"/>
        <v>82.580158064672673</v>
      </c>
      <c r="H57" s="34">
        <f t="shared" ref="H57:L57" si="88">H58</f>
        <v>528.428</v>
      </c>
      <c r="I57" s="34">
        <f>I58</f>
        <v>498.06400000000002</v>
      </c>
      <c r="J57" s="34">
        <f t="shared" si="88"/>
        <v>357.66500000000002</v>
      </c>
      <c r="K57" s="35">
        <f>K58</f>
        <v>233.673</v>
      </c>
      <c r="L57" s="35">
        <f t="shared" si="88"/>
        <v>129.85599999999999</v>
      </c>
      <c r="M57" s="35"/>
      <c r="N57" s="33">
        <f t="shared" ref="N57:T57" si="89">N58</f>
        <v>213.489</v>
      </c>
      <c r="O57" s="33"/>
      <c r="P57" s="45">
        <f t="shared" si="89"/>
        <v>195.75</v>
      </c>
      <c r="Q57" s="45"/>
      <c r="R57" s="34">
        <f t="shared" si="89"/>
        <v>111.2</v>
      </c>
      <c r="S57" s="34"/>
      <c r="T57" s="35">
        <f t="shared" si="89"/>
        <v>425.78899999999999</v>
      </c>
      <c r="U57" s="35"/>
      <c r="V57" s="34">
        <f t="shared" ref="V57:Z57" si="90">V58</f>
        <v>151.93199999999999</v>
      </c>
      <c r="W57" s="34"/>
      <c r="X57" s="35">
        <f t="shared" si="90"/>
        <v>59.738</v>
      </c>
      <c r="Y57" s="35"/>
      <c r="Z57" s="35">
        <f t="shared" si="90"/>
        <v>213.68600000000001</v>
      </c>
      <c r="AA57" s="35"/>
      <c r="AB57" s="35">
        <f>AB58</f>
        <v>108.693</v>
      </c>
      <c r="AC57" s="35"/>
      <c r="AD57" s="35">
        <f>AD58</f>
        <v>126.274</v>
      </c>
      <c r="AE57" s="35"/>
      <c r="AF57" s="71"/>
      <c r="AG57" s="47"/>
      <c r="AH57" s="47"/>
      <c r="AJ57" s="49"/>
    </row>
    <row r="58" spans="1:36" s="7" customFormat="1" ht="21.6" customHeight="1" x14ac:dyDescent="0.25">
      <c r="A58" s="27" t="s">
        <v>13</v>
      </c>
      <c r="B58" s="48">
        <f>H58+J58+L58+N58+P58+R58+T58+V58+X58+Z58+AB58+AD58</f>
        <v>2622.5</v>
      </c>
      <c r="C58" s="48">
        <f>H58+J58</f>
        <v>886.09300000000007</v>
      </c>
      <c r="D58" s="48">
        <f>C58</f>
        <v>886.09300000000007</v>
      </c>
      <c r="E58" s="48">
        <f>I58+K58</f>
        <v>731.73700000000008</v>
      </c>
      <c r="F58" s="48">
        <f>E58/B58*100</f>
        <v>27.902268827454723</v>
      </c>
      <c r="G58" s="48">
        <f>E58/C58*100</f>
        <v>82.580158064672673</v>
      </c>
      <c r="H58" s="34">
        <v>528.428</v>
      </c>
      <c r="I58" s="34">
        <v>498.06400000000002</v>
      </c>
      <c r="J58" s="33">
        <v>357.66500000000002</v>
      </c>
      <c r="K58" s="35">
        <v>233.673</v>
      </c>
      <c r="L58" s="35">
        <v>129.85599999999999</v>
      </c>
      <c r="M58" s="35"/>
      <c r="N58" s="36">
        <v>213.489</v>
      </c>
      <c r="O58" s="36"/>
      <c r="P58" s="45">
        <v>195.75</v>
      </c>
      <c r="Q58" s="45"/>
      <c r="R58" s="35">
        <v>111.2</v>
      </c>
      <c r="S58" s="35"/>
      <c r="T58" s="35">
        <v>425.78899999999999</v>
      </c>
      <c r="U58" s="35"/>
      <c r="V58" s="35">
        <v>151.93199999999999</v>
      </c>
      <c r="W58" s="35"/>
      <c r="X58" s="35">
        <v>59.738</v>
      </c>
      <c r="Y58" s="35"/>
      <c r="Z58" s="35">
        <v>213.68600000000001</v>
      </c>
      <c r="AA58" s="35"/>
      <c r="AB58" s="35">
        <v>108.693</v>
      </c>
      <c r="AC58" s="35"/>
      <c r="AD58" s="35">
        <v>126.274</v>
      </c>
      <c r="AE58" s="35"/>
      <c r="AF58" s="71"/>
      <c r="AG58" s="47"/>
      <c r="AH58" s="47"/>
      <c r="AJ58" s="49"/>
    </row>
    <row r="59" spans="1:36" s="7" customFormat="1" ht="29.4" customHeight="1" x14ac:dyDescent="0.25">
      <c r="A59" s="24" t="s">
        <v>15</v>
      </c>
      <c r="B59" s="38">
        <f>B60</f>
        <v>25988.699000000001</v>
      </c>
      <c r="C59" s="38">
        <f>C9+C36+C43+C51</f>
        <v>5560.8600000000006</v>
      </c>
      <c r="D59" s="38">
        <f>D9+D36+D43+D51</f>
        <v>3958.2190000000001</v>
      </c>
      <c r="E59" s="38">
        <f>E9+E36+E43+E51</f>
        <v>3914.7640000000001</v>
      </c>
      <c r="F59" s="38">
        <f>E59/B59*100</f>
        <v>15.063331950552817</v>
      </c>
      <c r="G59" s="38">
        <f>E59/C59*100</f>
        <v>70.398535478325286</v>
      </c>
      <c r="H59" s="38">
        <f t="shared" ref="H59:AB59" si="91">H60</f>
        <v>2658.64</v>
      </c>
      <c r="I59" s="38">
        <f>I9+I36+I43+I51</f>
        <v>1894.902</v>
      </c>
      <c r="J59" s="38">
        <f t="shared" si="91"/>
        <v>2902.2200000000003</v>
      </c>
      <c r="K59" s="38">
        <f>K9+K36+K43+K51</f>
        <v>2019.8620000000001</v>
      </c>
      <c r="L59" s="38">
        <f t="shared" si="91"/>
        <v>1470.758</v>
      </c>
      <c r="M59" s="38"/>
      <c r="N59" s="38">
        <f t="shared" si="91"/>
        <v>2101.9340000000002</v>
      </c>
      <c r="O59" s="38"/>
      <c r="P59" s="38">
        <f t="shared" si="91"/>
        <v>1828.2650000000001</v>
      </c>
      <c r="Q59" s="38"/>
      <c r="R59" s="38">
        <f t="shared" si="91"/>
        <v>2130.8690000000001</v>
      </c>
      <c r="S59" s="38"/>
      <c r="T59" s="38">
        <f t="shared" si="91"/>
        <v>2820.1590000000001</v>
      </c>
      <c r="U59" s="38"/>
      <c r="V59" s="38">
        <f t="shared" si="91"/>
        <v>1667.712</v>
      </c>
      <c r="W59" s="38"/>
      <c r="X59" s="38">
        <f t="shared" si="91"/>
        <v>1370.789</v>
      </c>
      <c r="Y59" s="38"/>
      <c r="Z59" s="38">
        <f t="shared" si="91"/>
        <v>2065.5050000000001</v>
      </c>
      <c r="AA59" s="38"/>
      <c r="AB59" s="38">
        <f t="shared" si="91"/>
        <v>2911.806</v>
      </c>
      <c r="AC59" s="38"/>
      <c r="AD59" s="38">
        <f>AD60</f>
        <v>2060.0419999999999</v>
      </c>
      <c r="AE59" s="38"/>
      <c r="AF59" s="38"/>
      <c r="AG59" s="47"/>
      <c r="AH59" s="47"/>
      <c r="AJ59" s="49"/>
    </row>
    <row r="60" spans="1:36" s="7" customFormat="1" ht="22.95" customHeight="1" x14ac:dyDescent="0.25">
      <c r="A60" s="18" t="s">
        <v>13</v>
      </c>
      <c r="B60" s="46">
        <f>B9+B36+B43+B51</f>
        <v>25988.699000000001</v>
      </c>
      <c r="C60" s="46">
        <f>C59</f>
        <v>5560.8600000000006</v>
      </c>
      <c r="D60" s="46">
        <f>D59</f>
        <v>3958.2190000000001</v>
      </c>
      <c r="E60" s="46">
        <f>E59</f>
        <v>3914.7640000000001</v>
      </c>
      <c r="F60" s="46">
        <f>F59</f>
        <v>15.063331950552817</v>
      </c>
      <c r="G60" s="46">
        <f>G59</f>
        <v>70.398535478325286</v>
      </c>
      <c r="H60" s="46">
        <f t="shared" ref="H60:AD60" si="92">H9+H36+H43+H51</f>
        <v>2658.64</v>
      </c>
      <c r="I60" s="46">
        <f>I59</f>
        <v>1894.902</v>
      </c>
      <c r="J60" s="46">
        <f t="shared" si="92"/>
        <v>2902.2200000000003</v>
      </c>
      <c r="K60" s="46">
        <f>K59</f>
        <v>2019.8620000000001</v>
      </c>
      <c r="L60" s="46">
        <f t="shared" si="92"/>
        <v>1470.758</v>
      </c>
      <c r="M60" s="46"/>
      <c r="N60" s="46">
        <f t="shared" si="92"/>
        <v>2101.9340000000002</v>
      </c>
      <c r="O60" s="46"/>
      <c r="P60" s="46">
        <f t="shared" si="92"/>
        <v>1828.2650000000001</v>
      </c>
      <c r="Q60" s="46"/>
      <c r="R60" s="46">
        <f t="shared" si="92"/>
        <v>2130.8690000000001</v>
      </c>
      <c r="S60" s="46"/>
      <c r="T60" s="46">
        <f t="shared" si="92"/>
        <v>2820.1590000000001</v>
      </c>
      <c r="U60" s="46"/>
      <c r="V60" s="46">
        <f t="shared" si="92"/>
        <v>1667.712</v>
      </c>
      <c r="W60" s="46"/>
      <c r="X60" s="46">
        <f t="shared" si="92"/>
        <v>1370.789</v>
      </c>
      <c r="Y60" s="46"/>
      <c r="Z60" s="46">
        <f>Z9+Z36+Z43+Z51</f>
        <v>2065.5050000000001</v>
      </c>
      <c r="AA60" s="46"/>
      <c r="AB60" s="46">
        <f t="shared" si="92"/>
        <v>2911.806</v>
      </c>
      <c r="AC60" s="46"/>
      <c r="AD60" s="46">
        <f t="shared" si="92"/>
        <v>2060.0419999999999</v>
      </c>
      <c r="AE60" s="35"/>
      <c r="AF60" s="71"/>
      <c r="AG60" s="47"/>
      <c r="AH60" s="47"/>
      <c r="AJ60" s="49"/>
    </row>
    <row r="61" spans="1:36" s="7" customFormat="1" ht="22.95" customHeight="1" x14ac:dyDescent="0.25">
      <c r="A61" s="58"/>
      <c r="B61" s="74"/>
      <c r="C61" s="57"/>
      <c r="D61" s="57"/>
      <c r="E61" s="57"/>
      <c r="F61" s="57"/>
      <c r="G61" s="57"/>
      <c r="H61" s="76"/>
      <c r="I61" s="57"/>
      <c r="J61" s="74"/>
      <c r="K61" s="74"/>
      <c r="L61" s="74"/>
      <c r="M61" s="57"/>
      <c r="N61" s="75"/>
      <c r="O61" s="57"/>
      <c r="P61" s="77"/>
      <c r="Q61" s="57"/>
      <c r="R61" s="75"/>
      <c r="S61" s="57"/>
      <c r="T61" s="75"/>
      <c r="U61" s="57"/>
      <c r="V61" s="75"/>
      <c r="W61" s="57"/>
      <c r="X61" s="75"/>
      <c r="Y61" s="57"/>
      <c r="Z61" s="77"/>
      <c r="AA61" s="74"/>
      <c r="AB61" s="75"/>
      <c r="AC61" s="57"/>
      <c r="AD61" s="77"/>
      <c r="AE61" s="57"/>
      <c r="AF61" s="52"/>
      <c r="AG61" s="47"/>
      <c r="AH61" s="73"/>
      <c r="AJ61" s="49"/>
    </row>
    <row r="62" spans="1:36" s="14" customFormat="1" ht="16.8" x14ac:dyDescent="0.3">
      <c r="A62" s="28"/>
      <c r="B62" s="57"/>
      <c r="C62" s="57"/>
      <c r="D62" s="57"/>
      <c r="E62" s="57"/>
      <c r="F62" s="57"/>
      <c r="G62" s="57"/>
      <c r="H62" s="13"/>
      <c r="I62" s="13"/>
      <c r="J62" s="56"/>
      <c r="K62" s="56"/>
      <c r="L62" s="56"/>
      <c r="M62" s="56"/>
      <c r="N62" s="56"/>
      <c r="O62" s="56"/>
      <c r="P62" s="13"/>
      <c r="Q62" s="13"/>
      <c r="R62" s="30"/>
      <c r="S62" s="30"/>
      <c r="T62" s="56"/>
      <c r="U62" s="56"/>
      <c r="V62" s="56"/>
      <c r="W62" s="56"/>
      <c r="X62" s="52"/>
      <c r="Y62" s="52"/>
      <c r="Z62" s="13"/>
      <c r="AA62" s="13"/>
      <c r="AB62" s="13"/>
      <c r="AC62" s="13"/>
      <c r="AD62" s="13"/>
      <c r="AE62" s="13"/>
      <c r="AF62" s="52"/>
    </row>
    <row r="63" spans="1:36" s="7" customFormat="1" ht="16.8" x14ac:dyDescent="0.3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52"/>
    </row>
    <row r="64" spans="1:36" ht="34.5" customHeight="1" x14ac:dyDescent="0.25">
      <c r="A64" s="81" t="s">
        <v>55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59"/>
      <c r="N64" s="11"/>
      <c r="O64" s="11"/>
      <c r="P64" s="8"/>
      <c r="Q64" s="8"/>
      <c r="R64" s="8"/>
      <c r="S64" s="8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32.4" customHeight="1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60"/>
      <c r="N65" s="8"/>
      <c r="O65" s="8"/>
      <c r="P65" s="8"/>
      <c r="Q65" s="8"/>
      <c r="R65" s="8"/>
      <c r="S65" s="8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29.25" customHeight="1" x14ac:dyDescent="0.25">
      <c r="A66" s="81" t="s">
        <v>42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59"/>
      <c r="P66" s="11"/>
      <c r="Q66" s="11"/>
      <c r="R66" s="8"/>
      <c r="S66" s="8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25">
      <c r="H67" s="12"/>
      <c r="I67" s="12"/>
    </row>
    <row r="68" spans="1:31" x14ac:dyDescent="0.25">
      <c r="H68" s="12"/>
      <c r="I68" s="12"/>
    </row>
    <row r="69" spans="1:31" x14ac:dyDescent="0.25">
      <c r="H69" s="12"/>
      <c r="I69" s="12"/>
    </row>
    <row r="70" spans="1:31" x14ac:dyDescent="0.25">
      <c r="H70" s="12"/>
      <c r="I70" s="12"/>
    </row>
    <row r="71" spans="1:31" x14ac:dyDescent="0.25">
      <c r="H71" s="12"/>
      <c r="I71" s="12"/>
    </row>
    <row r="72" spans="1:31" x14ac:dyDescent="0.25">
      <c r="H72" s="12"/>
      <c r="I72" s="12"/>
    </row>
    <row r="73" spans="1:31" x14ac:dyDescent="0.25">
      <c r="H73" s="12"/>
      <c r="I73" s="12"/>
    </row>
    <row r="74" spans="1:31" x14ac:dyDescent="0.25">
      <c r="H74" s="12"/>
      <c r="I74" s="12"/>
    </row>
    <row r="75" spans="1:31" x14ac:dyDescent="0.25">
      <c r="H75" s="12"/>
      <c r="I75" s="12"/>
    </row>
    <row r="76" spans="1:31" ht="16.8" x14ac:dyDescent="0.25">
      <c r="H76" s="12"/>
      <c r="I76" s="12"/>
      <c r="L76" s="34"/>
      <c r="M76" s="64"/>
    </row>
    <row r="77" spans="1:31" x14ac:dyDescent="0.25">
      <c r="H77" s="12"/>
      <c r="I77" s="12"/>
    </row>
    <row r="78" spans="1:31" x14ac:dyDescent="0.25">
      <c r="H78" s="12"/>
      <c r="I78" s="12"/>
    </row>
    <row r="79" spans="1:31" x14ac:dyDescent="0.25">
      <c r="H79" s="12"/>
      <c r="I79" s="12"/>
    </row>
    <row r="80" spans="1:31" x14ac:dyDescent="0.25">
      <c r="H80" s="12"/>
      <c r="I80" s="12"/>
    </row>
    <row r="81" spans="8:9" x14ac:dyDescent="0.25">
      <c r="H81" s="12"/>
      <c r="I81" s="12"/>
    </row>
    <row r="82" spans="8:9" x14ac:dyDescent="0.25">
      <c r="H82" s="12"/>
      <c r="I82" s="12"/>
    </row>
    <row r="83" spans="8:9" x14ac:dyDescent="0.25">
      <c r="H83" s="12"/>
      <c r="I83" s="12"/>
    </row>
    <row r="84" spans="8:9" x14ac:dyDescent="0.25">
      <c r="H84" s="12"/>
      <c r="I84" s="12"/>
    </row>
    <row r="85" spans="8:9" x14ac:dyDescent="0.25">
      <c r="H85" s="12"/>
      <c r="I85" s="12"/>
    </row>
    <row r="86" spans="8:9" x14ac:dyDescent="0.25">
      <c r="H86" s="12"/>
      <c r="I86" s="12"/>
    </row>
    <row r="87" spans="8:9" x14ac:dyDescent="0.25">
      <c r="H87" s="12"/>
      <c r="I87" s="12"/>
    </row>
    <row r="88" spans="8:9" x14ac:dyDescent="0.25">
      <c r="H88" s="12"/>
      <c r="I88" s="12"/>
    </row>
    <row r="89" spans="8:9" x14ac:dyDescent="0.25">
      <c r="H89" s="12"/>
      <c r="I89" s="12"/>
    </row>
    <row r="90" spans="8:9" x14ac:dyDescent="0.25">
      <c r="H90" s="12"/>
      <c r="I90" s="12"/>
    </row>
    <row r="91" spans="8:9" x14ac:dyDescent="0.25">
      <c r="H91" s="12"/>
      <c r="I91" s="12"/>
    </row>
    <row r="92" spans="8:9" x14ac:dyDescent="0.25">
      <c r="H92" s="12"/>
      <c r="I92" s="12"/>
    </row>
    <row r="93" spans="8:9" x14ac:dyDescent="0.25">
      <c r="H93" s="12"/>
      <c r="I93" s="12"/>
    </row>
    <row r="94" spans="8:9" x14ac:dyDescent="0.25">
      <c r="H94" s="12"/>
      <c r="I94" s="12"/>
    </row>
    <row r="95" spans="8:9" x14ac:dyDescent="0.25">
      <c r="H95" s="12"/>
      <c r="I95" s="12"/>
    </row>
    <row r="96" spans="8:9" x14ac:dyDescent="0.25">
      <c r="H96" s="12"/>
      <c r="I96" s="12"/>
    </row>
    <row r="97" spans="8:9" x14ac:dyDescent="0.25">
      <c r="H97" s="12"/>
      <c r="I97" s="12"/>
    </row>
    <row r="98" spans="8:9" x14ac:dyDescent="0.25">
      <c r="H98" s="12"/>
      <c r="I98" s="12"/>
    </row>
    <row r="99" spans="8:9" x14ac:dyDescent="0.25">
      <c r="H99" s="12"/>
      <c r="I99" s="12"/>
    </row>
    <row r="100" spans="8:9" x14ac:dyDescent="0.25">
      <c r="H100" s="12"/>
      <c r="I100" s="12"/>
    </row>
    <row r="101" spans="8:9" x14ac:dyDescent="0.25">
      <c r="H101" s="12"/>
      <c r="I101" s="12"/>
    </row>
    <row r="102" spans="8:9" x14ac:dyDescent="0.25">
      <c r="H102" s="12"/>
      <c r="I102" s="12"/>
    </row>
    <row r="103" spans="8:9" x14ac:dyDescent="0.25">
      <c r="H103" s="12"/>
      <c r="I103" s="12"/>
    </row>
    <row r="104" spans="8:9" x14ac:dyDescent="0.25">
      <c r="H104" s="12"/>
      <c r="I104" s="12"/>
    </row>
    <row r="105" spans="8:9" x14ac:dyDescent="0.25">
      <c r="H105" s="12"/>
      <c r="I105" s="12"/>
    </row>
    <row r="106" spans="8:9" x14ac:dyDescent="0.25">
      <c r="H106" s="12"/>
      <c r="I106" s="12"/>
    </row>
    <row r="107" spans="8:9" x14ac:dyDescent="0.25">
      <c r="H107" s="12"/>
      <c r="I107" s="12"/>
    </row>
    <row r="108" spans="8:9" x14ac:dyDescent="0.25">
      <c r="H108" s="12"/>
      <c r="I108" s="12"/>
    </row>
    <row r="109" spans="8:9" x14ac:dyDescent="0.25">
      <c r="H109" s="12"/>
      <c r="I109" s="12"/>
    </row>
    <row r="110" spans="8:9" x14ac:dyDescent="0.25">
      <c r="H110" s="12"/>
      <c r="I110" s="12"/>
    </row>
    <row r="111" spans="8:9" x14ac:dyDescent="0.25">
      <c r="H111" s="12"/>
      <c r="I111" s="12"/>
    </row>
    <row r="112" spans="8:9" x14ac:dyDescent="0.25">
      <c r="H112" s="12"/>
      <c r="I112" s="12"/>
    </row>
    <row r="113" spans="8:9" x14ac:dyDescent="0.25">
      <c r="H113" s="12"/>
      <c r="I113" s="12"/>
    </row>
    <row r="114" spans="8:9" x14ac:dyDescent="0.25">
      <c r="H114" s="12"/>
      <c r="I114" s="12"/>
    </row>
    <row r="115" spans="8:9" x14ac:dyDescent="0.25">
      <c r="H115" s="12"/>
      <c r="I115" s="12"/>
    </row>
    <row r="116" spans="8:9" x14ac:dyDescent="0.25">
      <c r="H116" s="12"/>
      <c r="I116" s="12"/>
    </row>
    <row r="117" spans="8:9" x14ac:dyDescent="0.25">
      <c r="H117" s="12"/>
      <c r="I117" s="12"/>
    </row>
    <row r="118" spans="8:9" x14ac:dyDescent="0.25">
      <c r="H118" s="12"/>
      <c r="I118" s="12"/>
    </row>
    <row r="119" spans="8:9" x14ac:dyDescent="0.25">
      <c r="H119" s="12"/>
      <c r="I119" s="12"/>
    </row>
    <row r="120" spans="8:9" x14ac:dyDescent="0.25">
      <c r="H120" s="12"/>
      <c r="I120" s="12"/>
    </row>
    <row r="121" spans="8:9" x14ac:dyDescent="0.25">
      <c r="H121" s="12"/>
      <c r="I121" s="12"/>
    </row>
    <row r="122" spans="8:9" x14ac:dyDescent="0.25">
      <c r="H122" s="12"/>
      <c r="I122" s="12"/>
    </row>
    <row r="123" spans="8:9" x14ac:dyDescent="0.25">
      <c r="H123" s="12"/>
      <c r="I123" s="12"/>
    </row>
    <row r="124" spans="8:9" x14ac:dyDescent="0.25">
      <c r="H124" s="12"/>
      <c r="I124" s="12"/>
    </row>
    <row r="125" spans="8:9" x14ac:dyDescent="0.25">
      <c r="H125" s="12"/>
      <c r="I125" s="12"/>
    </row>
    <row r="126" spans="8:9" x14ac:dyDescent="0.25">
      <c r="H126" s="12"/>
      <c r="I126" s="12"/>
    </row>
    <row r="127" spans="8:9" x14ac:dyDescent="0.25">
      <c r="H127" s="12"/>
      <c r="I127" s="12"/>
    </row>
    <row r="128" spans="8:9" x14ac:dyDescent="0.25">
      <c r="H128" s="12"/>
      <c r="I128" s="12"/>
    </row>
    <row r="129" spans="8:9" x14ac:dyDescent="0.25">
      <c r="H129" s="12"/>
      <c r="I129" s="12"/>
    </row>
    <row r="130" spans="8:9" x14ac:dyDescent="0.25">
      <c r="H130" s="12"/>
      <c r="I130" s="12"/>
    </row>
    <row r="131" spans="8:9" x14ac:dyDescent="0.25">
      <c r="H131" s="12"/>
      <c r="I131" s="12"/>
    </row>
    <row r="132" spans="8:9" x14ac:dyDescent="0.25">
      <c r="H132" s="12"/>
      <c r="I132" s="12"/>
    </row>
    <row r="133" spans="8:9" x14ac:dyDescent="0.25">
      <c r="H133" s="12"/>
      <c r="I133" s="12"/>
    </row>
    <row r="134" spans="8:9" x14ac:dyDescent="0.25">
      <c r="H134" s="12"/>
      <c r="I134" s="12"/>
    </row>
    <row r="135" spans="8:9" x14ac:dyDescent="0.25">
      <c r="H135" s="12"/>
      <c r="I135" s="12"/>
    </row>
    <row r="136" spans="8:9" x14ac:dyDescent="0.25">
      <c r="H136" s="12"/>
      <c r="I136" s="12"/>
    </row>
    <row r="137" spans="8:9" x14ac:dyDescent="0.25">
      <c r="H137" s="12"/>
      <c r="I137" s="12"/>
    </row>
    <row r="138" spans="8:9" x14ac:dyDescent="0.25">
      <c r="H138" s="12"/>
      <c r="I138" s="12"/>
    </row>
    <row r="139" spans="8:9" x14ac:dyDescent="0.25">
      <c r="H139" s="12"/>
      <c r="I139" s="12"/>
    </row>
    <row r="140" spans="8:9" x14ac:dyDescent="0.25">
      <c r="H140" s="12"/>
      <c r="I140" s="12"/>
    </row>
    <row r="141" spans="8:9" x14ac:dyDescent="0.25">
      <c r="H141" s="12"/>
      <c r="I141" s="12"/>
    </row>
    <row r="142" spans="8:9" x14ac:dyDescent="0.25">
      <c r="H142" s="12"/>
      <c r="I142" s="12"/>
    </row>
    <row r="143" spans="8:9" x14ac:dyDescent="0.25">
      <c r="H143" s="12"/>
      <c r="I143" s="12"/>
    </row>
    <row r="144" spans="8:9" x14ac:dyDescent="0.25">
      <c r="H144" s="12"/>
      <c r="I144" s="12"/>
    </row>
    <row r="145" spans="8:9" x14ac:dyDescent="0.25">
      <c r="H145" s="12"/>
      <c r="I145" s="12"/>
    </row>
    <row r="146" spans="8:9" x14ac:dyDescent="0.25">
      <c r="H146" s="12"/>
      <c r="I146" s="12"/>
    </row>
    <row r="147" spans="8:9" x14ac:dyDescent="0.25">
      <c r="H147" s="12"/>
      <c r="I147" s="12"/>
    </row>
    <row r="148" spans="8:9" x14ac:dyDescent="0.25">
      <c r="H148" s="12"/>
      <c r="I148" s="12"/>
    </row>
    <row r="149" spans="8:9" x14ac:dyDescent="0.25">
      <c r="H149" s="12"/>
      <c r="I149" s="12"/>
    </row>
    <row r="150" spans="8:9" x14ac:dyDescent="0.25">
      <c r="H150" s="12"/>
      <c r="I150" s="12"/>
    </row>
    <row r="151" spans="8:9" x14ac:dyDescent="0.25">
      <c r="H151" s="12"/>
      <c r="I151" s="12"/>
    </row>
    <row r="152" spans="8:9" x14ac:dyDescent="0.25">
      <c r="H152" s="12"/>
      <c r="I152" s="12"/>
    </row>
    <row r="153" spans="8:9" x14ac:dyDescent="0.25">
      <c r="H153" s="12"/>
      <c r="I153" s="12"/>
    </row>
    <row r="154" spans="8:9" x14ac:dyDescent="0.25">
      <c r="H154" s="12"/>
      <c r="I154" s="12"/>
    </row>
    <row r="155" spans="8:9" x14ac:dyDescent="0.25">
      <c r="H155" s="12"/>
      <c r="I155" s="12"/>
    </row>
    <row r="156" spans="8:9" x14ac:dyDescent="0.25">
      <c r="H156" s="12"/>
      <c r="I156" s="12"/>
    </row>
    <row r="157" spans="8:9" x14ac:dyDescent="0.25">
      <c r="H157" s="12"/>
      <c r="I157" s="12"/>
    </row>
    <row r="158" spans="8:9" x14ac:dyDescent="0.25">
      <c r="H158" s="12"/>
      <c r="I158" s="12"/>
    </row>
    <row r="159" spans="8:9" x14ac:dyDescent="0.25">
      <c r="H159" s="12"/>
      <c r="I159" s="12"/>
    </row>
    <row r="160" spans="8:9" x14ac:dyDescent="0.25">
      <c r="H160" s="12"/>
      <c r="I160" s="12"/>
    </row>
    <row r="161" spans="8:9" x14ac:dyDescent="0.25">
      <c r="H161" s="12"/>
      <c r="I161" s="12"/>
    </row>
    <row r="162" spans="8:9" x14ac:dyDescent="0.25">
      <c r="H162" s="12"/>
      <c r="I162" s="12"/>
    </row>
    <row r="163" spans="8:9" x14ac:dyDescent="0.25">
      <c r="H163" s="12"/>
      <c r="I163" s="12"/>
    </row>
    <row r="164" spans="8:9" x14ac:dyDescent="0.25">
      <c r="H164" s="12"/>
      <c r="I164" s="12"/>
    </row>
    <row r="165" spans="8:9" x14ac:dyDescent="0.25">
      <c r="H165" s="12"/>
      <c r="I165" s="12"/>
    </row>
    <row r="166" spans="8:9" x14ac:dyDescent="0.25">
      <c r="H166" s="12"/>
      <c r="I166" s="12"/>
    </row>
    <row r="167" spans="8:9" x14ac:dyDescent="0.25">
      <c r="H167" s="12"/>
      <c r="I167" s="12"/>
    </row>
    <row r="168" spans="8:9" x14ac:dyDescent="0.25">
      <c r="H168" s="12"/>
      <c r="I168" s="12"/>
    </row>
    <row r="169" spans="8:9" x14ac:dyDescent="0.25">
      <c r="H169" s="12"/>
      <c r="I169" s="12"/>
    </row>
    <row r="170" spans="8:9" x14ac:dyDescent="0.25">
      <c r="H170" s="12"/>
      <c r="I170" s="12"/>
    </row>
    <row r="171" spans="8:9" x14ac:dyDescent="0.25">
      <c r="H171" s="12"/>
      <c r="I171" s="12"/>
    </row>
    <row r="172" spans="8:9" x14ac:dyDescent="0.25">
      <c r="H172" s="12"/>
      <c r="I172" s="12"/>
    </row>
    <row r="173" spans="8:9" x14ac:dyDescent="0.25">
      <c r="H173" s="12"/>
      <c r="I173" s="12"/>
    </row>
    <row r="174" spans="8:9" x14ac:dyDescent="0.25">
      <c r="H174" s="12"/>
      <c r="I174" s="12"/>
    </row>
    <row r="175" spans="8:9" x14ac:dyDescent="0.25">
      <c r="H175" s="12"/>
      <c r="I175" s="12"/>
    </row>
    <row r="176" spans="8:9" x14ac:dyDescent="0.25">
      <c r="H176" s="12"/>
      <c r="I176" s="12"/>
    </row>
    <row r="177" spans="8:9" x14ac:dyDescent="0.25">
      <c r="H177" s="12"/>
      <c r="I177" s="12"/>
    </row>
    <row r="178" spans="8:9" x14ac:dyDescent="0.25">
      <c r="H178" s="12"/>
      <c r="I178" s="12"/>
    </row>
    <row r="179" spans="8:9" x14ac:dyDescent="0.25">
      <c r="H179" s="12"/>
      <c r="I179" s="12"/>
    </row>
    <row r="180" spans="8:9" x14ac:dyDescent="0.25">
      <c r="H180" s="12"/>
      <c r="I180" s="12"/>
    </row>
    <row r="181" spans="8:9" x14ac:dyDescent="0.25">
      <c r="H181" s="12"/>
      <c r="I181" s="12"/>
    </row>
    <row r="182" spans="8:9" x14ac:dyDescent="0.25">
      <c r="H182" s="12"/>
      <c r="I182" s="12"/>
    </row>
    <row r="183" spans="8:9" x14ac:dyDescent="0.25">
      <c r="H183" s="12"/>
      <c r="I183" s="12"/>
    </row>
    <row r="184" spans="8:9" x14ac:dyDescent="0.25">
      <c r="H184" s="12"/>
      <c r="I184" s="12"/>
    </row>
    <row r="185" spans="8:9" x14ac:dyDescent="0.25">
      <c r="H185" s="12"/>
      <c r="I185" s="12"/>
    </row>
    <row r="186" spans="8:9" x14ac:dyDescent="0.25">
      <c r="H186" s="12"/>
      <c r="I186" s="12"/>
    </row>
    <row r="187" spans="8:9" x14ac:dyDescent="0.25">
      <c r="H187" s="12"/>
      <c r="I187" s="12"/>
    </row>
    <row r="188" spans="8:9" x14ac:dyDescent="0.25">
      <c r="H188" s="12"/>
      <c r="I188" s="12"/>
    </row>
    <row r="189" spans="8:9" x14ac:dyDescent="0.25">
      <c r="H189" s="12"/>
      <c r="I189" s="12"/>
    </row>
    <row r="190" spans="8:9" x14ac:dyDescent="0.25">
      <c r="H190" s="12"/>
      <c r="I190" s="12"/>
    </row>
    <row r="191" spans="8:9" x14ac:dyDescent="0.25">
      <c r="H191" s="12"/>
      <c r="I191" s="12"/>
    </row>
    <row r="192" spans="8:9" x14ac:dyDescent="0.25">
      <c r="H192" s="12"/>
      <c r="I192" s="12"/>
    </row>
    <row r="193" spans="8:9" x14ac:dyDescent="0.25">
      <c r="H193" s="12"/>
      <c r="I193" s="12"/>
    </row>
    <row r="194" spans="8:9" x14ac:dyDescent="0.25">
      <c r="H194" s="12"/>
      <c r="I194" s="12"/>
    </row>
    <row r="195" spans="8:9" x14ac:dyDescent="0.25">
      <c r="H195" s="12"/>
      <c r="I195" s="12"/>
    </row>
    <row r="196" spans="8:9" x14ac:dyDescent="0.25">
      <c r="H196" s="12"/>
      <c r="I196" s="12"/>
    </row>
    <row r="197" spans="8:9" x14ac:dyDescent="0.25">
      <c r="H197" s="12"/>
      <c r="I197" s="12"/>
    </row>
    <row r="198" spans="8:9" x14ac:dyDescent="0.25">
      <c r="H198" s="12"/>
      <c r="I198" s="12"/>
    </row>
    <row r="199" spans="8:9" x14ac:dyDescent="0.25">
      <c r="H199" s="12"/>
      <c r="I199" s="12"/>
    </row>
    <row r="200" spans="8:9" x14ac:dyDescent="0.25">
      <c r="H200" s="12"/>
      <c r="I200" s="12"/>
    </row>
    <row r="201" spans="8:9" x14ac:dyDescent="0.25">
      <c r="H201" s="12"/>
      <c r="I201" s="12"/>
    </row>
    <row r="202" spans="8:9" x14ac:dyDescent="0.25">
      <c r="H202" s="12"/>
      <c r="I202" s="12"/>
    </row>
    <row r="203" spans="8:9" x14ac:dyDescent="0.25">
      <c r="H203" s="12"/>
      <c r="I203" s="12"/>
    </row>
    <row r="204" spans="8:9" x14ac:dyDescent="0.25">
      <c r="H204" s="12"/>
      <c r="I204" s="12"/>
    </row>
    <row r="205" spans="8:9" x14ac:dyDescent="0.25">
      <c r="H205" s="12"/>
      <c r="I205" s="12"/>
    </row>
    <row r="206" spans="8:9" x14ac:dyDescent="0.25">
      <c r="H206" s="12"/>
      <c r="I206" s="12"/>
    </row>
    <row r="207" spans="8:9" x14ac:dyDescent="0.25">
      <c r="H207" s="12"/>
      <c r="I207" s="12"/>
    </row>
    <row r="208" spans="8:9" x14ac:dyDescent="0.25">
      <c r="H208" s="12"/>
      <c r="I208" s="12"/>
    </row>
    <row r="209" spans="8:9" x14ac:dyDescent="0.25">
      <c r="H209" s="12"/>
      <c r="I209" s="12"/>
    </row>
    <row r="210" spans="8:9" x14ac:dyDescent="0.25">
      <c r="H210" s="12"/>
      <c r="I210" s="12"/>
    </row>
    <row r="211" spans="8:9" x14ac:dyDescent="0.25">
      <c r="H211" s="12"/>
      <c r="I211" s="12"/>
    </row>
    <row r="212" spans="8:9" x14ac:dyDescent="0.25">
      <c r="H212" s="12"/>
      <c r="I212" s="12"/>
    </row>
    <row r="213" spans="8:9" x14ac:dyDescent="0.25">
      <c r="H213" s="12"/>
      <c r="I213" s="12"/>
    </row>
    <row r="214" spans="8:9" x14ac:dyDescent="0.25">
      <c r="H214" s="12"/>
      <c r="I214" s="12"/>
    </row>
    <row r="215" spans="8:9" x14ac:dyDescent="0.25">
      <c r="H215" s="12"/>
      <c r="I215" s="12"/>
    </row>
    <row r="216" spans="8:9" x14ac:dyDescent="0.25">
      <c r="H216" s="12"/>
      <c r="I216" s="12"/>
    </row>
    <row r="217" spans="8:9" x14ac:dyDescent="0.25">
      <c r="H217" s="12"/>
      <c r="I217" s="12"/>
    </row>
    <row r="218" spans="8:9" x14ac:dyDescent="0.25">
      <c r="H218" s="12"/>
      <c r="I218" s="12"/>
    </row>
    <row r="219" spans="8:9" x14ac:dyDescent="0.25">
      <c r="H219" s="12"/>
      <c r="I219" s="12"/>
    </row>
    <row r="220" spans="8:9" x14ac:dyDescent="0.25">
      <c r="H220" s="12"/>
      <c r="I220" s="12"/>
    </row>
    <row r="221" spans="8:9" x14ac:dyDescent="0.25">
      <c r="H221" s="12"/>
      <c r="I221" s="12"/>
    </row>
    <row r="222" spans="8:9" x14ac:dyDescent="0.25">
      <c r="H222" s="12"/>
      <c r="I222" s="12"/>
    </row>
    <row r="223" spans="8:9" x14ac:dyDescent="0.25">
      <c r="H223" s="12"/>
      <c r="I223" s="12"/>
    </row>
    <row r="224" spans="8:9" x14ac:dyDescent="0.25">
      <c r="H224" s="12"/>
      <c r="I224" s="12"/>
    </row>
    <row r="225" spans="8:9" x14ac:dyDescent="0.25">
      <c r="H225" s="12"/>
      <c r="I225" s="12"/>
    </row>
    <row r="226" spans="8:9" x14ac:dyDescent="0.25">
      <c r="H226" s="12"/>
      <c r="I226" s="12"/>
    </row>
    <row r="227" spans="8:9" x14ac:dyDescent="0.25">
      <c r="H227" s="12"/>
      <c r="I227" s="12"/>
    </row>
    <row r="228" spans="8:9" x14ac:dyDescent="0.25">
      <c r="H228" s="12"/>
      <c r="I228" s="12"/>
    </row>
    <row r="229" spans="8:9" x14ac:dyDescent="0.25">
      <c r="H229" s="12"/>
      <c r="I229" s="12"/>
    </row>
    <row r="230" spans="8:9" x14ac:dyDescent="0.25">
      <c r="H230" s="12"/>
      <c r="I230" s="12"/>
    </row>
    <row r="231" spans="8:9" x14ac:dyDescent="0.25">
      <c r="H231" s="12"/>
      <c r="I231" s="12"/>
    </row>
    <row r="232" spans="8:9" x14ac:dyDescent="0.25">
      <c r="H232" s="12"/>
      <c r="I232" s="12"/>
    </row>
    <row r="233" spans="8:9" x14ac:dyDescent="0.25">
      <c r="H233" s="12"/>
      <c r="I233" s="12"/>
    </row>
    <row r="234" spans="8:9" x14ac:dyDescent="0.25">
      <c r="H234" s="12"/>
      <c r="I234" s="12"/>
    </row>
    <row r="235" spans="8:9" x14ac:dyDescent="0.25">
      <c r="H235" s="12"/>
      <c r="I235" s="12"/>
    </row>
    <row r="236" spans="8:9" x14ac:dyDescent="0.25">
      <c r="H236" s="12"/>
      <c r="I236" s="12"/>
    </row>
    <row r="237" spans="8:9" x14ac:dyDescent="0.25">
      <c r="H237" s="12"/>
      <c r="I237" s="12"/>
    </row>
    <row r="238" spans="8:9" x14ac:dyDescent="0.25">
      <c r="H238" s="12"/>
      <c r="I238" s="12"/>
    </row>
    <row r="239" spans="8:9" x14ac:dyDescent="0.25">
      <c r="H239" s="12"/>
      <c r="I239" s="12"/>
    </row>
    <row r="240" spans="8:9" x14ac:dyDescent="0.25">
      <c r="H240" s="12"/>
      <c r="I240" s="12"/>
    </row>
    <row r="241" spans="8:9" x14ac:dyDescent="0.25">
      <c r="H241" s="12"/>
      <c r="I241" s="12"/>
    </row>
    <row r="242" spans="8:9" x14ac:dyDescent="0.25">
      <c r="H242" s="12"/>
      <c r="I242" s="12"/>
    </row>
    <row r="243" spans="8:9" x14ac:dyDescent="0.25">
      <c r="H243" s="12"/>
      <c r="I243" s="12"/>
    </row>
    <row r="244" spans="8:9" x14ac:dyDescent="0.25">
      <c r="H244" s="12"/>
      <c r="I244" s="12"/>
    </row>
    <row r="245" spans="8:9" x14ac:dyDescent="0.25">
      <c r="H245" s="12"/>
      <c r="I245" s="12"/>
    </row>
    <row r="246" spans="8:9" x14ac:dyDescent="0.25">
      <c r="H246" s="12"/>
      <c r="I246" s="12"/>
    </row>
    <row r="247" spans="8:9" x14ac:dyDescent="0.25">
      <c r="H247" s="12"/>
      <c r="I247" s="12"/>
    </row>
    <row r="248" spans="8:9" x14ac:dyDescent="0.25">
      <c r="H248" s="12"/>
      <c r="I248" s="12"/>
    </row>
    <row r="249" spans="8:9" x14ac:dyDescent="0.25">
      <c r="H249" s="12"/>
      <c r="I249" s="12"/>
    </row>
    <row r="250" spans="8:9" x14ac:dyDescent="0.25">
      <c r="H250" s="12"/>
      <c r="I250" s="12"/>
    </row>
    <row r="251" spans="8:9" x14ac:dyDescent="0.25">
      <c r="H251" s="12"/>
      <c r="I251" s="12"/>
    </row>
    <row r="252" spans="8:9" x14ac:dyDescent="0.25">
      <c r="H252" s="12"/>
      <c r="I252" s="12"/>
    </row>
    <row r="253" spans="8:9" x14ac:dyDescent="0.25">
      <c r="H253" s="12"/>
      <c r="I253" s="12"/>
    </row>
    <row r="254" spans="8:9" x14ac:dyDescent="0.25">
      <c r="H254" s="12"/>
      <c r="I254" s="12"/>
    </row>
    <row r="255" spans="8:9" x14ac:dyDescent="0.25">
      <c r="H255" s="12"/>
      <c r="I255" s="12"/>
    </row>
    <row r="256" spans="8:9" x14ac:dyDescent="0.25">
      <c r="H256" s="12"/>
      <c r="I256" s="12"/>
    </row>
    <row r="257" spans="8:9" x14ac:dyDescent="0.25">
      <c r="H257" s="12"/>
      <c r="I257" s="12"/>
    </row>
    <row r="258" spans="8:9" x14ac:dyDescent="0.25">
      <c r="H258" s="12"/>
      <c r="I258" s="12"/>
    </row>
    <row r="259" spans="8:9" x14ac:dyDescent="0.25">
      <c r="H259" s="12"/>
      <c r="I259" s="12"/>
    </row>
    <row r="260" spans="8:9" x14ac:dyDescent="0.25">
      <c r="H260" s="12"/>
      <c r="I260" s="12"/>
    </row>
    <row r="261" spans="8:9" x14ac:dyDescent="0.25">
      <c r="H261" s="12"/>
      <c r="I261" s="12"/>
    </row>
    <row r="262" spans="8:9" x14ac:dyDescent="0.25">
      <c r="H262" s="12"/>
      <c r="I262" s="12"/>
    </row>
    <row r="263" spans="8:9" x14ac:dyDescent="0.25">
      <c r="H263" s="12"/>
      <c r="I263" s="12"/>
    </row>
    <row r="264" spans="8:9" x14ac:dyDescent="0.25">
      <c r="H264" s="12"/>
      <c r="I264" s="12"/>
    </row>
    <row r="265" spans="8:9" x14ac:dyDescent="0.25">
      <c r="H265" s="12"/>
      <c r="I265" s="12"/>
    </row>
    <row r="266" spans="8:9" x14ac:dyDescent="0.25">
      <c r="H266" s="12"/>
      <c r="I266" s="12"/>
    </row>
    <row r="267" spans="8:9" x14ac:dyDescent="0.25">
      <c r="H267" s="12"/>
      <c r="I267" s="12"/>
    </row>
    <row r="268" spans="8:9" x14ac:dyDescent="0.25">
      <c r="H268" s="12"/>
      <c r="I268" s="12"/>
    </row>
    <row r="269" spans="8:9" x14ac:dyDescent="0.25">
      <c r="H269" s="12"/>
      <c r="I269" s="12"/>
    </row>
    <row r="270" spans="8:9" x14ac:dyDescent="0.25">
      <c r="H270" s="12"/>
      <c r="I270" s="12"/>
    </row>
    <row r="271" spans="8:9" x14ac:dyDescent="0.25">
      <c r="H271" s="12"/>
      <c r="I271" s="12"/>
    </row>
    <row r="272" spans="8:9" x14ac:dyDescent="0.25">
      <c r="H272" s="12"/>
      <c r="I272" s="12"/>
    </row>
    <row r="273" spans="8:9" x14ac:dyDescent="0.25">
      <c r="H273" s="12"/>
      <c r="I273" s="12"/>
    </row>
    <row r="274" spans="8:9" x14ac:dyDescent="0.25">
      <c r="H274" s="12"/>
      <c r="I274" s="12"/>
    </row>
    <row r="275" spans="8:9" x14ac:dyDescent="0.25">
      <c r="H275" s="12"/>
      <c r="I275" s="12"/>
    </row>
    <row r="276" spans="8:9" x14ac:dyDescent="0.25">
      <c r="H276" s="12"/>
      <c r="I276" s="12"/>
    </row>
    <row r="277" spans="8:9" x14ac:dyDescent="0.25">
      <c r="H277" s="12"/>
      <c r="I277" s="12"/>
    </row>
    <row r="278" spans="8:9" x14ac:dyDescent="0.25">
      <c r="H278" s="12"/>
      <c r="I278" s="12"/>
    </row>
    <row r="279" spans="8:9" x14ac:dyDescent="0.25">
      <c r="H279" s="12"/>
      <c r="I279" s="12"/>
    </row>
    <row r="280" spans="8:9" x14ac:dyDescent="0.25">
      <c r="H280" s="12"/>
      <c r="I280" s="12"/>
    </row>
    <row r="281" spans="8:9" x14ac:dyDescent="0.25">
      <c r="H281" s="12"/>
      <c r="I281" s="12"/>
    </row>
    <row r="282" spans="8:9" x14ac:dyDescent="0.25">
      <c r="H282" s="12"/>
      <c r="I282" s="12"/>
    </row>
    <row r="283" spans="8:9" x14ac:dyDescent="0.25">
      <c r="H283" s="12"/>
      <c r="I283" s="12"/>
    </row>
    <row r="284" spans="8:9" x14ac:dyDescent="0.25">
      <c r="H284" s="12"/>
      <c r="I284" s="12"/>
    </row>
    <row r="285" spans="8:9" x14ac:dyDescent="0.25">
      <c r="H285" s="12"/>
      <c r="I285" s="12"/>
    </row>
    <row r="286" spans="8:9" x14ac:dyDescent="0.25">
      <c r="H286" s="12"/>
      <c r="I286" s="12"/>
    </row>
    <row r="287" spans="8:9" x14ac:dyDescent="0.25">
      <c r="H287" s="12"/>
      <c r="I287" s="12"/>
    </row>
    <row r="288" spans="8:9" x14ac:dyDescent="0.25">
      <c r="H288" s="12"/>
      <c r="I288" s="12"/>
    </row>
    <row r="289" spans="8:9" x14ac:dyDescent="0.25">
      <c r="H289" s="12"/>
      <c r="I289" s="12"/>
    </row>
    <row r="290" spans="8:9" x14ac:dyDescent="0.25">
      <c r="H290" s="12"/>
      <c r="I290" s="12"/>
    </row>
    <row r="291" spans="8:9" x14ac:dyDescent="0.25">
      <c r="H291" s="12"/>
      <c r="I291" s="12"/>
    </row>
    <row r="292" spans="8:9" x14ac:dyDescent="0.25">
      <c r="H292" s="12"/>
      <c r="I292" s="12"/>
    </row>
    <row r="293" spans="8:9" x14ac:dyDescent="0.25">
      <c r="H293" s="12"/>
      <c r="I293" s="12"/>
    </row>
    <row r="294" spans="8:9" x14ac:dyDescent="0.25">
      <c r="H294" s="12"/>
      <c r="I294" s="12"/>
    </row>
    <row r="295" spans="8:9" x14ac:dyDescent="0.25">
      <c r="H295" s="12"/>
      <c r="I295" s="12"/>
    </row>
    <row r="296" spans="8:9" x14ac:dyDescent="0.25">
      <c r="H296" s="12"/>
      <c r="I296" s="12"/>
    </row>
    <row r="297" spans="8:9" x14ac:dyDescent="0.25">
      <c r="H297" s="12"/>
      <c r="I297" s="12"/>
    </row>
    <row r="298" spans="8:9" x14ac:dyDescent="0.25">
      <c r="H298" s="12"/>
      <c r="I298" s="12"/>
    </row>
    <row r="299" spans="8:9" x14ac:dyDescent="0.25">
      <c r="H299" s="12"/>
      <c r="I299" s="12"/>
    </row>
    <row r="300" spans="8:9" x14ac:dyDescent="0.25">
      <c r="H300" s="12"/>
      <c r="I300" s="12"/>
    </row>
    <row r="301" spans="8:9" x14ac:dyDescent="0.25">
      <c r="H301" s="12"/>
      <c r="I301" s="12"/>
    </row>
    <row r="302" spans="8:9" x14ac:dyDescent="0.25">
      <c r="H302" s="12"/>
      <c r="I302" s="12"/>
    </row>
    <row r="303" spans="8:9" x14ac:dyDescent="0.25">
      <c r="H303" s="12"/>
      <c r="I303" s="12"/>
    </row>
    <row r="304" spans="8:9" x14ac:dyDescent="0.25">
      <c r="H304" s="12"/>
      <c r="I304" s="12"/>
    </row>
    <row r="305" spans="8:9" x14ac:dyDescent="0.25">
      <c r="H305" s="12"/>
      <c r="I305" s="12"/>
    </row>
    <row r="306" spans="8:9" x14ac:dyDescent="0.25">
      <c r="H306" s="12"/>
      <c r="I306" s="12"/>
    </row>
    <row r="307" spans="8:9" x14ac:dyDescent="0.25">
      <c r="H307" s="12"/>
      <c r="I307" s="12"/>
    </row>
    <row r="308" spans="8:9" x14ac:dyDescent="0.25">
      <c r="H308" s="12"/>
      <c r="I308" s="12"/>
    </row>
    <row r="309" spans="8:9" x14ac:dyDescent="0.25">
      <c r="H309" s="12"/>
      <c r="I309" s="12"/>
    </row>
    <row r="310" spans="8:9" x14ac:dyDescent="0.25">
      <c r="H310" s="12"/>
      <c r="I310" s="12"/>
    </row>
    <row r="311" spans="8:9" x14ac:dyDescent="0.25">
      <c r="H311" s="12"/>
      <c r="I311" s="12"/>
    </row>
    <row r="312" spans="8:9" x14ac:dyDescent="0.25">
      <c r="H312" s="12"/>
      <c r="I312" s="12"/>
    </row>
    <row r="313" spans="8:9" x14ac:dyDescent="0.25">
      <c r="H313" s="12"/>
      <c r="I313" s="12"/>
    </row>
    <row r="314" spans="8:9" x14ac:dyDescent="0.25">
      <c r="H314" s="12"/>
      <c r="I314" s="12"/>
    </row>
    <row r="315" spans="8:9" x14ac:dyDescent="0.25">
      <c r="H315" s="12"/>
      <c r="I315" s="12"/>
    </row>
    <row r="316" spans="8:9" x14ac:dyDescent="0.25">
      <c r="H316" s="12"/>
      <c r="I316" s="12"/>
    </row>
    <row r="317" spans="8:9" x14ac:dyDescent="0.25">
      <c r="H317" s="12"/>
      <c r="I317" s="12"/>
    </row>
    <row r="318" spans="8:9" x14ac:dyDescent="0.25">
      <c r="H318" s="12"/>
      <c r="I318" s="12"/>
    </row>
    <row r="319" spans="8:9" x14ac:dyDescent="0.25">
      <c r="H319" s="12"/>
      <c r="I319" s="12"/>
    </row>
    <row r="320" spans="8:9" x14ac:dyDescent="0.25">
      <c r="H320" s="12"/>
      <c r="I320" s="12"/>
    </row>
    <row r="321" spans="8:9" x14ac:dyDescent="0.25">
      <c r="H321" s="12"/>
      <c r="I321" s="12"/>
    </row>
    <row r="322" spans="8:9" x14ac:dyDescent="0.25">
      <c r="H322" s="12"/>
      <c r="I322" s="12"/>
    </row>
    <row r="323" spans="8:9" x14ac:dyDescent="0.25">
      <c r="H323" s="12"/>
      <c r="I323" s="12"/>
    </row>
    <row r="324" spans="8:9" x14ac:dyDescent="0.25">
      <c r="H324" s="12"/>
      <c r="I324" s="12"/>
    </row>
    <row r="325" spans="8:9" x14ac:dyDescent="0.25">
      <c r="H325" s="12"/>
      <c r="I325" s="12"/>
    </row>
    <row r="326" spans="8:9" x14ac:dyDescent="0.25">
      <c r="H326" s="12"/>
      <c r="I326" s="12"/>
    </row>
    <row r="327" spans="8:9" x14ac:dyDescent="0.25">
      <c r="H327" s="12"/>
      <c r="I327" s="12"/>
    </row>
    <row r="328" spans="8:9" x14ac:dyDescent="0.25">
      <c r="H328" s="12"/>
      <c r="I328" s="12"/>
    </row>
    <row r="329" spans="8:9" x14ac:dyDescent="0.25">
      <c r="H329" s="12"/>
      <c r="I329" s="12"/>
    </row>
    <row r="330" spans="8:9" x14ac:dyDescent="0.25">
      <c r="H330" s="12"/>
      <c r="I330" s="12"/>
    </row>
    <row r="331" spans="8:9" x14ac:dyDescent="0.25">
      <c r="H331" s="12"/>
      <c r="I331" s="12"/>
    </row>
    <row r="332" spans="8:9" x14ac:dyDescent="0.25">
      <c r="H332" s="12"/>
      <c r="I332" s="12"/>
    </row>
    <row r="333" spans="8:9" x14ac:dyDescent="0.25">
      <c r="H333" s="12"/>
      <c r="I333" s="12"/>
    </row>
    <row r="334" spans="8:9" x14ac:dyDescent="0.25">
      <c r="H334" s="12"/>
      <c r="I334" s="12"/>
    </row>
    <row r="335" spans="8:9" x14ac:dyDescent="0.25">
      <c r="H335" s="12"/>
      <c r="I335" s="12"/>
    </row>
    <row r="336" spans="8:9" x14ac:dyDescent="0.25">
      <c r="H336" s="12"/>
      <c r="I336" s="12"/>
    </row>
    <row r="337" spans="8:9" x14ac:dyDescent="0.25">
      <c r="H337" s="12"/>
      <c r="I337" s="12"/>
    </row>
    <row r="338" spans="8:9" x14ac:dyDescent="0.25">
      <c r="H338" s="12"/>
      <c r="I338" s="12"/>
    </row>
    <row r="339" spans="8:9" x14ac:dyDescent="0.25">
      <c r="H339" s="12"/>
      <c r="I339" s="12"/>
    </row>
    <row r="340" spans="8:9" x14ac:dyDescent="0.25">
      <c r="H340" s="12"/>
      <c r="I340" s="12"/>
    </row>
    <row r="341" spans="8:9" x14ac:dyDescent="0.25">
      <c r="H341" s="12"/>
      <c r="I341" s="12"/>
    </row>
    <row r="342" spans="8:9" x14ac:dyDescent="0.25">
      <c r="H342" s="12"/>
      <c r="I342" s="12"/>
    </row>
    <row r="343" spans="8:9" x14ac:dyDescent="0.25">
      <c r="H343" s="12"/>
      <c r="I343" s="12"/>
    </row>
    <row r="344" spans="8:9" x14ac:dyDescent="0.25">
      <c r="H344" s="12"/>
      <c r="I344" s="12"/>
    </row>
    <row r="345" spans="8:9" x14ac:dyDescent="0.25">
      <c r="H345" s="12"/>
      <c r="I345" s="12"/>
    </row>
    <row r="346" spans="8:9" x14ac:dyDescent="0.25">
      <c r="H346" s="12"/>
      <c r="I346" s="12"/>
    </row>
    <row r="347" spans="8:9" x14ac:dyDescent="0.25">
      <c r="H347" s="12"/>
      <c r="I347" s="12"/>
    </row>
    <row r="348" spans="8:9" x14ac:dyDescent="0.25">
      <c r="H348" s="12"/>
      <c r="I348" s="12"/>
    </row>
    <row r="349" spans="8:9" x14ac:dyDescent="0.25">
      <c r="H349" s="12"/>
      <c r="I349" s="12"/>
    </row>
    <row r="350" spans="8:9" x14ac:dyDescent="0.25">
      <c r="H350" s="12"/>
      <c r="I350" s="12"/>
    </row>
    <row r="351" spans="8:9" x14ac:dyDescent="0.25">
      <c r="H351" s="12"/>
      <c r="I351" s="12"/>
    </row>
    <row r="352" spans="8:9" x14ac:dyDescent="0.25">
      <c r="H352" s="12"/>
      <c r="I352" s="12"/>
    </row>
    <row r="353" spans="8:9" x14ac:dyDescent="0.25">
      <c r="H353" s="12"/>
      <c r="I353" s="12"/>
    </row>
    <row r="354" spans="8:9" x14ac:dyDescent="0.25">
      <c r="H354" s="12"/>
      <c r="I354" s="12"/>
    </row>
    <row r="355" spans="8:9" x14ac:dyDescent="0.25">
      <c r="H355" s="12"/>
      <c r="I355" s="12"/>
    </row>
    <row r="356" spans="8:9" x14ac:dyDescent="0.25">
      <c r="H356" s="12"/>
      <c r="I356" s="12"/>
    </row>
    <row r="357" spans="8:9" x14ac:dyDescent="0.25">
      <c r="H357" s="12"/>
      <c r="I357" s="12"/>
    </row>
    <row r="358" spans="8:9" x14ac:dyDescent="0.25">
      <c r="H358" s="12"/>
      <c r="I358" s="12"/>
    </row>
    <row r="359" spans="8:9" x14ac:dyDescent="0.25">
      <c r="H359" s="12"/>
      <c r="I359" s="12"/>
    </row>
    <row r="360" spans="8:9" x14ac:dyDescent="0.25">
      <c r="H360" s="12"/>
      <c r="I360" s="12"/>
    </row>
    <row r="361" spans="8:9" x14ac:dyDescent="0.25">
      <c r="H361" s="12"/>
      <c r="I361" s="12"/>
    </row>
    <row r="362" spans="8:9" x14ac:dyDescent="0.25">
      <c r="H362" s="12"/>
      <c r="I362" s="12"/>
    </row>
    <row r="363" spans="8:9" x14ac:dyDescent="0.25">
      <c r="H363" s="12"/>
      <c r="I363" s="12"/>
    </row>
    <row r="364" spans="8:9" x14ac:dyDescent="0.25">
      <c r="H364" s="12"/>
      <c r="I364" s="12"/>
    </row>
    <row r="365" spans="8:9" x14ac:dyDescent="0.25">
      <c r="H365" s="12"/>
      <c r="I365" s="12"/>
    </row>
    <row r="366" spans="8:9" x14ac:dyDescent="0.25">
      <c r="H366" s="12"/>
      <c r="I366" s="12"/>
    </row>
    <row r="367" spans="8:9" x14ac:dyDescent="0.25">
      <c r="H367" s="12"/>
      <c r="I367" s="12"/>
    </row>
    <row r="368" spans="8:9" x14ac:dyDescent="0.25">
      <c r="H368" s="12"/>
      <c r="I368" s="12"/>
    </row>
    <row r="369" spans="8:9" x14ac:dyDescent="0.25">
      <c r="H369" s="12"/>
      <c r="I369" s="12"/>
    </row>
    <row r="370" spans="8:9" x14ac:dyDescent="0.25">
      <c r="H370" s="12"/>
      <c r="I370" s="12"/>
    </row>
    <row r="371" spans="8:9" x14ac:dyDescent="0.25">
      <c r="H371" s="12"/>
      <c r="I371" s="12"/>
    </row>
    <row r="372" spans="8:9" x14ac:dyDescent="0.25">
      <c r="H372" s="12"/>
      <c r="I372" s="12"/>
    </row>
    <row r="373" spans="8:9" x14ac:dyDescent="0.25">
      <c r="H373" s="12"/>
      <c r="I373" s="12"/>
    </row>
    <row r="374" spans="8:9" x14ac:dyDescent="0.25">
      <c r="H374" s="12"/>
      <c r="I374" s="12"/>
    </row>
    <row r="375" spans="8:9" x14ac:dyDescent="0.25">
      <c r="H375" s="12"/>
      <c r="I375" s="12"/>
    </row>
    <row r="376" spans="8:9" x14ac:dyDescent="0.25">
      <c r="H376" s="12"/>
      <c r="I376" s="12"/>
    </row>
    <row r="377" spans="8:9" x14ac:dyDescent="0.25">
      <c r="H377" s="12"/>
      <c r="I377" s="12"/>
    </row>
    <row r="378" spans="8:9" x14ac:dyDescent="0.25">
      <c r="H378" s="12"/>
      <c r="I378" s="12"/>
    </row>
    <row r="379" spans="8:9" x14ac:dyDescent="0.25">
      <c r="H379" s="12"/>
      <c r="I379" s="12"/>
    </row>
    <row r="380" spans="8:9" x14ac:dyDescent="0.25">
      <c r="H380" s="12"/>
      <c r="I380" s="12"/>
    </row>
    <row r="381" spans="8:9" x14ac:dyDescent="0.25">
      <c r="H381" s="12"/>
      <c r="I381" s="12"/>
    </row>
    <row r="382" spans="8:9" x14ac:dyDescent="0.25">
      <c r="H382" s="12"/>
      <c r="I382" s="12"/>
    </row>
    <row r="383" spans="8:9" x14ac:dyDescent="0.25">
      <c r="H383" s="12"/>
      <c r="I383" s="12"/>
    </row>
    <row r="384" spans="8:9" x14ac:dyDescent="0.25">
      <c r="H384" s="12"/>
      <c r="I384" s="12"/>
    </row>
    <row r="385" spans="8:9" x14ac:dyDescent="0.25">
      <c r="H385" s="12"/>
      <c r="I385" s="12"/>
    </row>
    <row r="386" spans="8:9" x14ac:dyDescent="0.25">
      <c r="H386" s="12"/>
      <c r="I386" s="12"/>
    </row>
    <row r="387" spans="8:9" x14ac:dyDescent="0.25">
      <c r="H387" s="12"/>
      <c r="I387" s="12"/>
    </row>
    <row r="388" spans="8:9" x14ac:dyDescent="0.25">
      <c r="H388" s="12"/>
      <c r="I388" s="12"/>
    </row>
    <row r="389" spans="8:9" x14ac:dyDescent="0.25">
      <c r="H389" s="12"/>
      <c r="I389" s="12"/>
    </row>
    <row r="390" spans="8:9" x14ac:dyDescent="0.25">
      <c r="H390" s="12"/>
      <c r="I390" s="12"/>
    </row>
    <row r="391" spans="8:9" x14ac:dyDescent="0.25">
      <c r="H391" s="12"/>
      <c r="I391" s="12"/>
    </row>
    <row r="392" spans="8:9" x14ac:dyDescent="0.25">
      <c r="H392" s="12"/>
      <c r="I392" s="12"/>
    </row>
    <row r="393" spans="8:9" x14ac:dyDescent="0.25">
      <c r="H393" s="12"/>
      <c r="I393" s="12"/>
    </row>
    <row r="394" spans="8:9" x14ac:dyDescent="0.25">
      <c r="H394" s="12"/>
      <c r="I394" s="12"/>
    </row>
    <row r="395" spans="8:9" x14ac:dyDescent="0.25">
      <c r="H395" s="12"/>
      <c r="I395" s="12"/>
    </row>
    <row r="396" spans="8:9" x14ac:dyDescent="0.25">
      <c r="H396" s="12"/>
      <c r="I396" s="12"/>
    </row>
    <row r="397" spans="8:9" x14ac:dyDescent="0.25">
      <c r="H397" s="12"/>
      <c r="I397" s="12"/>
    </row>
    <row r="398" spans="8:9" x14ac:dyDescent="0.25">
      <c r="H398" s="12"/>
      <c r="I398" s="12"/>
    </row>
    <row r="399" spans="8:9" x14ac:dyDescent="0.25">
      <c r="H399" s="12"/>
      <c r="I399" s="12"/>
    </row>
    <row r="400" spans="8:9" x14ac:dyDescent="0.25">
      <c r="H400" s="12"/>
      <c r="I400" s="12"/>
    </row>
    <row r="401" spans="8:9" x14ac:dyDescent="0.25">
      <c r="H401" s="12"/>
      <c r="I401" s="12"/>
    </row>
    <row r="402" spans="8:9" x14ac:dyDescent="0.25">
      <c r="H402" s="12"/>
      <c r="I402" s="12"/>
    </row>
    <row r="403" spans="8:9" x14ac:dyDescent="0.25">
      <c r="H403" s="12"/>
      <c r="I403" s="12"/>
    </row>
    <row r="404" spans="8:9" x14ac:dyDescent="0.25">
      <c r="H404" s="12"/>
      <c r="I404" s="12"/>
    </row>
    <row r="405" spans="8:9" x14ac:dyDescent="0.25">
      <c r="H405" s="12"/>
      <c r="I405" s="12"/>
    </row>
    <row r="406" spans="8:9" x14ac:dyDescent="0.25">
      <c r="H406" s="12"/>
      <c r="I406" s="12"/>
    </row>
    <row r="407" spans="8:9" x14ac:dyDescent="0.25">
      <c r="H407" s="12"/>
      <c r="I407" s="12"/>
    </row>
    <row r="408" spans="8:9" x14ac:dyDescent="0.25">
      <c r="H408" s="12"/>
      <c r="I408" s="12"/>
    </row>
    <row r="409" spans="8:9" x14ac:dyDescent="0.25">
      <c r="H409" s="12"/>
      <c r="I409" s="12"/>
    </row>
    <row r="410" spans="8:9" x14ac:dyDescent="0.25">
      <c r="H410" s="12"/>
      <c r="I410" s="12"/>
    </row>
    <row r="411" spans="8:9" x14ac:dyDescent="0.25">
      <c r="H411" s="12"/>
      <c r="I411" s="12"/>
    </row>
    <row r="412" spans="8:9" x14ac:dyDescent="0.25">
      <c r="H412" s="12"/>
      <c r="I412" s="12"/>
    </row>
    <row r="413" spans="8:9" x14ac:dyDescent="0.25">
      <c r="H413" s="12"/>
      <c r="I413" s="12"/>
    </row>
    <row r="414" spans="8:9" x14ac:dyDescent="0.25">
      <c r="H414" s="12"/>
      <c r="I414" s="12"/>
    </row>
    <row r="415" spans="8:9" x14ac:dyDescent="0.25">
      <c r="H415" s="12"/>
      <c r="I415" s="12"/>
    </row>
    <row r="416" spans="8:9" x14ac:dyDescent="0.25">
      <c r="H416" s="12"/>
      <c r="I416" s="12"/>
    </row>
    <row r="417" spans="8:9" x14ac:dyDescent="0.25">
      <c r="H417" s="12"/>
      <c r="I417" s="12"/>
    </row>
    <row r="418" spans="8:9" x14ac:dyDescent="0.25">
      <c r="H418" s="12"/>
      <c r="I418" s="12"/>
    </row>
    <row r="419" spans="8:9" x14ac:dyDescent="0.25">
      <c r="H419" s="12"/>
      <c r="I419" s="12"/>
    </row>
    <row r="420" spans="8:9" x14ac:dyDescent="0.25">
      <c r="H420" s="12"/>
      <c r="I420" s="12"/>
    </row>
    <row r="421" spans="8:9" x14ac:dyDescent="0.25">
      <c r="H421" s="12"/>
      <c r="I421" s="12"/>
    </row>
    <row r="422" spans="8:9" x14ac:dyDescent="0.25">
      <c r="H422" s="12"/>
      <c r="I422" s="12"/>
    </row>
    <row r="423" spans="8:9" x14ac:dyDescent="0.25">
      <c r="H423" s="12"/>
      <c r="I423" s="12"/>
    </row>
    <row r="424" spans="8:9" x14ac:dyDescent="0.25">
      <c r="H424" s="12"/>
      <c r="I424" s="12"/>
    </row>
    <row r="425" spans="8:9" x14ac:dyDescent="0.25">
      <c r="H425" s="12"/>
      <c r="I425" s="12"/>
    </row>
    <row r="426" spans="8:9" x14ac:dyDescent="0.25">
      <c r="H426" s="12"/>
      <c r="I426" s="12"/>
    </row>
    <row r="427" spans="8:9" x14ac:dyDescent="0.25">
      <c r="H427" s="12"/>
      <c r="I427" s="12"/>
    </row>
    <row r="428" spans="8:9" x14ac:dyDescent="0.25">
      <c r="H428" s="12"/>
      <c r="I428" s="12"/>
    </row>
    <row r="429" spans="8:9" x14ac:dyDescent="0.25">
      <c r="H429" s="12"/>
      <c r="I429" s="12"/>
    </row>
    <row r="430" spans="8:9" x14ac:dyDescent="0.25">
      <c r="H430" s="12"/>
      <c r="I430" s="12"/>
    </row>
    <row r="431" spans="8:9" x14ac:dyDescent="0.25">
      <c r="H431" s="12"/>
      <c r="I431" s="12"/>
    </row>
    <row r="432" spans="8:9" x14ac:dyDescent="0.25">
      <c r="H432" s="12"/>
      <c r="I432" s="12"/>
    </row>
    <row r="433" spans="8:9" x14ac:dyDescent="0.25">
      <c r="H433" s="12"/>
      <c r="I433" s="12"/>
    </row>
    <row r="434" spans="8:9" x14ac:dyDescent="0.25">
      <c r="H434" s="12"/>
      <c r="I434" s="12"/>
    </row>
    <row r="435" spans="8:9" x14ac:dyDescent="0.25">
      <c r="H435" s="12"/>
      <c r="I435" s="12"/>
    </row>
    <row r="436" spans="8:9" x14ac:dyDescent="0.25">
      <c r="H436" s="12"/>
      <c r="I436" s="12"/>
    </row>
    <row r="437" spans="8:9" x14ac:dyDescent="0.25">
      <c r="H437" s="12"/>
      <c r="I437" s="12"/>
    </row>
    <row r="438" spans="8:9" x14ac:dyDescent="0.25">
      <c r="H438" s="12"/>
      <c r="I438" s="12"/>
    </row>
    <row r="439" spans="8:9" x14ac:dyDescent="0.25">
      <c r="H439" s="12"/>
      <c r="I439" s="12"/>
    </row>
    <row r="440" spans="8:9" x14ac:dyDescent="0.25">
      <c r="H440" s="12"/>
      <c r="I440" s="12"/>
    </row>
    <row r="441" spans="8:9" x14ac:dyDescent="0.25">
      <c r="H441" s="12"/>
      <c r="I441" s="12"/>
    </row>
    <row r="442" spans="8:9" x14ac:dyDescent="0.25">
      <c r="H442" s="12"/>
      <c r="I442" s="12"/>
    </row>
    <row r="443" spans="8:9" x14ac:dyDescent="0.25">
      <c r="H443" s="12"/>
      <c r="I443" s="12"/>
    </row>
    <row r="444" spans="8:9" x14ac:dyDescent="0.25">
      <c r="H444" s="12"/>
      <c r="I444" s="12"/>
    </row>
    <row r="445" spans="8:9" x14ac:dyDescent="0.25">
      <c r="H445" s="12"/>
      <c r="I445" s="12"/>
    </row>
    <row r="446" spans="8:9" x14ac:dyDescent="0.25">
      <c r="H446" s="12"/>
      <c r="I446" s="12"/>
    </row>
    <row r="447" spans="8:9" x14ac:dyDescent="0.25">
      <c r="H447" s="12"/>
      <c r="I447" s="12"/>
    </row>
    <row r="448" spans="8:9" x14ac:dyDescent="0.25">
      <c r="H448" s="12"/>
      <c r="I448" s="12"/>
    </row>
    <row r="449" spans="8:9" x14ac:dyDescent="0.25">
      <c r="H449" s="12"/>
      <c r="I449" s="12"/>
    </row>
    <row r="450" spans="8:9" x14ac:dyDescent="0.25">
      <c r="H450" s="12"/>
      <c r="I450" s="12"/>
    </row>
    <row r="451" spans="8:9" x14ac:dyDescent="0.25">
      <c r="H451" s="12"/>
      <c r="I451" s="12"/>
    </row>
    <row r="452" spans="8:9" x14ac:dyDescent="0.25">
      <c r="H452" s="12"/>
      <c r="I452" s="12"/>
    </row>
    <row r="453" spans="8:9" x14ac:dyDescent="0.25">
      <c r="H453" s="12"/>
      <c r="I453" s="12"/>
    </row>
    <row r="454" spans="8:9" x14ac:dyDescent="0.25">
      <c r="H454" s="12"/>
      <c r="I454" s="12"/>
    </row>
    <row r="455" spans="8:9" x14ac:dyDescent="0.25">
      <c r="H455" s="12"/>
      <c r="I455" s="12"/>
    </row>
    <row r="456" spans="8:9" x14ac:dyDescent="0.25">
      <c r="H456" s="12"/>
      <c r="I456" s="12"/>
    </row>
    <row r="457" spans="8:9" x14ac:dyDescent="0.25">
      <c r="H457" s="12"/>
      <c r="I457" s="12"/>
    </row>
    <row r="458" spans="8:9" x14ac:dyDescent="0.25">
      <c r="H458" s="12"/>
      <c r="I458" s="12"/>
    </row>
    <row r="459" spans="8:9" x14ac:dyDescent="0.25">
      <c r="H459" s="12"/>
      <c r="I459" s="12"/>
    </row>
    <row r="460" spans="8:9" x14ac:dyDescent="0.25">
      <c r="H460" s="12"/>
      <c r="I460" s="12"/>
    </row>
    <row r="461" spans="8:9" x14ac:dyDescent="0.25">
      <c r="H461" s="12"/>
      <c r="I461" s="12"/>
    </row>
    <row r="462" spans="8:9" x14ac:dyDescent="0.25">
      <c r="H462" s="12"/>
      <c r="I462" s="12"/>
    </row>
    <row r="463" spans="8:9" x14ac:dyDescent="0.25">
      <c r="H463" s="12"/>
      <c r="I463" s="12"/>
    </row>
    <row r="464" spans="8:9" x14ac:dyDescent="0.25">
      <c r="H464" s="12"/>
      <c r="I464" s="12"/>
    </row>
    <row r="465" spans="8:9" x14ac:dyDescent="0.25">
      <c r="H465" s="12"/>
      <c r="I465" s="12"/>
    </row>
    <row r="466" spans="8:9" x14ac:dyDescent="0.25">
      <c r="H466" s="12"/>
      <c r="I466" s="12"/>
    </row>
    <row r="467" spans="8:9" x14ac:dyDescent="0.25">
      <c r="H467" s="12"/>
      <c r="I467" s="12"/>
    </row>
    <row r="468" spans="8:9" x14ac:dyDescent="0.25">
      <c r="H468" s="12"/>
      <c r="I468" s="12"/>
    </row>
    <row r="469" spans="8:9" x14ac:dyDescent="0.25">
      <c r="H469" s="12"/>
      <c r="I469" s="12"/>
    </row>
    <row r="470" spans="8:9" x14ac:dyDescent="0.25">
      <c r="H470" s="12"/>
      <c r="I470" s="12"/>
    </row>
    <row r="471" spans="8:9" x14ac:dyDescent="0.25">
      <c r="H471" s="12"/>
      <c r="I471" s="12"/>
    </row>
    <row r="472" spans="8:9" x14ac:dyDescent="0.25">
      <c r="H472" s="12"/>
      <c r="I472" s="12"/>
    </row>
    <row r="473" spans="8:9" x14ac:dyDescent="0.25">
      <c r="H473" s="12"/>
      <c r="I473" s="12"/>
    </row>
    <row r="474" spans="8:9" x14ac:dyDescent="0.25">
      <c r="H474" s="12"/>
      <c r="I474" s="12"/>
    </row>
    <row r="475" spans="8:9" x14ac:dyDescent="0.25">
      <c r="H475" s="12"/>
      <c r="I475" s="12"/>
    </row>
    <row r="476" spans="8:9" x14ac:dyDescent="0.25">
      <c r="H476" s="12"/>
      <c r="I476" s="12"/>
    </row>
    <row r="477" spans="8:9" x14ac:dyDescent="0.25">
      <c r="H477" s="12"/>
      <c r="I477" s="12"/>
    </row>
    <row r="478" spans="8:9" x14ac:dyDescent="0.25">
      <c r="H478" s="12"/>
      <c r="I478" s="12"/>
    </row>
    <row r="479" spans="8:9" x14ac:dyDescent="0.25">
      <c r="H479" s="12"/>
      <c r="I479" s="12"/>
    </row>
    <row r="480" spans="8:9" x14ac:dyDescent="0.25">
      <c r="H480" s="12"/>
      <c r="I480" s="12"/>
    </row>
    <row r="481" spans="8:9" x14ac:dyDescent="0.25">
      <c r="H481" s="12"/>
      <c r="I481" s="12"/>
    </row>
    <row r="482" spans="8:9" x14ac:dyDescent="0.25">
      <c r="H482" s="12"/>
      <c r="I482" s="12"/>
    </row>
    <row r="483" spans="8:9" x14ac:dyDescent="0.25">
      <c r="H483" s="12"/>
      <c r="I483" s="12"/>
    </row>
    <row r="484" spans="8:9" x14ac:dyDescent="0.25">
      <c r="H484" s="12"/>
      <c r="I484" s="12"/>
    </row>
    <row r="485" spans="8:9" x14ac:dyDescent="0.25">
      <c r="H485" s="12"/>
      <c r="I485" s="12"/>
    </row>
    <row r="486" spans="8:9" x14ac:dyDescent="0.25">
      <c r="H486" s="12"/>
      <c r="I486" s="12"/>
    </row>
    <row r="487" spans="8:9" x14ac:dyDescent="0.25">
      <c r="H487" s="12"/>
      <c r="I487" s="12"/>
    </row>
    <row r="488" spans="8:9" x14ac:dyDescent="0.25">
      <c r="H488" s="12"/>
      <c r="I488" s="12"/>
    </row>
    <row r="489" spans="8:9" x14ac:dyDescent="0.25">
      <c r="H489" s="12"/>
      <c r="I489" s="12"/>
    </row>
    <row r="490" spans="8:9" x14ac:dyDescent="0.25">
      <c r="H490" s="12"/>
      <c r="I490" s="12"/>
    </row>
    <row r="491" spans="8:9" x14ac:dyDescent="0.25">
      <c r="H491" s="12"/>
      <c r="I491" s="12"/>
    </row>
    <row r="492" spans="8:9" x14ac:dyDescent="0.25">
      <c r="H492" s="12"/>
      <c r="I492" s="12"/>
    </row>
    <row r="493" spans="8:9" x14ac:dyDescent="0.25">
      <c r="H493" s="12"/>
      <c r="I493" s="12"/>
    </row>
    <row r="494" spans="8:9" x14ac:dyDescent="0.25">
      <c r="H494" s="12"/>
      <c r="I494" s="12"/>
    </row>
    <row r="495" spans="8:9" x14ac:dyDescent="0.25">
      <c r="H495" s="12"/>
      <c r="I495" s="12"/>
    </row>
    <row r="496" spans="8:9" x14ac:dyDescent="0.25">
      <c r="H496" s="12"/>
      <c r="I496" s="12"/>
    </row>
    <row r="497" spans="8:9" x14ac:dyDescent="0.25">
      <c r="H497" s="12"/>
      <c r="I497" s="12"/>
    </row>
    <row r="498" spans="8:9" x14ac:dyDescent="0.25">
      <c r="H498" s="12"/>
      <c r="I498" s="12"/>
    </row>
    <row r="499" spans="8:9" x14ac:dyDescent="0.25">
      <c r="H499" s="12"/>
      <c r="I499" s="12"/>
    </row>
    <row r="500" spans="8:9" x14ac:dyDescent="0.25">
      <c r="H500" s="12"/>
      <c r="I500" s="12"/>
    </row>
    <row r="501" spans="8:9" x14ac:dyDescent="0.25">
      <c r="H501" s="12"/>
      <c r="I501" s="12"/>
    </row>
    <row r="502" spans="8:9" x14ac:dyDescent="0.25">
      <c r="H502" s="12"/>
      <c r="I502" s="12"/>
    </row>
    <row r="503" spans="8:9" x14ac:dyDescent="0.25">
      <c r="H503" s="12"/>
      <c r="I503" s="12"/>
    </row>
    <row r="504" spans="8:9" x14ac:dyDescent="0.25">
      <c r="H504" s="12"/>
      <c r="I504" s="12"/>
    </row>
    <row r="505" spans="8:9" x14ac:dyDescent="0.25">
      <c r="H505" s="12"/>
      <c r="I505" s="12"/>
    </row>
    <row r="506" spans="8:9" x14ac:dyDescent="0.25">
      <c r="H506" s="12"/>
      <c r="I506" s="12"/>
    </row>
    <row r="507" spans="8:9" x14ac:dyDescent="0.25">
      <c r="H507" s="12"/>
      <c r="I507" s="12"/>
    </row>
    <row r="508" spans="8:9" x14ac:dyDescent="0.25">
      <c r="H508" s="12"/>
      <c r="I508" s="12"/>
    </row>
    <row r="509" spans="8:9" x14ac:dyDescent="0.25">
      <c r="H509" s="12"/>
      <c r="I509" s="12"/>
    </row>
    <row r="510" spans="8:9" x14ac:dyDescent="0.25">
      <c r="H510" s="12"/>
      <c r="I510" s="12"/>
    </row>
    <row r="511" spans="8:9" x14ac:dyDescent="0.25">
      <c r="H511" s="12"/>
      <c r="I511" s="12"/>
    </row>
    <row r="512" spans="8:9" x14ac:dyDescent="0.25">
      <c r="H512" s="12"/>
      <c r="I512" s="12"/>
    </row>
    <row r="513" spans="8:9" x14ac:dyDescent="0.25">
      <c r="H513" s="12"/>
      <c r="I513" s="12"/>
    </row>
    <row r="514" spans="8:9" x14ac:dyDescent="0.25">
      <c r="H514" s="12"/>
      <c r="I514" s="12"/>
    </row>
    <row r="515" spans="8:9" x14ac:dyDescent="0.25">
      <c r="H515" s="12"/>
      <c r="I515" s="12"/>
    </row>
    <row r="516" spans="8:9" x14ac:dyDescent="0.25">
      <c r="H516" s="12"/>
      <c r="I516" s="12"/>
    </row>
    <row r="517" spans="8:9" x14ac:dyDescent="0.25">
      <c r="H517" s="12"/>
      <c r="I517" s="12"/>
    </row>
    <row r="518" spans="8:9" x14ac:dyDescent="0.25">
      <c r="H518" s="12"/>
      <c r="I518" s="12"/>
    </row>
    <row r="519" spans="8:9" x14ac:dyDescent="0.25">
      <c r="H519" s="12"/>
      <c r="I519" s="12"/>
    </row>
    <row r="520" spans="8:9" x14ac:dyDescent="0.25">
      <c r="H520" s="12"/>
      <c r="I520" s="12"/>
    </row>
    <row r="521" spans="8:9" x14ac:dyDescent="0.25">
      <c r="H521" s="12"/>
      <c r="I521" s="12"/>
    </row>
    <row r="522" spans="8:9" x14ac:dyDescent="0.25">
      <c r="H522" s="12"/>
      <c r="I522" s="12"/>
    </row>
    <row r="523" spans="8:9" x14ac:dyDescent="0.25">
      <c r="H523" s="12"/>
      <c r="I523" s="12"/>
    </row>
    <row r="524" spans="8:9" x14ac:dyDescent="0.25">
      <c r="H524" s="12"/>
      <c r="I524" s="12"/>
    </row>
    <row r="525" spans="8:9" x14ac:dyDescent="0.25">
      <c r="H525" s="12"/>
      <c r="I525" s="12"/>
    </row>
    <row r="526" spans="8:9" x14ac:dyDescent="0.25">
      <c r="H526" s="12"/>
      <c r="I526" s="12"/>
    </row>
    <row r="527" spans="8:9" x14ac:dyDescent="0.25">
      <c r="H527" s="12"/>
      <c r="I527" s="12"/>
    </row>
    <row r="528" spans="8:9" x14ac:dyDescent="0.25">
      <c r="H528" s="12"/>
      <c r="I528" s="12"/>
    </row>
    <row r="529" spans="8:9" x14ac:dyDescent="0.25">
      <c r="H529" s="12"/>
      <c r="I529" s="12"/>
    </row>
    <row r="530" spans="8:9" x14ac:dyDescent="0.25">
      <c r="H530" s="12"/>
      <c r="I530" s="12"/>
    </row>
    <row r="531" spans="8:9" x14ac:dyDescent="0.25">
      <c r="H531" s="12"/>
      <c r="I531" s="12"/>
    </row>
    <row r="532" spans="8:9" x14ac:dyDescent="0.25">
      <c r="H532" s="12"/>
      <c r="I532" s="12"/>
    </row>
    <row r="533" spans="8:9" x14ac:dyDescent="0.25">
      <c r="H533" s="12"/>
      <c r="I533" s="12"/>
    </row>
    <row r="534" spans="8:9" x14ac:dyDescent="0.25">
      <c r="H534" s="12"/>
      <c r="I534" s="12"/>
    </row>
    <row r="535" spans="8:9" x14ac:dyDescent="0.25">
      <c r="H535" s="12"/>
      <c r="I535" s="12"/>
    </row>
    <row r="536" spans="8:9" x14ac:dyDescent="0.25">
      <c r="H536" s="12"/>
      <c r="I536" s="12"/>
    </row>
    <row r="537" spans="8:9" x14ac:dyDescent="0.25">
      <c r="H537" s="12"/>
      <c r="I537" s="12"/>
    </row>
    <row r="538" spans="8:9" x14ac:dyDescent="0.25">
      <c r="H538" s="12"/>
      <c r="I538" s="12"/>
    </row>
    <row r="539" spans="8:9" x14ac:dyDescent="0.25">
      <c r="H539" s="12"/>
      <c r="I539" s="12"/>
    </row>
    <row r="540" spans="8:9" x14ac:dyDescent="0.25">
      <c r="H540" s="12"/>
      <c r="I540" s="12"/>
    </row>
    <row r="541" spans="8:9" x14ac:dyDescent="0.25">
      <c r="H541" s="12"/>
      <c r="I541" s="12"/>
    </row>
    <row r="542" spans="8:9" x14ac:dyDescent="0.25">
      <c r="H542" s="12"/>
      <c r="I542" s="12"/>
    </row>
    <row r="543" spans="8:9" x14ac:dyDescent="0.25">
      <c r="H543" s="12"/>
      <c r="I543" s="12"/>
    </row>
    <row r="544" spans="8:9" x14ac:dyDescent="0.25">
      <c r="H544" s="12"/>
      <c r="I544" s="12"/>
    </row>
    <row r="545" spans="8:9" x14ac:dyDescent="0.25">
      <c r="H545" s="12"/>
      <c r="I545" s="12"/>
    </row>
    <row r="546" spans="8:9" x14ac:dyDescent="0.25">
      <c r="H546" s="12"/>
      <c r="I546" s="12"/>
    </row>
    <row r="547" spans="8:9" x14ac:dyDescent="0.25">
      <c r="H547" s="12"/>
      <c r="I547" s="12"/>
    </row>
    <row r="548" spans="8:9" x14ac:dyDescent="0.25">
      <c r="H548" s="12"/>
      <c r="I548" s="12"/>
    </row>
    <row r="549" spans="8:9" x14ac:dyDescent="0.25">
      <c r="H549" s="12"/>
      <c r="I549" s="12"/>
    </row>
    <row r="550" spans="8:9" x14ac:dyDescent="0.25">
      <c r="H550" s="12"/>
      <c r="I550" s="12"/>
    </row>
    <row r="551" spans="8:9" x14ac:dyDescent="0.25">
      <c r="H551" s="12"/>
      <c r="I551" s="12"/>
    </row>
    <row r="552" spans="8:9" x14ac:dyDescent="0.25">
      <c r="H552" s="12"/>
      <c r="I552" s="12"/>
    </row>
    <row r="553" spans="8:9" x14ac:dyDescent="0.25">
      <c r="H553" s="12"/>
      <c r="I553" s="12"/>
    </row>
    <row r="554" spans="8:9" x14ac:dyDescent="0.25">
      <c r="H554" s="12"/>
      <c r="I554" s="12"/>
    </row>
    <row r="555" spans="8:9" x14ac:dyDescent="0.25">
      <c r="H555" s="12"/>
      <c r="I555" s="12"/>
    </row>
    <row r="556" spans="8:9" x14ac:dyDescent="0.25">
      <c r="H556" s="12"/>
      <c r="I556" s="12"/>
    </row>
    <row r="557" spans="8:9" x14ac:dyDescent="0.25">
      <c r="H557" s="12"/>
      <c r="I557" s="12"/>
    </row>
    <row r="558" spans="8:9" x14ac:dyDescent="0.25">
      <c r="H558" s="12"/>
      <c r="I558" s="12"/>
    </row>
    <row r="559" spans="8:9" x14ac:dyDescent="0.25">
      <c r="H559" s="12"/>
      <c r="I559" s="12"/>
    </row>
    <row r="560" spans="8:9" x14ac:dyDescent="0.25">
      <c r="H560" s="12"/>
      <c r="I560" s="12"/>
    </row>
    <row r="561" spans="8:9" x14ac:dyDescent="0.25">
      <c r="H561" s="12"/>
      <c r="I561" s="12"/>
    </row>
    <row r="562" spans="8:9" x14ac:dyDescent="0.25">
      <c r="H562" s="12"/>
      <c r="I562" s="12"/>
    </row>
    <row r="563" spans="8:9" x14ac:dyDescent="0.25">
      <c r="H563" s="12"/>
      <c r="I563" s="12"/>
    </row>
    <row r="564" spans="8:9" x14ac:dyDescent="0.25">
      <c r="H564" s="12"/>
      <c r="I564" s="12"/>
    </row>
    <row r="565" spans="8:9" x14ac:dyDescent="0.25">
      <c r="H565" s="12"/>
      <c r="I565" s="12"/>
    </row>
    <row r="566" spans="8:9" x14ac:dyDescent="0.25">
      <c r="H566" s="12"/>
      <c r="I566" s="12"/>
    </row>
    <row r="567" spans="8:9" x14ac:dyDescent="0.25">
      <c r="H567" s="12"/>
      <c r="I567" s="12"/>
    </row>
    <row r="568" spans="8:9" x14ac:dyDescent="0.25">
      <c r="H568" s="12"/>
      <c r="I568" s="12"/>
    </row>
    <row r="569" spans="8:9" x14ac:dyDescent="0.25">
      <c r="H569" s="12"/>
      <c r="I569" s="12"/>
    </row>
    <row r="570" spans="8:9" x14ac:dyDescent="0.25">
      <c r="H570" s="12"/>
      <c r="I570" s="12"/>
    </row>
    <row r="571" spans="8:9" x14ac:dyDescent="0.25">
      <c r="H571" s="12"/>
      <c r="I571" s="12"/>
    </row>
    <row r="572" spans="8:9" x14ac:dyDescent="0.25">
      <c r="H572" s="12"/>
      <c r="I572" s="12"/>
    </row>
    <row r="573" spans="8:9" x14ac:dyDescent="0.25">
      <c r="H573" s="12"/>
      <c r="I573" s="12"/>
    </row>
    <row r="574" spans="8:9" x14ac:dyDescent="0.25">
      <c r="H574" s="12"/>
      <c r="I574" s="12"/>
    </row>
    <row r="575" spans="8:9" x14ac:dyDescent="0.25">
      <c r="H575" s="12"/>
      <c r="I575" s="12"/>
    </row>
    <row r="576" spans="8:9" x14ac:dyDescent="0.25">
      <c r="H576" s="12"/>
      <c r="I576" s="12"/>
    </row>
    <row r="577" spans="8:9" x14ac:dyDescent="0.25">
      <c r="H577" s="12"/>
      <c r="I577" s="12"/>
    </row>
    <row r="578" spans="8:9" x14ac:dyDescent="0.25">
      <c r="H578" s="12"/>
      <c r="I578" s="12"/>
    </row>
    <row r="579" spans="8:9" x14ac:dyDescent="0.25">
      <c r="H579" s="12"/>
      <c r="I579" s="12"/>
    </row>
    <row r="580" spans="8:9" x14ac:dyDescent="0.25">
      <c r="H580" s="12"/>
      <c r="I580" s="12"/>
    </row>
    <row r="581" spans="8:9" x14ac:dyDescent="0.25">
      <c r="H581" s="12"/>
      <c r="I581" s="12"/>
    </row>
    <row r="582" spans="8:9" x14ac:dyDescent="0.25">
      <c r="H582" s="12"/>
      <c r="I582" s="12"/>
    </row>
    <row r="583" spans="8:9" x14ac:dyDescent="0.25">
      <c r="H583" s="12"/>
      <c r="I583" s="12"/>
    </row>
    <row r="584" spans="8:9" x14ac:dyDescent="0.25">
      <c r="H584" s="12"/>
      <c r="I584" s="12"/>
    </row>
    <row r="585" spans="8:9" x14ac:dyDescent="0.25">
      <c r="H585" s="12"/>
      <c r="I585" s="12"/>
    </row>
    <row r="586" spans="8:9" x14ac:dyDescent="0.25">
      <c r="H586" s="12"/>
      <c r="I586" s="12"/>
    </row>
    <row r="587" spans="8:9" x14ac:dyDescent="0.25">
      <c r="H587" s="12"/>
      <c r="I587" s="12"/>
    </row>
    <row r="588" spans="8:9" x14ac:dyDescent="0.25">
      <c r="H588" s="12"/>
      <c r="I588" s="12"/>
    </row>
    <row r="589" spans="8:9" x14ac:dyDescent="0.25">
      <c r="H589" s="12"/>
      <c r="I589" s="12"/>
    </row>
    <row r="590" spans="8:9" x14ac:dyDescent="0.25">
      <c r="H590" s="12"/>
      <c r="I590" s="12"/>
    </row>
    <row r="591" spans="8:9" x14ac:dyDescent="0.25">
      <c r="H591" s="12"/>
      <c r="I591" s="12"/>
    </row>
    <row r="592" spans="8:9" x14ac:dyDescent="0.25">
      <c r="H592" s="12"/>
      <c r="I592" s="12"/>
    </row>
    <row r="593" spans="8:9" x14ac:dyDescent="0.25">
      <c r="H593" s="12"/>
      <c r="I593" s="12"/>
    </row>
    <row r="594" spans="8:9" x14ac:dyDescent="0.25">
      <c r="H594" s="12"/>
      <c r="I594" s="12"/>
    </row>
    <row r="595" spans="8:9" x14ac:dyDescent="0.25">
      <c r="H595" s="12"/>
      <c r="I595" s="12"/>
    </row>
    <row r="596" spans="8:9" x14ac:dyDescent="0.25">
      <c r="H596" s="12"/>
      <c r="I596" s="12"/>
    </row>
    <row r="597" spans="8:9" x14ac:dyDescent="0.25">
      <c r="H597" s="12"/>
      <c r="I597" s="12"/>
    </row>
    <row r="598" spans="8:9" x14ac:dyDescent="0.25">
      <c r="H598" s="12"/>
      <c r="I598" s="12"/>
    </row>
    <row r="599" spans="8:9" x14ac:dyDescent="0.25">
      <c r="H599" s="12"/>
      <c r="I599" s="12"/>
    </row>
    <row r="600" spans="8:9" x14ac:dyDescent="0.25">
      <c r="H600" s="12"/>
      <c r="I600" s="12"/>
    </row>
    <row r="601" spans="8:9" x14ac:dyDescent="0.25">
      <c r="H601" s="12"/>
      <c r="I601" s="12"/>
    </row>
    <row r="602" spans="8:9" x14ac:dyDescent="0.25">
      <c r="H602" s="12"/>
      <c r="I602" s="12"/>
    </row>
    <row r="603" spans="8:9" x14ac:dyDescent="0.25">
      <c r="H603" s="12"/>
      <c r="I603" s="12"/>
    </row>
    <row r="604" spans="8:9" x14ac:dyDescent="0.25">
      <c r="H604" s="12"/>
      <c r="I604" s="12"/>
    </row>
    <row r="605" spans="8:9" x14ac:dyDescent="0.25">
      <c r="H605" s="12"/>
      <c r="I605" s="12"/>
    </row>
    <row r="606" spans="8:9" x14ac:dyDescent="0.25">
      <c r="H606" s="12"/>
      <c r="I606" s="12"/>
    </row>
    <row r="607" spans="8:9" x14ac:dyDescent="0.25">
      <c r="H607" s="12"/>
      <c r="I607" s="12"/>
    </row>
    <row r="608" spans="8:9" x14ac:dyDescent="0.25">
      <c r="H608" s="12"/>
      <c r="I608" s="12"/>
    </row>
    <row r="609" spans="8:9" x14ac:dyDescent="0.25">
      <c r="H609" s="12"/>
      <c r="I609" s="12"/>
    </row>
    <row r="610" spans="8:9" x14ac:dyDescent="0.25">
      <c r="H610" s="12"/>
      <c r="I610" s="12"/>
    </row>
    <row r="611" spans="8:9" x14ac:dyDescent="0.25">
      <c r="H611" s="12"/>
      <c r="I611" s="12"/>
    </row>
    <row r="612" spans="8:9" x14ac:dyDescent="0.25">
      <c r="H612" s="12"/>
      <c r="I612" s="12"/>
    </row>
    <row r="613" spans="8:9" x14ac:dyDescent="0.25">
      <c r="H613" s="12"/>
      <c r="I613" s="12"/>
    </row>
    <row r="614" spans="8:9" x14ac:dyDescent="0.25">
      <c r="H614" s="12"/>
      <c r="I614" s="12"/>
    </row>
    <row r="615" spans="8:9" x14ac:dyDescent="0.25">
      <c r="H615" s="12"/>
      <c r="I615" s="12"/>
    </row>
    <row r="616" spans="8:9" x14ac:dyDescent="0.25">
      <c r="H616" s="12"/>
      <c r="I616" s="12"/>
    </row>
    <row r="617" spans="8:9" x14ac:dyDescent="0.25">
      <c r="H617" s="12"/>
      <c r="I617" s="12"/>
    </row>
    <row r="618" spans="8:9" x14ac:dyDescent="0.25">
      <c r="H618" s="12"/>
      <c r="I618" s="12"/>
    </row>
    <row r="619" spans="8:9" x14ac:dyDescent="0.25">
      <c r="H619" s="12"/>
      <c r="I619" s="12"/>
    </row>
    <row r="620" spans="8:9" x14ac:dyDescent="0.25">
      <c r="H620" s="12"/>
      <c r="I620" s="12"/>
    </row>
    <row r="621" spans="8:9" x14ac:dyDescent="0.25">
      <c r="H621" s="12"/>
      <c r="I621" s="12"/>
    </row>
    <row r="622" spans="8:9" x14ac:dyDescent="0.25">
      <c r="H622" s="12"/>
      <c r="I622" s="12"/>
    </row>
    <row r="623" spans="8:9" x14ac:dyDescent="0.25">
      <c r="H623" s="12"/>
      <c r="I623" s="12"/>
    </row>
    <row r="624" spans="8:9" x14ac:dyDescent="0.25">
      <c r="H624" s="12"/>
      <c r="I624" s="12"/>
    </row>
    <row r="625" spans="8:9" x14ac:dyDescent="0.25">
      <c r="H625" s="12"/>
      <c r="I625" s="12"/>
    </row>
    <row r="626" spans="8:9" x14ac:dyDescent="0.25">
      <c r="H626" s="12"/>
      <c r="I626" s="12"/>
    </row>
    <row r="627" spans="8:9" x14ac:dyDescent="0.25">
      <c r="H627" s="12"/>
      <c r="I627" s="12"/>
    </row>
    <row r="628" spans="8:9" x14ac:dyDescent="0.25">
      <c r="H628" s="12"/>
      <c r="I628" s="12"/>
    </row>
    <row r="629" spans="8:9" x14ac:dyDescent="0.25">
      <c r="H629" s="12"/>
      <c r="I629" s="12"/>
    </row>
    <row r="630" spans="8:9" x14ac:dyDescent="0.25">
      <c r="H630" s="12"/>
      <c r="I630" s="12"/>
    </row>
    <row r="631" spans="8:9" x14ac:dyDescent="0.25">
      <c r="H631" s="12"/>
      <c r="I631" s="12"/>
    </row>
    <row r="632" spans="8:9" x14ac:dyDescent="0.25">
      <c r="H632" s="12"/>
      <c r="I632" s="12"/>
    </row>
    <row r="633" spans="8:9" x14ac:dyDescent="0.25">
      <c r="H633" s="12"/>
      <c r="I633" s="12"/>
    </row>
    <row r="634" spans="8:9" x14ac:dyDescent="0.25">
      <c r="H634" s="12"/>
      <c r="I634" s="12"/>
    </row>
    <row r="635" spans="8:9" x14ac:dyDescent="0.25">
      <c r="H635" s="12"/>
      <c r="I635" s="12"/>
    </row>
    <row r="636" spans="8:9" x14ac:dyDescent="0.25">
      <c r="H636" s="12"/>
      <c r="I636" s="12"/>
    </row>
    <row r="637" spans="8:9" x14ac:dyDescent="0.25">
      <c r="H637" s="12"/>
      <c r="I637" s="12"/>
    </row>
    <row r="638" spans="8:9" x14ac:dyDescent="0.25">
      <c r="H638" s="12"/>
      <c r="I638" s="12"/>
    </row>
    <row r="639" spans="8:9" x14ac:dyDescent="0.25">
      <c r="H639" s="12"/>
      <c r="I639" s="12"/>
    </row>
    <row r="640" spans="8:9" x14ac:dyDescent="0.25">
      <c r="H640" s="12"/>
      <c r="I640" s="12"/>
    </row>
    <row r="641" spans="8:9" x14ac:dyDescent="0.25">
      <c r="H641" s="12"/>
      <c r="I641" s="12"/>
    </row>
    <row r="642" spans="8:9" x14ac:dyDescent="0.25">
      <c r="H642" s="12"/>
      <c r="I642" s="12"/>
    </row>
    <row r="643" spans="8:9" x14ac:dyDescent="0.25">
      <c r="H643" s="12"/>
      <c r="I643" s="12"/>
    </row>
    <row r="644" spans="8:9" x14ac:dyDescent="0.25">
      <c r="H644" s="12"/>
      <c r="I644" s="12"/>
    </row>
    <row r="645" spans="8:9" x14ac:dyDescent="0.25">
      <c r="H645" s="12"/>
      <c r="I645" s="12"/>
    </row>
    <row r="646" spans="8:9" x14ac:dyDescent="0.25">
      <c r="H646" s="12"/>
      <c r="I646" s="12"/>
    </row>
    <row r="647" spans="8:9" x14ac:dyDescent="0.25">
      <c r="H647" s="12"/>
      <c r="I647" s="12"/>
    </row>
    <row r="648" spans="8:9" x14ac:dyDescent="0.25">
      <c r="H648" s="12"/>
      <c r="I648" s="12"/>
    </row>
    <row r="649" spans="8:9" x14ac:dyDescent="0.25">
      <c r="H649" s="12"/>
      <c r="I649" s="12"/>
    </row>
    <row r="650" spans="8:9" x14ac:dyDescent="0.25">
      <c r="H650" s="12"/>
      <c r="I650" s="12"/>
    </row>
    <row r="651" spans="8:9" x14ac:dyDescent="0.25">
      <c r="H651" s="12"/>
      <c r="I651" s="12"/>
    </row>
    <row r="652" spans="8:9" x14ac:dyDescent="0.25">
      <c r="H652" s="12"/>
      <c r="I652" s="12"/>
    </row>
    <row r="653" spans="8:9" x14ac:dyDescent="0.25">
      <c r="H653" s="12"/>
      <c r="I653" s="12"/>
    </row>
    <row r="654" spans="8:9" x14ac:dyDescent="0.25">
      <c r="H654" s="12"/>
      <c r="I654" s="12"/>
    </row>
    <row r="655" spans="8:9" x14ac:dyDescent="0.25">
      <c r="H655" s="12"/>
      <c r="I655" s="12"/>
    </row>
    <row r="656" spans="8:9" x14ac:dyDescent="0.25">
      <c r="H656" s="12"/>
      <c r="I656" s="12"/>
    </row>
    <row r="657" spans="8:9" x14ac:dyDescent="0.25">
      <c r="H657" s="12"/>
      <c r="I657" s="12"/>
    </row>
    <row r="658" spans="8:9" x14ac:dyDescent="0.25">
      <c r="H658" s="12"/>
      <c r="I658" s="12"/>
    </row>
    <row r="659" spans="8:9" x14ac:dyDescent="0.25">
      <c r="H659" s="12"/>
      <c r="I659" s="12"/>
    </row>
    <row r="660" spans="8:9" x14ac:dyDescent="0.25">
      <c r="H660" s="12"/>
      <c r="I660" s="12"/>
    </row>
    <row r="661" spans="8:9" x14ac:dyDescent="0.25">
      <c r="H661" s="12"/>
      <c r="I661" s="12"/>
    </row>
    <row r="662" spans="8:9" x14ac:dyDescent="0.25">
      <c r="H662" s="12"/>
      <c r="I662" s="12"/>
    </row>
    <row r="663" spans="8:9" x14ac:dyDescent="0.25">
      <c r="H663" s="12"/>
      <c r="I663" s="12"/>
    </row>
    <row r="664" spans="8:9" x14ac:dyDescent="0.25">
      <c r="H664" s="12"/>
      <c r="I664" s="12"/>
    </row>
    <row r="665" spans="8:9" x14ac:dyDescent="0.25">
      <c r="H665" s="12"/>
      <c r="I665" s="12"/>
    </row>
    <row r="666" spans="8:9" x14ac:dyDescent="0.25">
      <c r="H666" s="12"/>
      <c r="I666" s="12"/>
    </row>
    <row r="667" spans="8:9" x14ac:dyDescent="0.25">
      <c r="H667" s="12"/>
      <c r="I667" s="12"/>
    </row>
    <row r="668" spans="8:9" x14ac:dyDescent="0.25">
      <c r="H668" s="12"/>
      <c r="I668" s="12"/>
    </row>
    <row r="669" spans="8:9" x14ac:dyDescent="0.25">
      <c r="H669" s="12"/>
      <c r="I669" s="12"/>
    </row>
    <row r="670" spans="8:9" x14ac:dyDescent="0.25">
      <c r="H670" s="12"/>
      <c r="I670" s="12"/>
    </row>
    <row r="671" spans="8:9" x14ac:dyDescent="0.25">
      <c r="H671" s="12"/>
      <c r="I671" s="12"/>
    </row>
    <row r="672" spans="8:9" x14ac:dyDescent="0.25">
      <c r="H672" s="12"/>
      <c r="I672" s="12"/>
    </row>
    <row r="673" spans="8:9" x14ac:dyDescent="0.25">
      <c r="H673" s="12"/>
      <c r="I673" s="12"/>
    </row>
    <row r="674" spans="8:9" x14ac:dyDescent="0.25">
      <c r="H674" s="12"/>
      <c r="I674" s="12"/>
    </row>
    <row r="675" spans="8:9" x14ac:dyDescent="0.25">
      <c r="H675" s="12"/>
      <c r="I675" s="12"/>
    </row>
    <row r="676" spans="8:9" x14ac:dyDescent="0.25">
      <c r="H676" s="12"/>
      <c r="I676" s="12"/>
    </row>
    <row r="677" spans="8:9" x14ac:dyDescent="0.25">
      <c r="H677" s="12"/>
      <c r="I677" s="12"/>
    </row>
    <row r="678" spans="8:9" x14ac:dyDescent="0.25">
      <c r="H678" s="12"/>
      <c r="I678" s="12"/>
    </row>
    <row r="679" spans="8:9" x14ac:dyDescent="0.25">
      <c r="H679" s="12"/>
      <c r="I679" s="12"/>
    </row>
    <row r="680" spans="8:9" x14ac:dyDescent="0.25">
      <c r="H680" s="12"/>
      <c r="I680" s="12"/>
    </row>
    <row r="681" spans="8:9" x14ac:dyDescent="0.25">
      <c r="H681" s="12"/>
      <c r="I681" s="12"/>
    </row>
    <row r="682" spans="8:9" x14ac:dyDescent="0.25">
      <c r="H682" s="12"/>
      <c r="I682" s="12"/>
    </row>
    <row r="683" spans="8:9" x14ac:dyDescent="0.25">
      <c r="H683" s="12"/>
      <c r="I683" s="12"/>
    </row>
    <row r="684" spans="8:9" x14ac:dyDescent="0.25">
      <c r="H684" s="12"/>
      <c r="I684" s="12"/>
    </row>
    <row r="685" spans="8:9" x14ac:dyDescent="0.25">
      <c r="H685" s="12"/>
      <c r="I685" s="12"/>
    </row>
    <row r="686" spans="8:9" x14ac:dyDescent="0.25">
      <c r="H686" s="12"/>
      <c r="I686" s="12"/>
    </row>
    <row r="687" spans="8:9" x14ac:dyDescent="0.25">
      <c r="H687" s="12"/>
      <c r="I687" s="12"/>
    </row>
    <row r="688" spans="8:9" x14ac:dyDescent="0.25">
      <c r="H688" s="12"/>
      <c r="I688" s="12"/>
    </row>
    <row r="689" spans="8:9" x14ac:dyDescent="0.25">
      <c r="H689" s="12"/>
      <c r="I689" s="12"/>
    </row>
    <row r="690" spans="8:9" x14ac:dyDescent="0.25">
      <c r="H690" s="12"/>
      <c r="I690" s="12"/>
    </row>
    <row r="691" spans="8:9" x14ac:dyDescent="0.25">
      <c r="H691" s="12"/>
      <c r="I691" s="12"/>
    </row>
    <row r="692" spans="8:9" x14ac:dyDescent="0.25">
      <c r="H692" s="12"/>
      <c r="I692" s="12"/>
    </row>
    <row r="693" spans="8:9" x14ac:dyDescent="0.25">
      <c r="H693" s="12"/>
      <c r="I693" s="12"/>
    </row>
    <row r="694" spans="8:9" x14ac:dyDescent="0.25">
      <c r="H694" s="12"/>
      <c r="I694" s="12"/>
    </row>
    <row r="695" spans="8:9" x14ac:dyDescent="0.25">
      <c r="H695" s="12"/>
      <c r="I695" s="12"/>
    </row>
    <row r="696" spans="8:9" x14ac:dyDescent="0.25">
      <c r="H696" s="12"/>
      <c r="I696" s="12"/>
    </row>
    <row r="697" spans="8:9" x14ac:dyDescent="0.25">
      <c r="H697" s="12"/>
      <c r="I697" s="12"/>
    </row>
    <row r="698" spans="8:9" x14ac:dyDescent="0.25">
      <c r="H698" s="12"/>
      <c r="I698" s="12"/>
    </row>
    <row r="699" spans="8:9" x14ac:dyDescent="0.25">
      <c r="H699" s="12"/>
      <c r="I699" s="12"/>
    </row>
    <row r="700" spans="8:9" x14ac:dyDescent="0.25">
      <c r="H700" s="12"/>
      <c r="I700" s="12"/>
    </row>
    <row r="701" spans="8:9" x14ac:dyDescent="0.25">
      <c r="H701" s="12"/>
      <c r="I701" s="12"/>
    </row>
    <row r="702" spans="8:9" x14ac:dyDescent="0.25">
      <c r="H702" s="12"/>
      <c r="I702" s="12"/>
    </row>
    <row r="703" spans="8:9" x14ac:dyDescent="0.25">
      <c r="H703" s="12"/>
      <c r="I703" s="12"/>
    </row>
    <row r="704" spans="8:9" x14ac:dyDescent="0.25">
      <c r="H704" s="12"/>
      <c r="I704" s="12"/>
    </row>
    <row r="705" spans="8:9" x14ac:dyDescent="0.25">
      <c r="H705" s="12"/>
      <c r="I705" s="12"/>
    </row>
    <row r="706" spans="8:9" x14ac:dyDescent="0.25">
      <c r="H706" s="12"/>
      <c r="I706" s="12"/>
    </row>
    <row r="707" spans="8:9" x14ac:dyDescent="0.25">
      <c r="H707" s="12"/>
      <c r="I707" s="12"/>
    </row>
    <row r="708" spans="8:9" x14ac:dyDescent="0.25">
      <c r="H708" s="12"/>
      <c r="I708" s="12"/>
    </row>
    <row r="709" spans="8:9" x14ac:dyDescent="0.25">
      <c r="H709" s="12"/>
      <c r="I709" s="12"/>
    </row>
    <row r="710" spans="8:9" x14ac:dyDescent="0.25">
      <c r="H710" s="12"/>
      <c r="I710" s="12"/>
    </row>
    <row r="711" spans="8:9" x14ac:dyDescent="0.25">
      <c r="H711" s="12"/>
      <c r="I711" s="12"/>
    </row>
    <row r="712" spans="8:9" x14ac:dyDescent="0.25">
      <c r="H712" s="12"/>
      <c r="I712" s="12"/>
    </row>
    <row r="713" spans="8:9" x14ac:dyDescent="0.25">
      <c r="H713" s="12"/>
      <c r="I713" s="12"/>
    </row>
    <row r="714" spans="8:9" x14ac:dyDescent="0.25">
      <c r="H714" s="12"/>
      <c r="I714" s="12"/>
    </row>
    <row r="715" spans="8:9" x14ac:dyDescent="0.25">
      <c r="H715" s="12"/>
      <c r="I715" s="12"/>
    </row>
    <row r="716" spans="8:9" x14ac:dyDescent="0.25">
      <c r="H716" s="12"/>
      <c r="I716" s="12"/>
    </row>
    <row r="717" spans="8:9" x14ac:dyDescent="0.25">
      <c r="H717" s="12"/>
      <c r="I717" s="12"/>
    </row>
    <row r="718" spans="8:9" x14ac:dyDescent="0.25">
      <c r="H718" s="12"/>
      <c r="I718" s="12"/>
    </row>
    <row r="719" spans="8:9" x14ac:dyDescent="0.25">
      <c r="H719" s="12"/>
      <c r="I719" s="12"/>
    </row>
    <row r="720" spans="8:9" x14ac:dyDescent="0.25">
      <c r="H720" s="12"/>
      <c r="I720" s="12"/>
    </row>
    <row r="721" spans="8:9" x14ac:dyDescent="0.25">
      <c r="H721" s="12"/>
      <c r="I721" s="12"/>
    </row>
    <row r="722" spans="8:9" x14ac:dyDescent="0.25">
      <c r="H722" s="12"/>
      <c r="I722" s="12"/>
    </row>
    <row r="723" spans="8:9" x14ac:dyDescent="0.25">
      <c r="H723" s="12"/>
      <c r="I723" s="12"/>
    </row>
    <row r="724" spans="8:9" x14ac:dyDescent="0.25">
      <c r="H724" s="12"/>
      <c r="I724" s="12"/>
    </row>
    <row r="725" spans="8:9" x14ac:dyDescent="0.25">
      <c r="H725" s="12"/>
      <c r="I725" s="12"/>
    </row>
    <row r="726" spans="8:9" x14ac:dyDescent="0.25">
      <c r="H726" s="12"/>
      <c r="I726" s="12"/>
    </row>
    <row r="727" spans="8:9" x14ac:dyDescent="0.25">
      <c r="H727" s="12"/>
      <c r="I727" s="12"/>
    </row>
    <row r="728" spans="8:9" x14ac:dyDescent="0.25">
      <c r="H728" s="12"/>
      <c r="I728" s="12"/>
    </row>
    <row r="729" spans="8:9" x14ac:dyDescent="0.25">
      <c r="H729" s="12"/>
      <c r="I729" s="12"/>
    </row>
    <row r="730" spans="8:9" x14ac:dyDescent="0.25">
      <c r="H730" s="12"/>
      <c r="I730" s="12"/>
    </row>
    <row r="731" spans="8:9" x14ac:dyDescent="0.25">
      <c r="H731" s="12"/>
      <c r="I731" s="12"/>
    </row>
    <row r="732" spans="8:9" x14ac:dyDescent="0.25">
      <c r="H732" s="12"/>
      <c r="I732" s="12"/>
    </row>
    <row r="733" spans="8:9" x14ac:dyDescent="0.25">
      <c r="H733" s="12"/>
      <c r="I733" s="12"/>
    </row>
    <row r="734" spans="8:9" x14ac:dyDescent="0.25">
      <c r="H734" s="12"/>
      <c r="I734" s="12"/>
    </row>
    <row r="735" spans="8:9" x14ac:dyDescent="0.25">
      <c r="H735" s="12"/>
      <c r="I735" s="12"/>
    </row>
    <row r="736" spans="8:9" x14ac:dyDescent="0.25">
      <c r="H736" s="12"/>
      <c r="I736" s="12"/>
    </row>
    <row r="737" spans="8:9" x14ac:dyDescent="0.25">
      <c r="H737" s="12"/>
      <c r="I737" s="12"/>
    </row>
    <row r="738" spans="8:9" x14ac:dyDescent="0.25">
      <c r="H738" s="12"/>
      <c r="I738" s="12"/>
    </row>
    <row r="739" spans="8:9" x14ac:dyDescent="0.25">
      <c r="H739" s="12"/>
      <c r="I739" s="12"/>
    </row>
    <row r="740" spans="8:9" x14ac:dyDescent="0.25">
      <c r="H740" s="12"/>
      <c r="I740" s="12"/>
    </row>
    <row r="741" spans="8:9" x14ac:dyDescent="0.25">
      <c r="H741" s="12"/>
      <c r="I741" s="12"/>
    </row>
    <row r="742" spans="8:9" x14ac:dyDescent="0.25">
      <c r="H742" s="12"/>
      <c r="I742" s="12"/>
    </row>
    <row r="743" spans="8:9" x14ac:dyDescent="0.25">
      <c r="H743" s="12"/>
      <c r="I743" s="12"/>
    </row>
    <row r="744" spans="8:9" x14ac:dyDescent="0.25">
      <c r="H744" s="12"/>
      <c r="I744" s="12"/>
    </row>
    <row r="745" spans="8:9" x14ac:dyDescent="0.25">
      <c r="H745" s="12"/>
      <c r="I745" s="12"/>
    </row>
    <row r="746" spans="8:9" x14ac:dyDescent="0.25">
      <c r="H746" s="12"/>
      <c r="I746" s="12"/>
    </row>
    <row r="747" spans="8:9" x14ac:dyDescent="0.25">
      <c r="H747" s="12"/>
      <c r="I747" s="12"/>
    </row>
    <row r="748" spans="8:9" x14ac:dyDescent="0.25">
      <c r="H748" s="12"/>
      <c r="I748" s="12"/>
    </row>
    <row r="749" spans="8:9" x14ac:dyDescent="0.25">
      <c r="H749" s="12"/>
      <c r="I749" s="12"/>
    </row>
    <row r="750" spans="8:9" x14ac:dyDescent="0.25">
      <c r="H750" s="12"/>
      <c r="I750" s="12"/>
    </row>
    <row r="751" spans="8:9" x14ac:dyDescent="0.25">
      <c r="H751" s="12"/>
      <c r="I751" s="12"/>
    </row>
    <row r="752" spans="8:9" x14ac:dyDescent="0.25">
      <c r="H752" s="12"/>
      <c r="I752" s="12"/>
    </row>
    <row r="753" spans="8:9" x14ac:dyDescent="0.25">
      <c r="H753" s="12"/>
      <c r="I753" s="12"/>
    </row>
    <row r="754" spans="8:9" x14ac:dyDescent="0.25">
      <c r="H754" s="12"/>
      <c r="I754" s="12"/>
    </row>
    <row r="755" spans="8:9" x14ac:dyDescent="0.25">
      <c r="H755" s="12"/>
      <c r="I755" s="12"/>
    </row>
    <row r="756" spans="8:9" x14ac:dyDescent="0.25">
      <c r="H756" s="12"/>
      <c r="I756" s="12"/>
    </row>
    <row r="757" spans="8:9" x14ac:dyDescent="0.25">
      <c r="H757" s="12"/>
      <c r="I757" s="12"/>
    </row>
    <row r="758" spans="8:9" x14ac:dyDescent="0.25">
      <c r="H758" s="12"/>
      <c r="I758" s="12"/>
    </row>
    <row r="759" spans="8:9" x14ac:dyDescent="0.25">
      <c r="H759" s="12"/>
      <c r="I759" s="12"/>
    </row>
    <row r="760" spans="8:9" x14ac:dyDescent="0.25">
      <c r="H760" s="12"/>
      <c r="I760" s="12"/>
    </row>
    <row r="761" spans="8:9" x14ac:dyDescent="0.25">
      <c r="H761" s="12"/>
      <c r="I761" s="12"/>
    </row>
    <row r="762" spans="8:9" x14ac:dyDescent="0.25">
      <c r="H762" s="12"/>
      <c r="I762" s="12"/>
    </row>
    <row r="763" spans="8:9" x14ac:dyDescent="0.25">
      <c r="H763" s="12"/>
      <c r="I763" s="12"/>
    </row>
    <row r="764" spans="8:9" x14ac:dyDescent="0.25">
      <c r="H764" s="12"/>
      <c r="I764" s="12"/>
    </row>
    <row r="765" spans="8:9" x14ac:dyDescent="0.25">
      <c r="H765" s="12"/>
      <c r="I765" s="12"/>
    </row>
    <row r="766" spans="8:9" x14ac:dyDescent="0.25">
      <c r="H766" s="12"/>
      <c r="I766" s="12"/>
    </row>
    <row r="767" spans="8:9" x14ac:dyDescent="0.25">
      <c r="H767" s="12"/>
      <c r="I767" s="12"/>
    </row>
    <row r="768" spans="8:9" x14ac:dyDescent="0.25">
      <c r="H768" s="12"/>
      <c r="I768" s="12"/>
    </row>
    <row r="769" spans="8:9" x14ac:dyDescent="0.25">
      <c r="H769" s="12"/>
      <c r="I769" s="12"/>
    </row>
    <row r="770" spans="8:9" x14ac:dyDescent="0.25">
      <c r="H770" s="12"/>
      <c r="I770" s="12"/>
    </row>
    <row r="771" spans="8:9" x14ac:dyDescent="0.25">
      <c r="H771" s="12"/>
      <c r="I771" s="12"/>
    </row>
    <row r="772" spans="8:9" x14ac:dyDescent="0.25">
      <c r="H772" s="12"/>
      <c r="I772" s="12"/>
    </row>
    <row r="773" spans="8:9" x14ac:dyDescent="0.25">
      <c r="H773" s="12"/>
      <c r="I773" s="12"/>
    </row>
    <row r="774" spans="8:9" x14ac:dyDescent="0.25">
      <c r="H774" s="12"/>
      <c r="I774" s="12"/>
    </row>
    <row r="775" spans="8:9" x14ac:dyDescent="0.25">
      <c r="H775" s="12"/>
      <c r="I775" s="12"/>
    </row>
    <row r="776" spans="8:9" x14ac:dyDescent="0.25">
      <c r="H776" s="12"/>
      <c r="I776" s="12"/>
    </row>
    <row r="777" spans="8:9" x14ac:dyDescent="0.25">
      <c r="H777" s="12"/>
      <c r="I777" s="12"/>
    </row>
    <row r="778" spans="8:9" x14ac:dyDescent="0.25">
      <c r="H778" s="12"/>
      <c r="I778" s="12"/>
    </row>
    <row r="779" spans="8:9" x14ac:dyDescent="0.25">
      <c r="H779" s="12"/>
      <c r="I779" s="12"/>
    </row>
    <row r="780" spans="8:9" x14ac:dyDescent="0.25">
      <c r="H780" s="12"/>
      <c r="I780" s="12"/>
    </row>
    <row r="781" spans="8:9" x14ac:dyDescent="0.25">
      <c r="H781" s="12"/>
      <c r="I781" s="12"/>
    </row>
    <row r="782" spans="8:9" x14ac:dyDescent="0.25">
      <c r="H782" s="12"/>
      <c r="I782" s="12"/>
    </row>
    <row r="783" spans="8:9" x14ac:dyDescent="0.25">
      <c r="H783" s="12"/>
      <c r="I783" s="12"/>
    </row>
    <row r="784" spans="8:9" x14ac:dyDescent="0.25">
      <c r="H784" s="12"/>
      <c r="I784" s="12"/>
    </row>
    <row r="785" spans="8:9" x14ac:dyDescent="0.25">
      <c r="H785" s="12"/>
      <c r="I785" s="12"/>
    </row>
    <row r="786" spans="8:9" x14ac:dyDescent="0.25">
      <c r="H786" s="12"/>
      <c r="I786" s="12"/>
    </row>
    <row r="787" spans="8:9" x14ac:dyDescent="0.25">
      <c r="H787" s="12"/>
      <c r="I787" s="12"/>
    </row>
    <row r="788" spans="8:9" x14ac:dyDescent="0.25">
      <c r="H788" s="12"/>
      <c r="I788" s="12"/>
    </row>
    <row r="789" spans="8:9" x14ac:dyDescent="0.25">
      <c r="H789" s="12"/>
      <c r="I789" s="12"/>
    </row>
    <row r="790" spans="8:9" x14ac:dyDescent="0.25">
      <c r="H790" s="12"/>
      <c r="I790" s="12"/>
    </row>
    <row r="791" spans="8:9" x14ac:dyDescent="0.25">
      <c r="H791" s="12"/>
      <c r="I791" s="12"/>
    </row>
    <row r="792" spans="8:9" x14ac:dyDescent="0.25">
      <c r="H792" s="12"/>
      <c r="I792" s="12"/>
    </row>
    <row r="793" spans="8:9" x14ac:dyDescent="0.25">
      <c r="H793" s="12"/>
      <c r="I793" s="12"/>
    </row>
    <row r="794" spans="8:9" x14ac:dyDescent="0.25">
      <c r="H794" s="12"/>
      <c r="I794" s="12"/>
    </row>
    <row r="795" spans="8:9" x14ac:dyDescent="0.25">
      <c r="H795" s="12"/>
      <c r="I795" s="12"/>
    </row>
    <row r="796" spans="8:9" x14ac:dyDescent="0.25">
      <c r="H796" s="12"/>
      <c r="I796" s="12"/>
    </row>
    <row r="797" spans="8:9" x14ac:dyDescent="0.25">
      <c r="H797" s="12"/>
      <c r="I797" s="12"/>
    </row>
    <row r="798" spans="8:9" x14ac:dyDescent="0.25">
      <c r="H798" s="12"/>
      <c r="I798" s="12"/>
    </row>
    <row r="799" spans="8:9" x14ac:dyDescent="0.25">
      <c r="H799" s="12"/>
      <c r="I799" s="12"/>
    </row>
    <row r="800" spans="8:9" x14ac:dyDescent="0.25">
      <c r="H800" s="12"/>
      <c r="I800" s="12"/>
    </row>
    <row r="801" spans="8:9" x14ac:dyDescent="0.25">
      <c r="H801" s="12"/>
      <c r="I801" s="12"/>
    </row>
    <row r="802" spans="8:9" x14ac:dyDescent="0.25">
      <c r="H802" s="12"/>
      <c r="I802" s="12"/>
    </row>
    <row r="803" spans="8:9" x14ac:dyDescent="0.25">
      <c r="H803" s="12"/>
      <c r="I803" s="12"/>
    </row>
    <row r="804" spans="8:9" x14ac:dyDescent="0.25">
      <c r="H804" s="12"/>
      <c r="I804" s="12"/>
    </row>
    <row r="805" spans="8:9" x14ac:dyDescent="0.25">
      <c r="H805" s="12"/>
      <c r="I805" s="12"/>
    </row>
    <row r="806" spans="8:9" x14ac:dyDescent="0.25">
      <c r="H806" s="12"/>
      <c r="I806" s="12"/>
    </row>
    <row r="807" spans="8:9" x14ac:dyDescent="0.25">
      <c r="H807" s="12"/>
      <c r="I807" s="12"/>
    </row>
    <row r="808" spans="8:9" x14ac:dyDescent="0.25">
      <c r="H808" s="12"/>
      <c r="I808" s="12"/>
    </row>
    <row r="809" spans="8:9" x14ac:dyDescent="0.25">
      <c r="H809" s="12"/>
      <c r="I809" s="12"/>
    </row>
    <row r="810" spans="8:9" x14ac:dyDescent="0.25">
      <c r="H810" s="12"/>
      <c r="I810" s="12"/>
    </row>
    <row r="811" spans="8:9" x14ac:dyDescent="0.25">
      <c r="H811" s="12"/>
      <c r="I811" s="12"/>
    </row>
    <row r="812" spans="8:9" x14ac:dyDescent="0.25">
      <c r="H812" s="12"/>
      <c r="I812" s="12"/>
    </row>
    <row r="813" spans="8:9" x14ac:dyDescent="0.25">
      <c r="H813" s="12"/>
      <c r="I813" s="12"/>
    </row>
    <row r="814" spans="8:9" x14ac:dyDescent="0.25">
      <c r="H814" s="12"/>
      <c r="I814" s="12"/>
    </row>
    <row r="815" spans="8:9" x14ac:dyDescent="0.25">
      <c r="H815" s="12"/>
      <c r="I815" s="12"/>
    </row>
    <row r="816" spans="8:9" x14ac:dyDescent="0.25">
      <c r="H816" s="12"/>
      <c r="I816" s="12"/>
    </row>
    <row r="817" spans="8:9" x14ac:dyDescent="0.25">
      <c r="H817" s="12"/>
      <c r="I817" s="12"/>
    </row>
    <row r="818" spans="8:9" x14ac:dyDescent="0.25">
      <c r="H818" s="12"/>
      <c r="I818" s="12"/>
    </row>
    <row r="819" spans="8:9" x14ac:dyDescent="0.25">
      <c r="H819" s="12"/>
      <c r="I819" s="12"/>
    </row>
    <row r="820" spans="8:9" x14ac:dyDescent="0.25">
      <c r="H820" s="12"/>
      <c r="I820" s="12"/>
    </row>
    <row r="821" spans="8:9" x14ac:dyDescent="0.25">
      <c r="H821" s="12"/>
      <c r="I821" s="12"/>
    </row>
    <row r="822" spans="8:9" x14ac:dyDescent="0.25">
      <c r="H822" s="12"/>
      <c r="I822" s="12"/>
    </row>
    <row r="823" spans="8:9" x14ac:dyDescent="0.25">
      <c r="H823" s="12"/>
      <c r="I823" s="12"/>
    </row>
    <row r="824" spans="8:9" x14ac:dyDescent="0.25">
      <c r="H824" s="12"/>
      <c r="I824" s="12"/>
    </row>
    <row r="825" spans="8:9" x14ac:dyDescent="0.25">
      <c r="H825" s="12"/>
      <c r="I825" s="12"/>
    </row>
    <row r="826" spans="8:9" x14ac:dyDescent="0.25">
      <c r="H826" s="12"/>
      <c r="I826" s="12"/>
    </row>
    <row r="827" spans="8:9" x14ac:dyDescent="0.25">
      <c r="H827" s="12"/>
      <c r="I827" s="12"/>
    </row>
    <row r="828" spans="8:9" x14ac:dyDescent="0.25">
      <c r="H828" s="12"/>
      <c r="I828" s="12"/>
    </row>
    <row r="829" spans="8:9" x14ac:dyDescent="0.25">
      <c r="H829" s="12"/>
      <c r="I829" s="12"/>
    </row>
    <row r="830" spans="8:9" x14ac:dyDescent="0.25">
      <c r="H830" s="12"/>
      <c r="I830" s="12"/>
    </row>
    <row r="831" spans="8:9" x14ac:dyDescent="0.25">
      <c r="H831" s="12"/>
      <c r="I831" s="12"/>
    </row>
    <row r="832" spans="8:9" x14ac:dyDescent="0.25">
      <c r="H832" s="12"/>
      <c r="I832" s="12"/>
    </row>
    <row r="833" spans="8:9" x14ac:dyDescent="0.25">
      <c r="H833" s="12"/>
      <c r="I833" s="12"/>
    </row>
    <row r="834" spans="8:9" x14ac:dyDescent="0.25">
      <c r="H834" s="12"/>
      <c r="I834" s="12"/>
    </row>
    <row r="835" spans="8:9" x14ac:dyDescent="0.25">
      <c r="H835" s="12"/>
      <c r="I835" s="12"/>
    </row>
    <row r="836" spans="8:9" x14ac:dyDescent="0.25">
      <c r="H836" s="12"/>
      <c r="I836" s="12"/>
    </row>
    <row r="837" spans="8:9" x14ac:dyDescent="0.25">
      <c r="H837" s="12"/>
      <c r="I837" s="12"/>
    </row>
    <row r="838" spans="8:9" x14ac:dyDescent="0.25">
      <c r="H838" s="12"/>
      <c r="I838" s="12"/>
    </row>
    <row r="839" spans="8:9" x14ac:dyDescent="0.25">
      <c r="H839" s="12"/>
      <c r="I839" s="12"/>
    </row>
    <row r="840" spans="8:9" x14ac:dyDescent="0.25">
      <c r="H840" s="12"/>
      <c r="I840" s="12"/>
    </row>
    <row r="841" spans="8:9" x14ac:dyDescent="0.25">
      <c r="H841" s="12"/>
      <c r="I841" s="12"/>
    </row>
    <row r="842" spans="8:9" x14ac:dyDescent="0.25">
      <c r="H842" s="12"/>
      <c r="I842" s="12"/>
    </row>
    <row r="843" spans="8:9" x14ac:dyDescent="0.25">
      <c r="H843" s="12"/>
      <c r="I843" s="12"/>
    </row>
    <row r="844" spans="8:9" x14ac:dyDescent="0.25">
      <c r="H844" s="12"/>
      <c r="I844" s="12"/>
    </row>
    <row r="845" spans="8:9" x14ac:dyDescent="0.25">
      <c r="H845" s="12"/>
      <c r="I845" s="12"/>
    </row>
    <row r="846" spans="8:9" x14ac:dyDescent="0.25">
      <c r="H846" s="12"/>
      <c r="I846" s="12"/>
    </row>
    <row r="847" spans="8:9" x14ac:dyDescent="0.25">
      <c r="H847" s="12"/>
      <c r="I847" s="12"/>
    </row>
    <row r="848" spans="8:9" x14ac:dyDescent="0.25">
      <c r="H848" s="12"/>
      <c r="I848" s="12"/>
    </row>
    <row r="849" spans="8:9" x14ac:dyDescent="0.25">
      <c r="H849" s="12"/>
      <c r="I849" s="12"/>
    </row>
    <row r="850" spans="8:9" x14ac:dyDescent="0.25">
      <c r="H850" s="12"/>
      <c r="I850" s="12"/>
    </row>
    <row r="851" spans="8:9" x14ac:dyDescent="0.25">
      <c r="H851" s="12"/>
      <c r="I851" s="12"/>
    </row>
    <row r="852" spans="8:9" x14ac:dyDescent="0.25">
      <c r="H852" s="12"/>
      <c r="I852" s="12"/>
    </row>
    <row r="853" spans="8:9" x14ac:dyDescent="0.25">
      <c r="H853" s="12"/>
      <c r="I853" s="12"/>
    </row>
    <row r="854" spans="8:9" x14ac:dyDescent="0.25">
      <c r="H854" s="12"/>
      <c r="I854" s="12"/>
    </row>
    <row r="855" spans="8:9" x14ac:dyDescent="0.25">
      <c r="H855" s="12"/>
      <c r="I855" s="12"/>
    </row>
    <row r="856" spans="8:9" x14ac:dyDescent="0.25">
      <c r="H856" s="12"/>
      <c r="I856" s="12"/>
    </row>
    <row r="857" spans="8:9" x14ac:dyDescent="0.25">
      <c r="H857" s="12"/>
      <c r="I857" s="12"/>
    </row>
    <row r="858" spans="8:9" x14ac:dyDescent="0.25">
      <c r="H858" s="12"/>
      <c r="I858" s="12"/>
    </row>
    <row r="859" spans="8:9" x14ac:dyDescent="0.25">
      <c r="H859" s="12"/>
      <c r="I859" s="12"/>
    </row>
    <row r="860" spans="8:9" x14ac:dyDescent="0.25">
      <c r="H860" s="12"/>
      <c r="I860" s="12"/>
    </row>
    <row r="861" spans="8:9" x14ac:dyDescent="0.25">
      <c r="H861" s="12"/>
      <c r="I861" s="12"/>
    </row>
    <row r="862" spans="8:9" x14ac:dyDescent="0.25">
      <c r="H862" s="12"/>
      <c r="I862" s="12"/>
    </row>
    <row r="863" spans="8:9" x14ac:dyDescent="0.25">
      <c r="H863" s="12"/>
      <c r="I863" s="12"/>
    </row>
    <row r="864" spans="8:9" x14ac:dyDescent="0.25">
      <c r="H864" s="12"/>
      <c r="I864" s="12"/>
    </row>
    <row r="865" spans="8:9" x14ac:dyDescent="0.25">
      <c r="H865" s="12"/>
      <c r="I865" s="12"/>
    </row>
    <row r="866" spans="8:9" x14ac:dyDescent="0.25">
      <c r="H866" s="12"/>
      <c r="I866" s="12"/>
    </row>
    <row r="867" spans="8:9" x14ac:dyDescent="0.25">
      <c r="H867" s="12"/>
      <c r="I867" s="12"/>
    </row>
    <row r="868" spans="8:9" x14ac:dyDescent="0.25">
      <c r="H868" s="12"/>
      <c r="I868" s="12"/>
    </row>
    <row r="869" spans="8:9" x14ac:dyDescent="0.25">
      <c r="H869" s="12"/>
      <c r="I869" s="12"/>
    </row>
    <row r="870" spans="8:9" x14ac:dyDescent="0.25">
      <c r="H870" s="12"/>
      <c r="I870" s="12"/>
    </row>
    <row r="871" spans="8:9" x14ac:dyDescent="0.25">
      <c r="H871" s="12"/>
      <c r="I871" s="12"/>
    </row>
  </sheetData>
  <mergeCells count="23">
    <mergeCell ref="AB1:AE1"/>
    <mergeCell ref="A2:AE2"/>
    <mergeCell ref="A3:AE3"/>
    <mergeCell ref="A4:AE5"/>
    <mergeCell ref="P6:Q6"/>
    <mergeCell ref="R6:S6"/>
    <mergeCell ref="T6:U6"/>
    <mergeCell ref="V6:W6"/>
    <mergeCell ref="X6:Y6"/>
    <mergeCell ref="Z6:AA6"/>
    <mergeCell ref="AB6:AC6"/>
    <mergeCell ref="AD6:AE6"/>
    <mergeCell ref="AF34:AF35"/>
    <mergeCell ref="A66:N66"/>
    <mergeCell ref="A64:L65"/>
    <mergeCell ref="A6:A7"/>
    <mergeCell ref="B6:B7"/>
    <mergeCell ref="A63:J63"/>
    <mergeCell ref="H6:I6"/>
    <mergeCell ref="J6:K6"/>
    <mergeCell ref="L6:M6"/>
    <mergeCell ref="N6:O6"/>
    <mergeCell ref="F6:G6"/>
  </mergeCells>
  <phoneticPr fontId="0" type="noConversion"/>
  <printOptions horizontalCentered="1"/>
  <pageMargins left="0.23622047244094491" right="0.23622047244094491" top="0.74803149606299213" bottom="0.19685039370078741" header="0.31496062992125984" footer="0.11811023622047245"/>
  <pageSetup paperSize="8" scale="50" fitToHeight="3" orientation="landscape" r:id="rId1"/>
  <headerFooter alignWithMargins="0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</vt:lpstr>
      <vt:lpstr>'2017 год '!Заголовки_для_печати</vt:lpstr>
      <vt:lpstr>'2017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Лилия У. Капитонова</cp:lastModifiedBy>
  <cp:lastPrinted>2018-03-28T07:23:14Z</cp:lastPrinted>
  <dcterms:created xsi:type="dcterms:W3CDTF">1996-10-08T23:32:33Z</dcterms:created>
  <dcterms:modified xsi:type="dcterms:W3CDTF">2018-05-29T10:47:49Z</dcterms:modified>
</cp:coreProperties>
</file>