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20" windowWidth="19440" windowHeight="8580"/>
  </bookViews>
  <sheets>
    <sheet name="2017 год " sheetId="13" r:id="rId1"/>
  </sheets>
  <externalReferences>
    <externalReference r:id="rId2"/>
  </externalReferences>
  <definedNames>
    <definedName name="_xlnm.Print_Titles" localSheetId="0">'2017 год '!$A:$A</definedName>
    <definedName name="_xlnm.Print_Area" localSheetId="0">'2017 год '!$A$1:$AF$63</definedName>
  </definedNames>
  <calcPr calcId="144525"/>
</workbook>
</file>

<file path=xl/calcChain.xml><?xml version="1.0" encoding="utf-8"?>
<calcChain xmlns="http://schemas.openxmlformats.org/spreadsheetml/2006/main">
  <c r="AG10" i="13" l="1"/>
  <c r="AH10" i="13"/>
  <c r="AI10" i="13"/>
  <c r="AG11" i="13"/>
  <c r="AH11" i="13"/>
  <c r="AI11" i="13"/>
  <c r="AG12" i="13"/>
  <c r="AH12" i="13"/>
  <c r="AI12" i="13"/>
  <c r="AG13" i="13"/>
  <c r="AH13" i="13"/>
  <c r="AI13" i="13"/>
  <c r="AG14" i="13"/>
  <c r="AH14" i="13"/>
  <c r="AI14" i="13"/>
  <c r="AG15" i="13"/>
  <c r="AH15" i="13"/>
  <c r="AI15" i="13"/>
  <c r="AG16" i="13"/>
  <c r="AH16" i="13"/>
  <c r="AI16" i="13"/>
  <c r="AG17" i="13"/>
  <c r="AH17" i="13"/>
  <c r="AI17" i="13"/>
  <c r="AG18" i="13"/>
  <c r="AH18" i="13"/>
  <c r="AI18" i="13"/>
  <c r="AG19" i="13"/>
  <c r="AH19" i="13"/>
  <c r="AI19" i="13"/>
  <c r="AG20" i="13"/>
  <c r="AH20" i="13"/>
  <c r="AI20" i="13"/>
  <c r="AG21" i="13"/>
  <c r="AH21" i="13"/>
  <c r="AI21" i="13"/>
  <c r="AG22" i="13"/>
  <c r="AH22" i="13"/>
  <c r="AI22" i="13"/>
  <c r="AG23" i="13"/>
  <c r="AH23" i="13"/>
  <c r="AI23" i="13"/>
  <c r="AG24" i="13"/>
  <c r="AH24" i="13"/>
  <c r="AI24" i="13"/>
  <c r="AG25" i="13"/>
  <c r="AH25" i="13"/>
  <c r="AI25" i="13"/>
  <c r="AG26" i="13"/>
  <c r="AH26" i="13"/>
  <c r="AI26" i="13"/>
  <c r="AG27" i="13"/>
  <c r="AH27" i="13"/>
  <c r="AI27" i="13"/>
  <c r="AG28" i="13"/>
  <c r="AH28" i="13"/>
  <c r="AI28" i="13"/>
  <c r="AG29" i="13"/>
  <c r="AH29" i="13"/>
  <c r="AI29" i="13"/>
  <c r="AG30" i="13"/>
  <c r="AH30" i="13"/>
  <c r="AI30" i="13"/>
  <c r="AG31" i="13"/>
  <c r="AH31" i="13"/>
  <c r="AI31" i="13"/>
  <c r="AG32" i="13"/>
  <c r="AH32" i="13"/>
  <c r="AI32" i="13"/>
  <c r="AG33" i="13"/>
  <c r="AH33" i="13"/>
  <c r="AI33" i="13"/>
  <c r="AG34" i="13"/>
  <c r="AH34" i="13"/>
  <c r="AI34" i="13"/>
  <c r="AG35" i="13"/>
  <c r="AH35" i="13"/>
  <c r="AI35" i="13"/>
  <c r="AG36" i="13"/>
  <c r="AH36" i="13"/>
  <c r="AI36" i="13"/>
  <c r="AG37" i="13"/>
  <c r="AH37" i="13"/>
  <c r="AI37" i="13"/>
  <c r="AG38" i="13"/>
  <c r="AH38" i="13"/>
  <c r="AI38" i="13"/>
  <c r="AG39" i="13"/>
  <c r="AH39" i="13"/>
  <c r="AI39" i="13"/>
  <c r="AG40" i="13"/>
  <c r="AH40" i="13"/>
  <c r="AI40" i="13"/>
  <c r="AG41" i="13"/>
  <c r="AH41" i="13"/>
  <c r="AI41" i="13"/>
  <c r="AG42" i="13"/>
  <c r="AH42" i="13"/>
  <c r="AI42" i="13"/>
  <c r="AG43" i="13"/>
  <c r="AH43" i="13"/>
  <c r="AI43" i="13"/>
  <c r="AG44" i="13"/>
  <c r="AH44" i="13"/>
  <c r="AI44" i="13"/>
  <c r="AG45" i="13"/>
  <c r="AH45" i="13"/>
  <c r="AI45" i="13"/>
  <c r="AG46" i="13"/>
  <c r="AH46" i="13"/>
  <c r="AI46" i="13"/>
  <c r="AG47" i="13"/>
  <c r="AH47" i="13"/>
  <c r="AI47" i="13"/>
  <c r="AG48" i="13"/>
  <c r="AH48" i="13"/>
  <c r="AI48" i="13"/>
  <c r="AG49" i="13"/>
  <c r="AH49" i="13"/>
  <c r="AI49" i="13"/>
  <c r="AG50" i="13"/>
  <c r="AH50" i="13"/>
  <c r="AI50" i="13"/>
  <c r="AG51" i="13"/>
  <c r="AH51" i="13"/>
  <c r="AI51" i="13"/>
  <c r="AG52" i="13"/>
  <c r="AH52" i="13"/>
  <c r="AI52" i="13"/>
  <c r="AG53" i="13"/>
  <c r="AH53" i="13"/>
  <c r="AI53" i="13"/>
  <c r="AG54" i="13"/>
  <c r="AH54" i="13"/>
  <c r="AI54" i="13"/>
  <c r="AG55" i="13"/>
  <c r="AH55" i="13"/>
  <c r="AI55" i="13"/>
  <c r="AG56" i="13"/>
  <c r="AH56" i="13"/>
  <c r="AI56" i="13"/>
  <c r="AG57" i="13"/>
  <c r="AH57" i="13"/>
  <c r="AI57" i="13"/>
  <c r="AG58" i="13"/>
  <c r="AH58" i="13"/>
  <c r="AI58" i="13"/>
  <c r="AI9" i="13"/>
  <c r="AH9" i="13"/>
  <c r="AG9" i="13"/>
  <c r="X10" i="13" l="1"/>
  <c r="X11" i="13"/>
  <c r="X12" i="13"/>
  <c r="S47" i="13" l="1"/>
  <c r="E48" i="13"/>
  <c r="C48" i="13"/>
  <c r="N58" i="13"/>
  <c r="E9" i="13"/>
  <c r="E57" i="13"/>
  <c r="B16" i="13"/>
  <c r="C58" i="13"/>
  <c r="E12" i="13"/>
  <c r="D57" i="13"/>
  <c r="C56" i="13"/>
  <c r="C54" i="13"/>
  <c r="C52" i="13"/>
  <c r="E45" i="13"/>
  <c r="C45" i="13"/>
  <c r="C40" i="13"/>
  <c r="C38" i="13"/>
  <c r="E31" i="13"/>
  <c r="E33" i="13"/>
  <c r="C33" i="13"/>
  <c r="C31" i="13"/>
  <c r="C29" i="13"/>
  <c r="C27" i="13"/>
  <c r="C25" i="13"/>
  <c r="C20" i="13"/>
  <c r="C18" i="13"/>
  <c r="C16" i="13"/>
  <c r="C14" i="13"/>
  <c r="S10" i="13"/>
  <c r="S11" i="13"/>
  <c r="S12" i="13"/>
  <c r="S17" i="13"/>
  <c r="S19" i="13"/>
  <c r="S21" i="13"/>
  <c r="S22" i="13"/>
  <c r="S24" i="13"/>
  <c r="S26" i="13"/>
  <c r="S34" i="13"/>
  <c r="S35" i="13"/>
  <c r="S36" i="13"/>
  <c r="S42" i="13"/>
  <c r="S41" i="13" s="1"/>
  <c r="S57" i="13" s="1"/>
  <c r="S58" i="13" s="1"/>
  <c r="D58" i="13" s="1"/>
  <c r="S49" i="13"/>
  <c r="S50" i="13"/>
  <c r="S51" i="13"/>
  <c r="S15" i="13"/>
  <c r="E58" i="13" l="1"/>
  <c r="S13" i="13"/>
  <c r="Z57" i="13"/>
  <c r="S55" i="13"/>
  <c r="S53" i="13"/>
  <c r="S37" i="13"/>
  <c r="E38" i="13"/>
  <c r="E54" i="13" l="1"/>
  <c r="Q19" i="13" l="1"/>
  <c r="Q17" i="13"/>
  <c r="Q15" i="13"/>
  <c r="Q13" i="13"/>
  <c r="Q12" i="13" s="1"/>
  <c r="Q11" i="13" s="1"/>
  <c r="Q10" i="13" s="1"/>
  <c r="Q26" i="13"/>
  <c r="Q32" i="13"/>
  <c r="Q39" i="13"/>
  <c r="E29" i="13"/>
  <c r="Q28" i="13"/>
  <c r="C13" i="13" l="1"/>
  <c r="Q47" i="13"/>
  <c r="Q55" i="13"/>
  <c r="Q53" i="13"/>
  <c r="Q52" i="13" s="1"/>
  <c r="Q51" i="13" s="1"/>
  <c r="Q50" i="13" s="1"/>
  <c r="Q49" i="13" s="1"/>
  <c r="Q37" i="13"/>
  <c r="Q36" i="13" s="1"/>
  <c r="Q35" i="13" s="1"/>
  <c r="Q34" i="13" s="1"/>
  <c r="E16" i="13" l="1"/>
  <c r="E14" i="13"/>
  <c r="E13" i="13"/>
  <c r="N47" i="13" l="1"/>
  <c r="O37" i="13"/>
  <c r="O36" i="13" s="1"/>
  <c r="O35" i="13" s="1"/>
  <c r="O34" i="13" s="1"/>
  <c r="O32" i="13"/>
  <c r="O17" i="13"/>
  <c r="O19" i="13"/>
  <c r="O13" i="13"/>
  <c r="O12" i="13" s="1"/>
  <c r="O11" i="13" s="1"/>
  <c r="O10" i="13" s="1"/>
  <c r="O39" i="13"/>
  <c r="O15" i="13"/>
  <c r="O28" i="13"/>
  <c r="O47" i="13"/>
  <c r="E56" i="13"/>
  <c r="O55" i="13"/>
  <c r="O53" i="13"/>
  <c r="E25" i="13"/>
  <c r="G30" i="13" l="1"/>
  <c r="F30" i="13"/>
  <c r="B33" i="13"/>
  <c r="AD32" i="13"/>
  <c r="AB32" i="13"/>
  <c r="Z32" i="13"/>
  <c r="X32" i="13"/>
  <c r="V32" i="13"/>
  <c r="T32" i="13"/>
  <c r="R32" i="13"/>
  <c r="P32" i="13"/>
  <c r="N32" i="13"/>
  <c r="B32" i="13"/>
  <c r="N30" i="13"/>
  <c r="O30" i="13"/>
  <c r="P30" i="13"/>
  <c r="Q30" i="13"/>
  <c r="Q23" i="13" s="1"/>
  <c r="Q22" i="13" s="1"/>
  <c r="Q21" i="13" s="1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E30" i="13"/>
  <c r="AD30" i="13"/>
  <c r="AB26" i="13"/>
  <c r="Z26" i="13"/>
  <c r="X26" i="13"/>
  <c r="V26" i="13"/>
  <c r="T26" i="13"/>
  <c r="R26" i="13"/>
  <c r="AD26" i="13"/>
  <c r="P26" i="13"/>
  <c r="O24" i="13"/>
  <c r="P24" i="13"/>
  <c r="R24" i="13"/>
  <c r="T24" i="13"/>
  <c r="V24" i="13"/>
  <c r="X24" i="13"/>
  <c r="Z24" i="13"/>
  <c r="AB24" i="13"/>
  <c r="AD24" i="13"/>
  <c r="N24" i="13"/>
  <c r="AE22" i="13"/>
  <c r="AC22" i="13"/>
  <c r="AA22" i="13"/>
  <c r="Y22" i="13"/>
  <c r="W22" i="13"/>
  <c r="V22" i="13"/>
  <c r="U22" i="13"/>
  <c r="D14" i="13"/>
  <c r="D13" i="13" s="1"/>
  <c r="B14" i="13"/>
  <c r="N55" i="13"/>
  <c r="P55" i="13"/>
  <c r="R55" i="13"/>
  <c r="T55" i="13"/>
  <c r="V55" i="13"/>
  <c r="X55" i="13"/>
  <c r="AB55" i="13"/>
  <c r="AD55" i="13"/>
  <c r="B56" i="13"/>
  <c r="B55" i="13" s="1"/>
  <c r="AE52" i="13"/>
  <c r="AC52" i="13"/>
  <c r="AA52" i="13"/>
  <c r="Y52" i="13"/>
  <c r="W52" i="13"/>
  <c r="U52" i="13"/>
  <c r="S52" i="13"/>
  <c r="O52" i="13"/>
  <c r="O51" i="13" s="1"/>
  <c r="O50" i="13" s="1"/>
  <c r="O49" i="13" s="1"/>
  <c r="N44" i="13"/>
  <c r="B40" i="13"/>
  <c r="E40" i="13"/>
  <c r="D40" i="13" s="1"/>
  <c r="AD37" i="13"/>
  <c r="AD36" i="13" s="1"/>
  <c r="AD39" i="13"/>
  <c r="AB39" i="13"/>
  <c r="AB37" i="13"/>
  <c r="Z39" i="13"/>
  <c r="Z37" i="13"/>
  <c r="X37" i="13"/>
  <c r="X39" i="13"/>
  <c r="V39" i="13"/>
  <c r="V37" i="13"/>
  <c r="T39" i="13"/>
  <c r="T37" i="13"/>
  <c r="R37" i="13"/>
  <c r="R36" i="13" s="1"/>
  <c r="R39" i="13"/>
  <c r="P39" i="13"/>
  <c r="P37" i="13"/>
  <c r="P36" i="13" s="1"/>
  <c r="N39" i="13"/>
  <c r="N37" i="13"/>
  <c r="N36" i="13" s="1"/>
  <c r="E20" i="13"/>
  <c r="E18" i="13"/>
  <c r="L32" i="13"/>
  <c r="M32" i="13"/>
  <c r="X36" i="13" l="1"/>
  <c r="V36" i="13"/>
  <c r="AB36" i="13"/>
  <c r="Z36" i="13"/>
  <c r="T36" i="13"/>
  <c r="D45" i="13"/>
  <c r="D38" i="13"/>
  <c r="D33" i="13"/>
  <c r="B20" i="13"/>
  <c r="D29" i="13"/>
  <c r="E19" i="13"/>
  <c r="G16" i="13"/>
  <c r="G15" i="13" s="1"/>
  <c r="C15" i="13"/>
  <c r="C12" i="13" s="1"/>
  <c r="N42" i="13"/>
  <c r="N41" i="13" s="1"/>
  <c r="P47" i="13"/>
  <c r="C47" i="13" s="1"/>
  <c r="T47" i="13"/>
  <c r="V47" i="13"/>
  <c r="X47" i="13"/>
  <c r="AB47" i="13"/>
  <c r="M37" i="13"/>
  <c r="M17" i="13"/>
  <c r="M19" i="13"/>
  <c r="M15" i="13"/>
  <c r="M47" i="13"/>
  <c r="M55" i="13"/>
  <c r="M53" i="13"/>
  <c r="M52" i="13" s="1"/>
  <c r="M28" i="13"/>
  <c r="M39" i="13"/>
  <c r="C24" i="13"/>
  <c r="M24" i="13"/>
  <c r="M13" i="13"/>
  <c r="M12" i="13" s="1"/>
  <c r="M11" i="13" l="1"/>
  <c r="M10" i="13" s="1"/>
  <c r="M36" i="13"/>
  <c r="M35" i="13" s="1"/>
  <c r="M34" i="13" s="1"/>
  <c r="Z55" i="13"/>
  <c r="Z47" i="13"/>
  <c r="K17" i="13" l="1"/>
  <c r="J17" i="13"/>
  <c r="K19" i="13"/>
  <c r="J19" i="13"/>
  <c r="K24" i="13"/>
  <c r="J24" i="13"/>
  <c r="J26" i="13"/>
  <c r="K28" i="13"/>
  <c r="J28" i="13"/>
  <c r="K30" i="13"/>
  <c r="J30" i="13"/>
  <c r="K32" i="13"/>
  <c r="J32" i="13"/>
  <c r="I13" i="13"/>
  <c r="H13" i="13"/>
  <c r="I15" i="13"/>
  <c r="I17" i="13"/>
  <c r="H17" i="13"/>
  <c r="I19" i="13"/>
  <c r="H19" i="13"/>
  <c r="I24" i="13"/>
  <c r="H24" i="13"/>
  <c r="I26" i="13"/>
  <c r="H26" i="13"/>
  <c r="I28" i="13"/>
  <c r="H28" i="13"/>
  <c r="I30" i="13"/>
  <c r="H30" i="13"/>
  <c r="I32" i="13"/>
  <c r="H32" i="13"/>
  <c r="I37" i="13"/>
  <c r="H37" i="13"/>
  <c r="H55" i="13"/>
  <c r="I12" i="13" l="1"/>
  <c r="L47" i="13"/>
  <c r="L28" i="13"/>
  <c r="L24" i="13"/>
  <c r="I47" i="13" l="1"/>
  <c r="D56" i="13" l="1"/>
  <c r="P28" i="13" l="1"/>
  <c r="L55" i="13"/>
  <c r="R47" i="13"/>
  <c r="AD47" i="13"/>
  <c r="K39" i="13"/>
  <c r="D37" i="13"/>
  <c r="F56" i="13"/>
  <c r="D44" i="13"/>
  <c r="E44" i="13"/>
  <c r="J55" i="13"/>
  <c r="J47" i="13"/>
  <c r="H47" i="13"/>
  <c r="K47" i="13"/>
  <c r="K26" i="13"/>
  <c r="K15" i="13"/>
  <c r="K13" i="13"/>
  <c r="K55" i="13"/>
  <c r="K53" i="13"/>
  <c r="K37" i="13"/>
  <c r="K36" i="13" s="1"/>
  <c r="K35" i="13" s="1"/>
  <c r="K34" i="13" s="1"/>
  <c r="K44" i="13"/>
  <c r="I39" i="13"/>
  <c r="I36" i="13" s="1"/>
  <c r="D39" i="13"/>
  <c r="D36" i="13" s="1"/>
  <c r="R13" i="13"/>
  <c r="Z17" i="13"/>
  <c r="B19" i="13"/>
  <c r="I11" i="13"/>
  <c r="I10" i="13" s="1"/>
  <c r="AE9" i="13"/>
  <c r="AC9" i="13"/>
  <c r="AA9" i="13"/>
  <c r="Y9" i="13"/>
  <c r="W9" i="13"/>
  <c r="U9" i="13"/>
  <c r="S9" i="13"/>
  <c r="Q9" i="13"/>
  <c r="D19" i="13"/>
  <c r="E17" i="13"/>
  <c r="I23" i="13"/>
  <c r="I22" i="13" s="1"/>
  <c r="I21" i="13" s="1"/>
  <c r="N28" i="13"/>
  <c r="R28" i="13"/>
  <c r="R23" i="13" s="1"/>
  <c r="R22" i="13" s="1"/>
  <c r="T28" i="13"/>
  <c r="T23" i="13" s="1"/>
  <c r="T22" i="13" s="1"/>
  <c r="V28" i="13"/>
  <c r="V23" i="13" s="1"/>
  <c r="X28" i="13"/>
  <c r="X23" i="13" s="1"/>
  <c r="X22" i="13" s="1"/>
  <c r="Z28" i="13"/>
  <c r="Z23" i="13" s="1"/>
  <c r="Z22" i="13" s="1"/>
  <c r="AB28" i="13"/>
  <c r="AB23" i="13" s="1"/>
  <c r="AD28" i="13"/>
  <c r="AD23" i="13" s="1"/>
  <c r="AD22" i="13" s="1"/>
  <c r="N29" i="13"/>
  <c r="R29" i="13"/>
  <c r="T29" i="13"/>
  <c r="V29" i="13"/>
  <c r="X29" i="13"/>
  <c r="Z29" i="13"/>
  <c r="AB29" i="13"/>
  <c r="AD29" i="13"/>
  <c r="J37" i="13"/>
  <c r="L37" i="13"/>
  <c r="H39" i="13"/>
  <c r="J39" i="13"/>
  <c r="L39" i="13"/>
  <c r="L36" i="13" s="1"/>
  <c r="I44" i="13"/>
  <c r="I42" i="13" s="1"/>
  <c r="M44" i="13"/>
  <c r="M42" i="13" s="1"/>
  <c r="M41" i="13" s="1"/>
  <c r="O44" i="13"/>
  <c r="O42" i="13" s="1"/>
  <c r="O41" i="13" s="1"/>
  <c r="Q44" i="13"/>
  <c r="Q42" i="13" s="1"/>
  <c r="Q41" i="13" s="1"/>
  <c r="S44" i="13"/>
  <c r="U44" i="13"/>
  <c r="W44" i="13"/>
  <c r="Y44" i="13"/>
  <c r="AA44" i="13"/>
  <c r="AC44" i="13"/>
  <c r="AE44" i="13"/>
  <c r="J44" i="13"/>
  <c r="L44" i="13"/>
  <c r="L42" i="13" s="1"/>
  <c r="L41" i="13" s="1"/>
  <c r="P44" i="13"/>
  <c r="P42" i="13" s="1"/>
  <c r="P41" i="13" s="1"/>
  <c r="R44" i="13"/>
  <c r="R42" i="13" s="1"/>
  <c r="T44" i="13"/>
  <c r="T42" i="13" s="1"/>
  <c r="T41" i="13" s="1"/>
  <c r="V44" i="13"/>
  <c r="V42" i="13" s="1"/>
  <c r="V41" i="13" s="1"/>
  <c r="X44" i="13"/>
  <c r="X42" i="13" s="1"/>
  <c r="X41" i="13" s="1"/>
  <c r="Z44" i="13"/>
  <c r="Z42" i="13" s="1"/>
  <c r="Z41" i="13" s="1"/>
  <c r="AB44" i="13"/>
  <c r="AB42" i="13" s="1"/>
  <c r="AD44" i="13"/>
  <c r="AD42" i="13" s="1"/>
  <c r="D32" i="13"/>
  <c r="D31" i="13" s="1"/>
  <c r="D30" i="13" s="1"/>
  <c r="E32" i="13"/>
  <c r="D28" i="13"/>
  <c r="E28" i="13"/>
  <c r="I53" i="13"/>
  <c r="I52" i="13" s="1"/>
  <c r="I51" i="13" s="1"/>
  <c r="I50" i="13" s="1"/>
  <c r="I49" i="13" s="1"/>
  <c r="I55" i="13"/>
  <c r="E37" i="13"/>
  <c r="E53" i="13"/>
  <c r="D18" i="13"/>
  <c r="D17" i="13" s="1"/>
  <c r="D16" i="13"/>
  <c r="D15" i="13" s="1"/>
  <c r="E55" i="13"/>
  <c r="A54" i="13"/>
  <c r="A48" i="13"/>
  <c r="A31" i="13"/>
  <c r="A27" i="13"/>
  <c r="AD13" i="13"/>
  <c r="AD15" i="13"/>
  <c r="AD17" i="13"/>
  <c r="AD19" i="13"/>
  <c r="AD21" i="13"/>
  <c r="AD53" i="13"/>
  <c r="AD52" i="13" s="1"/>
  <c r="AD51" i="13" s="1"/>
  <c r="AD50" i="13" s="1"/>
  <c r="AD49" i="13" s="1"/>
  <c r="AB13" i="13"/>
  <c r="AB15" i="13"/>
  <c r="AB17" i="13"/>
  <c r="AB19" i="13"/>
  <c r="AB22" i="13"/>
  <c r="AB21" i="13" s="1"/>
  <c r="AB53" i="13"/>
  <c r="AB52" i="13" s="1"/>
  <c r="AB51" i="13" s="1"/>
  <c r="AB50" i="13" s="1"/>
  <c r="AB49" i="13" s="1"/>
  <c r="Z13" i="13"/>
  <c r="Z15" i="13"/>
  <c r="Z19" i="13"/>
  <c r="Z21" i="13"/>
  <c r="Z53" i="13"/>
  <c r="Z52" i="13" s="1"/>
  <c r="Z51" i="13" s="1"/>
  <c r="Z50" i="13" s="1"/>
  <c r="Z49" i="13" s="1"/>
  <c r="X15" i="13"/>
  <c r="X17" i="13"/>
  <c r="X19" i="13"/>
  <c r="X21" i="13"/>
  <c r="X53" i="13"/>
  <c r="X52" i="13" s="1"/>
  <c r="X51" i="13" s="1"/>
  <c r="X50" i="13" s="1"/>
  <c r="X49" i="13" s="1"/>
  <c r="V13" i="13"/>
  <c r="V15" i="13"/>
  <c r="V17" i="13"/>
  <c r="V19" i="13"/>
  <c r="V21" i="13"/>
  <c r="V53" i="13"/>
  <c r="V52" i="13" s="1"/>
  <c r="V51" i="13" s="1"/>
  <c r="V50" i="13" s="1"/>
  <c r="V49" i="13" s="1"/>
  <c r="T13" i="13"/>
  <c r="T15" i="13"/>
  <c r="T17" i="13"/>
  <c r="T19" i="13"/>
  <c r="T21" i="13"/>
  <c r="T53" i="13"/>
  <c r="R15" i="13"/>
  <c r="R11" i="13" s="1"/>
  <c r="R10" i="13" s="1"/>
  <c r="R9" i="13" s="1"/>
  <c r="R17" i="13"/>
  <c r="R19" i="13"/>
  <c r="R21" i="13"/>
  <c r="R53" i="13"/>
  <c r="P13" i="13"/>
  <c r="P15" i="13"/>
  <c r="P17" i="13"/>
  <c r="P19" i="13"/>
  <c r="P23" i="13"/>
  <c r="P22" i="13" s="1"/>
  <c r="P21" i="13" s="1"/>
  <c r="P53" i="13"/>
  <c r="N13" i="13"/>
  <c r="N15" i="13"/>
  <c r="N17" i="13"/>
  <c r="N19" i="13"/>
  <c r="N53" i="13"/>
  <c r="N52" i="13" s="1"/>
  <c r="L13" i="13"/>
  <c r="L15" i="13"/>
  <c r="L17" i="13"/>
  <c r="L19" i="13"/>
  <c r="B48" i="13"/>
  <c r="L53" i="13"/>
  <c r="J13" i="13"/>
  <c r="J15" i="13"/>
  <c r="J53" i="13"/>
  <c r="C19" i="13"/>
  <c r="C32" i="13"/>
  <c r="C39" i="13"/>
  <c r="F33" i="13"/>
  <c r="B39" i="13"/>
  <c r="F20" i="13"/>
  <c r="D55" i="13"/>
  <c r="AD12" i="13"/>
  <c r="AD11" i="13" s="1"/>
  <c r="AD10" i="13" s="1"/>
  <c r="AD9" i="13" s="1"/>
  <c r="E15" i="13"/>
  <c r="E11" i="13" s="1"/>
  <c r="F16" i="13"/>
  <c r="H23" i="13"/>
  <c r="H22" i="13" s="1"/>
  <c r="H21" i="13" s="1"/>
  <c r="D54" i="13"/>
  <c r="D53" i="13" s="1"/>
  <c r="B29" i="13"/>
  <c r="H53" i="13"/>
  <c r="H52" i="13" s="1"/>
  <c r="B38" i="13"/>
  <c r="B37" i="13" s="1"/>
  <c r="E52" i="13" l="1"/>
  <c r="J12" i="13"/>
  <c r="J36" i="13"/>
  <c r="Q57" i="13"/>
  <c r="Q58" i="13" s="1"/>
  <c r="K52" i="13"/>
  <c r="K51" i="13" s="1"/>
  <c r="K50" i="13" s="1"/>
  <c r="K49" i="13" s="1"/>
  <c r="N12" i="13"/>
  <c r="P12" i="13"/>
  <c r="G29" i="13"/>
  <c r="G28" i="13" s="1"/>
  <c r="C28" i="13"/>
  <c r="C26" i="13" s="1"/>
  <c r="D25" i="13"/>
  <c r="D24" i="13" s="1"/>
  <c r="G25" i="13"/>
  <c r="G24" i="13" s="1"/>
  <c r="B36" i="13"/>
  <c r="J52" i="13"/>
  <c r="J51" i="13" s="1"/>
  <c r="J50" i="13" s="1"/>
  <c r="J49" i="13" s="1"/>
  <c r="T52" i="13"/>
  <c r="T51" i="13" s="1"/>
  <c r="T50" i="13" s="1"/>
  <c r="T49" i="13" s="1"/>
  <c r="D12" i="13"/>
  <c r="D11" i="13" s="1"/>
  <c r="D10" i="13" s="1"/>
  <c r="H36" i="13"/>
  <c r="H35" i="13" s="1"/>
  <c r="H34" i="13" s="1"/>
  <c r="I9" i="13"/>
  <c r="I57" i="13" s="1"/>
  <c r="I58" i="13" s="1"/>
  <c r="K42" i="13"/>
  <c r="K41" i="13" s="1"/>
  <c r="L52" i="13"/>
  <c r="L51" i="13" s="1"/>
  <c r="L50" i="13" s="1"/>
  <c r="L49" i="13" s="1"/>
  <c r="P52" i="13"/>
  <c r="P51" i="13" s="1"/>
  <c r="P50" i="13" s="1"/>
  <c r="P49" i="13" s="1"/>
  <c r="R52" i="13"/>
  <c r="R51" i="13" s="1"/>
  <c r="R50" i="13" s="1"/>
  <c r="R49" i="13" s="1"/>
  <c r="D52" i="13"/>
  <c r="D51" i="13" s="1"/>
  <c r="D50" i="13" s="1"/>
  <c r="B47" i="13"/>
  <c r="F29" i="13"/>
  <c r="F28" i="13" s="1"/>
  <c r="B28" i="13"/>
  <c r="F55" i="13"/>
  <c r="N11" i="13"/>
  <c r="N10" i="13" s="1"/>
  <c r="V12" i="13"/>
  <c r="V11" i="13" s="1"/>
  <c r="V10" i="13" s="1"/>
  <c r="V9" i="13" s="1"/>
  <c r="Z12" i="13"/>
  <c r="Z11" i="13" s="1"/>
  <c r="Z10" i="13" s="1"/>
  <c r="Z9" i="13" s="1"/>
  <c r="L12" i="13"/>
  <c r="L11" i="13" s="1"/>
  <c r="L10" i="13" s="1"/>
  <c r="F19" i="13"/>
  <c r="F38" i="13"/>
  <c r="F37" i="13" s="1"/>
  <c r="B35" i="13"/>
  <c r="B34" i="13" s="1"/>
  <c r="B15" i="13"/>
  <c r="F15" i="13" s="1"/>
  <c r="H51" i="13"/>
  <c r="H50" i="13" s="1"/>
  <c r="H49" i="13" s="1"/>
  <c r="C17" i="13"/>
  <c r="AB35" i="13"/>
  <c r="AB34" i="13" s="1"/>
  <c r="X35" i="13"/>
  <c r="X34" i="13" s="1"/>
  <c r="T35" i="13"/>
  <c r="T34" i="13" s="1"/>
  <c r="P35" i="13"/>
  <c r="P34" i="13" s="1"/>
  <c r="K12" i="13"/>
  <c r="K11" i="13" s="1"/>
  <c r="K10" i="13" s="1"/>
  <c r="K23" i="13"/>
  <c r="K22" i="13" s="1"/>
  <c r="K21" i="13" s="1"/>
  <c r="B45" i="13"/>
  <c r="F45" i="13" s="1"/>
  <c r="H44" i="13"/>
  <c r="H42" i="13" s="1"/>
  <c r="H41" i="13" s="1"/>
  <c r="B54" i="13"/>
  <c r="B18" i="13"/>
  <c r="H15" i="13"/>
  <c r="H12" i="13" s="1"/>
  <c r="C53" i="13"/>
  <c r="J23" i="13"/>
  <c r="J22" i="13" s="1"/>
  <c r="J21" i="13" s="1"/>
  <c r="N51" i="13"/>
  <c r="N50" i="13" s="1"/>
  <c r="N49" i="13" s="1"/>
  <c r="F40" i="13"/>
  <c r="F39" i="13" s="1"/>
  <c r="AD35" i="13"/>
  <c r="AD34" i="13" s="1"/>
  <c r="Z35" i="13"/>
  <c r="Z34" i="13" s="1"/>
  <c r="V35" i="13"/>
  <c r="V34" i="13" s="1"/>
  <c r="R35" i="13"/>
  <c r="R34" i="13" s="1"/>
  <c r="N35" i="13"/>
  <c r="N34" i="13" s="1"/>
  <c r="G38" i="13"/>
  <c r="G37" i="13" s="1"/>
  <c r="D35" i="13"/>
  <c r="D34" i="13" s="1"/>
  <c r="C55" i="13"/>
  <c r="G56" i="13"/>
  <c r="E51" i="13"/>
  <c r="E50" i="13" s="1"/>
  <c r="C37" i="13"/>
  <c r="C36" i="13" s="1"/>
  <c r="J11" i="13"/>
  <c r="J10" i="13" s="1"/>
  <c r="J9" i="13" s="1"/>
  <c r="B13" i="13"/>
  <c r="F14" i="13"/>
  <c r="F32" i="13"/>
  <c r="G45" i="13"/>
  <c r="C44" i="13"/>
  <c r="C42" i="13" s="1"/>
  <c r="I35" i="13"/>
  <c r="I34" i="13" s="1"/>
  <c r="P11" i="13"/>
  <c r="P10" i="13" s="1"/>
  <c r="P9" i="13" s="1"/>
  <c r="T12" i="13"/>
  <c r="T11" i="13" s="1"/>
  <c r="T10" i="13" s="1"/>
  <c r="T9" i="13" s="1"/>
  <c r="X9" i="13"/>
  <c r="AB12" i="13"/>
  <c r="AB11" i="13" s="1"/>
  <c r="AB10" i="13" s="1"/>
  <c r="AB9" i="13" s="1"/>
  <c r="K9" i="13"/>
  <c r="E24" i="13"/>
  <c r="E39" i="13"/>
  <c r="AB41" i="13"/>
  <c r="I41" i="13"/>
  <c r="L35" i="13"/>
  <c r="L34" i="13" s="1"/>
  <c r="AD41" i="13"/>
  <c r="AD57" i="13" s="1"/>
  <c r="AD58" i="13" s="1"/>
  <c r="J35" i="13"/>
  <c r="J34" i="13" s="1"/>
  <c r="J42" i="13"/>
  <c r="J41" i="13" s="1"/>
  <c r="R41" i="13"/>
  <c r="G12" i="13" l="1"/>
  <c r="G11" i="13" s="1"/>
  <c r="G10" i="13" s="1"/>
  <c r="G9" i="13" s="1"/>
  <c r="Z58" i="13"/>
  <c r="P57" i="13"/>
  <c r="P58" i="13" s="1"/>
  <c r="R57" i="13"/>
  <c r="T57" i="13"/>
  <c r="T58" i="13" s="1"/>
  <c r="V57" i="13"/>
  <c r="V58" i="13" s="1"/>
  <c r="E36" i="13"/>
  <c r="E35" i="13" s="1"/>
  <c r="G55" i="13"/>
  <c r="X57" i="13"/>
  <c r="X58" i="13" s="1"/>
  <c r="G54" i="13"/>
  <c r="G53" i="13" s="1"/>
  <c r="AB57" i="13"/>
  <c r="AB58" i="13" s="1"/>
  <c r="F18" i="13"/>
  <c r="B17" i="13"/>
  <c r="B44" i="13"/>
  <c r="B42" i="13" s="1"/>
  <c r="J57" i="13"/>
  <c r="J58" i="13" s="1"/>
  <c r="C35" i="13"/>
  <c r="C34" i="13" s="1"/>
  <c r="H11" i="13"/>
  <c r="H10" i="13" s="1"/>
  <c r="H9" i="13" s="1"/>
  <c r="H57" i="13" s="1"/>
  <c r="H58" i="13" s="1"/>
  <c r="B53" i="13"/>
  <c r="F54" i="13"/>
  <c r="F53" i="13" s="1"/>
  <c r="B52" i="13"/>
  <c r="F52" i="13" s="1"/>
  <c r="F51" i="13" s="1"/>
  <c r="K57" i="13"/>
  <c r="K58" i="13" s="1"/>
  <c r="E10" i="13"/>
  <c r="G44" i="13"/>
  <c r="F13" i="13"/>
  <c r="E49" i="13"/>
  <c r="D49" i="13"/>
  <c r="B25" i="13"/>
  <c r="C11" i="13" l="1"/>
  <c r="C10" i="13" s="1"/>
  <c r="B12" i="13"/>
  <c r="B11" i="13" s="1"/>
  <c r="F36" i="13"/>
  <c r="R58" i="13"/>
  <c r="F25" i="13"/>
  <c r="B24" i="13"/>
  <c r="F44" i="13"/>
  <c r="F17" i="13"/>
  <c r="G36" i="13"/>
  <c r="C51" i="13"/>
  <c r="C50" i="13" s="1"/>
  <c r="G52" i="13"/>
  <c r="G51" i="13" s="1"/>
  <c r="B51" i="13"/>
  <c r="B50" i="13" s="1"/>
  <c r="C41" i="13"/>
  <c r="E34" i="13"/>
  <c r="F35" i="13"/>
  <c r="G35" i="13"/>
  <c r="B58" i="13" l="1"/>
  <c r="F24" i="13"/>
  <c r="B41" i="13"/>
  <c r="C49" i="13"/>
  <c r="G50" i="13"/>
  <c r="G49" i="13" s="1"/>
  <c r="B49" i="13"/>
  <c r="F50" i="13"/>
  <c r="F49" i="13" s="1"/>
  <c r="F12" i="13"/>
  <c r="F34" i="13"/>
  <c r="G34" i="13"/>
  <c r="B10" i="13" l="1"/>
  <c r="F11" i="13"/>
  <c r="F10" i="13" l="1"/>
  <c r="M51" i="13"/>
  <c r="M50" i="13" s="1"/>
  <c r="M49" i="13" s="1"/>
  <c r="M26" i="13"/>
  <c r="B30" i="13"/>
  <c r="L26" i="13" l="1"/>
  <c r="E30" i="13"/>
  <c r="M30" i="13"/>
  <c r="M23" i="13"/>
  <c r="M22" i="13" s="1"/>
  <c r="M21" i="13" s="1"/>
  <c r="M9" i="13" s="1"/>
  <c r="M57" i="13" s="1"/>
  <c r="M58" i="13" s="1"/>
  <c r="L30" i="13" l="1"/>
  <c r="L23" i="13" s="1"/>
  <c r="L22" i="13" s="1"/>
  <c r="L21" i="13" s="1"/>
  <c r="L9" i="13" s="1"/>
  <c r="L57" i="13" s="1"/>
  <c r="L58" i="13" s="1"/>
  <c r="C30" i="13"/>
  <c r="C23" i="13" l="1"/>
  <c r="C22" i="13" s="1"/>
  <c r="C21" i="13" s="1"/>
  <c r="C9" i="13" s="1"/>
  <c r="C57" i="13" s="1"/>
  <c r="N26" i="13"/>
  <c r="B27" i="13"/>
  <c r="B26" i="13" l="1"/>
  <c r="B23" i="13" s="1"/>
  <c r="B22" i="13" l="1"/>
  <c r="B21" i="13" l="1"/>
  <c r="B9" i="13" l="1"/>
  <c r="B57" i="13" s="1"/>
  <c r="O26" i="13"/>
  <c r="O23" i="13" s="1"/>
  <c r="O22" i="13" s="1"/>
  <c r="O21" i="13" s="1"/>
  <c r="O9" i="13" s="1"/>
  <c r="O57" i="13" s="1"/>
  <c r="E27" i="13"/>
  <c r="F27" i="13" s="1"/>
  <c r="O58" i="13" l="1"/>
  <c r="E26" i="13"/>
  <c r="D27" i="13"/>
  <c r="D26" i="13" s="1"/>
  <c r="D23" i="13" s="1"/>
  <c r="D22" i="13" s="1"/>
  <c r="D21" i="13" s="1"/>
  <c r="D9" i="13" s="1"/>
  <c r="F26" i="13" l="1"/>
  <c r="E23" i="13"/>
  <c r="G23" i="13" s="1"/>
  <c r="G22" i="13" s="1"/>
  <c r="G21" i="13" s="1"/>
  <c r="F23" i="13" l="1"/>
  <c r="E22" i="13"/>
  <c r="F22" i="13" s="1"/>
  <c r="E21" i="13" l="1"/>
  <c r="F21" i="13" l="1"/>
  <c r="F9" i="13"/>
  <c r="N23" i="13"/>
  <c r="N22" i="13" s="1"/>
  <c r="N21" i="13" s="1"/>
  <c r="N9" i="13" s="1"/>
  <c r="N57" i="13" s="1"/>
  <c r="F48" i="13"/>
  <c r="G48" i="13"/>
  <c r="E47" i="13"/>
  <c r="D48" i="13"/>
  <c r="D47" i="13" s="1"/>
  <c r="F47" i="13" l="1"/>
  <c r="E42" i="13"/>
  <c r="D42" i="13" s="1"/>
  <c r="D41" i="13" s="1"/>
  <c r="G47" i="13"/>
  <c r="F58" i="13" l="1"/>
  <c r="G58" i="13"/>
  <c r="G42" i="13"/>
  <c r="G41" i="13" s="1"/>
  <c r="F42" i="13"/>
  <c r="F41" i="13" s="1"/>
  <c r="E41" i="13"/>
  <c r="F57" i="13" l="1"/>
  <c r="G57" i="13"/>
</calcChain>
</file>

<file path=xl/sharedStrings.xml><?xml version="1.0" encoding="utf-8"?>
<sst xmlns="http://schemas.openxmlformats.org/spreadsheetml/2006/main" count="104" uniqueCount="64">
  <si>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</si>
  <si>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</si>
  <si>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</si>
  <si>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</si>
  <si>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</si>
  <si>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</si>
  <si>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</si>
  <si>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</si>
  <si>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</si>
  <si>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</si>
  <si>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</si>
  <si>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</si>
  <si>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</si>
  <si>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</si>
  <si>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</si>
  <si>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</si>
  <si>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</si>
  <si>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</si>
  <si>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</si>
  <si>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</si>
  <si>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</si>
  <si>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</si>
  <si>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</si>
  <si>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</si>
  <si>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</si>
  <si>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</si>
  <si>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</si>
  <si>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</si>
  <si>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</si>
  <si>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</si>
  <si>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</si>
  <si>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</si>
  <si>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</si>
  <si>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*комплексный план составлен по по данным соисполнителей муниципальной программы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</si>
  <si>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</si>
  <si>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</si>
  <si>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</si>
  <si>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</si>
  <si>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</si>
  <si>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</si>
  <si>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</si>
  <si>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</si>
  <si>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</si>
  <si>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</si>
  <si>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 xml:space="preserve"> "Поддержка развития институтов гражданского общества города Когалыма" </t>
  </si>
  <si>
    <t>План на 2017 год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</si>
  <si>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</si>
  <si>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</si>
  <si>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</si>
  <si>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 xml:space="preserve">Сетевой график подготовлен в соответствии с данными,                                                                                                                                                                                                                                                                                                                                                                представленными соисполнителями МП    ________________________О.В.Мартынова, заместитель главы города Когалыма </t>
  </si>
  <si>
    <t>На текущую дату охвачено 5 человек    (Федоров Г.Ю. Репин И.А.,Репина К.В., Кухтерина А.С. , Чалкова Н.А.) . Планируется  чествование к завершению года ещё 6-и  человек: Гюгезян Н.А. , Ваганова К.С. ,  Крахмалёва А.И., Панина Р.Ф.,Арипова М.М., Квитанцева А.И.</t>
  </si>
  <si>
    <t>1.1.1.Организация и проведение конкурса социально-значимых проектов, направленного на развитие гражданских инициатив в городе Когалыме    (ОСОи СВ)  и МАУ" ММЦ" (15,00)</t>
  </si>
  <si>
    <t>15,00 руб. (исполнитель МАУ "ММЦ")запланированы на приобретение  рамок и цветов на май не израсходованы в связи с переносом сроков проведения конкурса социально-значимых проектов на ноябрь месяц.</t>
  </si>
  <si>
    <t>На 60,00 тыс.руб. приобретено 2 сценических костюма</t>
  </si>
  <si>
    <t xml:space="preserve">В рамках подготовки к мероприятию приобретены поощрительные призы участникам спортивных конкурсов  (договор№17 ДС -59/СО -19 от 10.03.2017).                                             </t>
  </si>
  <si>
    <t>План на отчетную дату 01.07.2017</t>
  </si>
  <si>
    <t>Профинансировано на 01.07.2017</t>
  </si>
  <si>
    <t>Кассовый расход на  отчетную дату 01.07.2017</t>
  </si>
  <si>
    <t>Ответственный за составление сводного сетевого графика: Подворчан О.В., 93-620</t>
  </si>
  <si>
    <t>Выплаты компенсации гражданам, удостоеным звания "почётный гражданин"(5 человек).   Отклонение на текущую дату в сумме 73,68 тыс.рубвозникло ввиду проведения выплат за январь 2017 года в декабре 2016 (выплачено 5 гражданам. Планы -рассчёты на 6 человек). Выплаты осуществляются в соответствии с реестром получателей, почётных  граждан.</t>
  </si>
  <si>
    <r>
      <t>Проведение обучающего семинара в рамках проекта "Школа актива НКО" (охват участников 10 человек). В рамках мероприятитя осуществлены  следующие расходы:  оплата по  договору на приобретение продуктов питания в сумме 4,72 тыс.руб.; приобретение канцелярских товаров -5,08 тыс.рублей; оплата по  договору и  приобретение расходных материалов -16,00 тыс.руб.                                                                                             Сумма в размере</t>
    </r>
    <r>
      <rPr>
        <b/>
        <sz val="13"/>
        <rFont val="Times New Roman"/>
        <family val="1"/>
        <charset val="204"/>
      </rPr>
      <t xml:space="preserve"> 35,60 тыс.руб. в</t>
    </r>
    <r>
      <rPr>
        <sz val="13"/>
        <rFont val="Times New Roman"/>
        <family val="1"/>
        <charset val="204"/>
      </rPr>
      <t xml:space="preserve"> соответствии с решением Думы города Когалыма от 27.06.2017  №87-ГД  перенесена на исполнителя УО Администрации города Когалыима., в связи  будут внесены изменения в МП , в том числе согласование   перенесения суммы с п.1.1.1 на пункт 1.1.2. на исполнителя МАУ "ММЦ" (УО).</t>
    </r>
  </si>
  <si>
    <t>Отклонение по пункту составляет 132 ,94 тыс.руб. по факту начисления заработной платы сотрудникам сектора: оплата труда, начисления на выплаты по оплате труда (в том числе выплаты  связанные с выходом 1 работника в декретный отпуск)</t>
  </si>
  <si>
    <t>Отклонение по пункту составляет 133,10 тыс.руб</t>
  </si>
  <si>
    <r>
      <t>Отклонение плана-фактов по п.3.1.2. составляет  784,68</t>
    </r>
    <r>
      <rPr>
        <i/>
        <sz val="12"/>
        <color rgb="FFFF0000"/>
        <rFont val="Times New Roman"/>
        <family val="1"/>
        <charset val="204"/>
      </rPr>
      <t xml:space="preserve"> тыс.рублей.</t>
    </r>
    <r>
      <rPr>
        <sz val="12"/>
        <color rgb="FFFF0000"/>
        <rFont val="Times New Roman"/>
        <family val="1"/>
        <charset val="204"/>
      </rPr>
      <t>, из них:   сложился  остаток денежных средств  в связи с фактически произведеённой оплатой расходов по счетам фактурам по фактически сложившимся затратам на услуги связи -6,882 тыс.руб; остаток денежных средств в сваязи с тем , что оплата  расходов произведена на основании выставленных счетов -фактур по фактическим показаниям приборов учёта энергии за май 2017 -1,682, тыс.руб.; остаток  по оплате факитических  расходов за электрическую энергию за май -7,188;  согласно расходов на водопотребление- 2,0189 тыс.руб.; остаток денежных средств  по запланированной сумме на предоплату за оказание информационных услуг с использованием системы "Консультант"- 36,750 т.руб. будет использовани в будущих периодах;остаток денежных средств  на покупку  лицензионного программного обеспечения где приобретение ПО запланировано на июль-317,872 тыс.руб.; остаток неиспользованной субсидии  по расходам на договора ГПХ-23,798 тыс.руб.; остаток денежных средств  образовался  по оплате расходов по фактически сложившимся затратам15,014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</si>
</sst>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_ ;[Red]\-#,##0.000\ "/>
    <numFmt numFmtId="169" formatCode="#,##0.000"/>
  </numFmts>
  <fonts count="23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2"/>
      <color rgb="FFFF0000"/>
      <name val="Arial"/>
      <family val="2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4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167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wrapText="1"/>
    </xf>
    <xf numFmtId="167" fontId="18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167" fontId="14" fillId="0" borderId="7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 applyProtection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65" fontId="6" fillId="0" borderId="3" xfId="0" applyNumberFormat="1" applyFont="1" applyFill="1" applyBorder="1" applyAlignment="1" applyProtection="1">
      <alignment horizontal="justify" vertical="top" wrapText="1"/>
    </xf>
    <xf numFmtId="165" fontId="6" fillId="0" borderId="5" xfId="0" applyNumberFormat="1" applyFont="1" applyFill="1" applyBorder="1" applyAlignment="1" applyProtection="1">
      <alignment horizontal="justify" vertical="top" wrapText="1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165" fontId="4" fillId="0" borderId="5" xfId="1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67" fontId="6" fillId="0" borderId="3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167" fontId="6" fillId="0" borderId="5" xfId="0" applyNumberFormat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65" fontId="3" fillId="0" borderId="3" xfId="0" applyNumberFormat="1" applyFont="1" applyFill="1" applyBorder="1" applyAlignment="1" applyProtection="1">
      <alignment horizontal="justify" vertical="top" wrapText="1"/>
    </xf>
    <xf numFmtId="165" fontId="3" fillId="0" borderId="4" xfId="0" applyNumberFormat="1" applyFont="1" applyFill="1" applyBorder="1" applyAlignment="1" applyProtection="1">
      <alignment horizontal="justify" vertical="top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169" fontId="2" fillId="0" borderId="0" xfId="0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4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Desktop/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 refreshError="1">
        <row r="20">
          <cell r="C20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176.4</v>
          </cell>
          <cell r="N40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8"/>
  <sheetViews>
    <sheetView showGridLines="0" tabSelected="1" view="pageBreakPreview" topLeftCell="A6" zoomScale="80" zoomScaleNormal="70" zoomScaleSheetLayoutView="80" workbookViewId="0">
      <pane xSplit="7" ySplit="2" topLeftCell="AC50" activePane="bottomRight" state="frozen"/>
      <selection activeCell="A6" sqref="A6"/>
      <selection pane="topRight" activeCell="H6" sqref="H6"/>
      <selection pane="bottomLeft" activeCell="A8" sqref="A8"/>
      <selection pane="bottomRight" activeCell="AG9" sqref="AG9:AI58"/>
    </sheetView>
  </sheetViews>
  <sheetFormatPr defaultColWidth="9.140625" defaultRowHeight="15.75" x14ac:dyDescent="0.2"/>
  <cols>
    <col min="1" max="1" width="67.7109375" style="2" customWidth="1"/>
    <col min="2" max="2" width="14" style="2" customWidth="1"/>
    <col min="3" max="3" width="13.85546875" style="2" customWidth="1"/>
    <col min="4" max="4" width="14.42578125" style="2" customWidth="1"/>
    <col min="5" max="5" width="14.140625" style="2" customWidth="1"/>
    <col min="6" max="6" width="15" style="2" customWidth="1"/>
    <col min="7" max="7" width="13.5703125" style="2" customWidth="1"/>
    <col min="8" max="8" width="12.28515625" style="1" customWidth="1"/>
    <col min="9" max="9" width="12" style="1" customWidth="1"/>
    <col min="10" max="10" width="14.42578125" style="1" customWidth="1"/>
    <col min="11" max="11" width="17.7109375" style="1" customWidth="1"/>
    <col min="12" max="12" width="14.28515625" style="1" customWidth="1"/>
    <col min="13" max="13" width="11" style="1" customWidth="1"/>
    <col min="14" max="14" width="12.5703125" style="1" customWidth="1"/>
    <col min="15" max="15" width="11.7109375" style="1" customWidth="1"/>
    <col min="16" max="16" width="13.140625" style="1" customWidth="1"/>
    <col min="17" max="17" width="12.7109375" style="1" customWidth="1"/>
    <col min="18" max="18" width="13.42578125" style="1" customWidth="1"/>
    <col min="19" max="19" width="12.42578125" style="1" customWidth="1"/>
    <col min="20" max="20" width="12.28515625" style="3" customWidth="1"/>
    <col min="21" max="21" width="13.5703125" style="3" customWidth="1"/>
    <col min="22" max="22" width="16.28515625" style="3" customWidth="1"/>
    <col min="23" max="23" width="11.7109375" style="3" customWidth="1"/>
    <col min="24" max="24" width="13.42578125" style="3" customWidth="1"/>
    <col min="25" max="25" width="11.140625" style="3" customWidth="1"/>
    <col min="26" max="26" width="12.85546875" style="3" customWidth="1"/>
    <col min="27" max="27" width="14" style="3" customWidth="1"/>
    <col min="28" max="28" width="12.42578125" style="3" customWidth="1"/>
    <col min="29" max="29" width="13" style="3" customWidth="1"/>
    <col min="30" max="30" width="14.42578125" style="3" customWidth="1"/>
    <col min="31" max="31" width="11.7109375" style="3" customWidth="1"/>
    <col min="32" max="32" width="90.28515625" style="3" customWidth="1"/>
    <col min="33" max="33" width="16.5703125" style="1" customWidth="1"/>
    <col min="34" max="34" width="13" style="1" customWidth="1"/>
    <col min="35" max="35" width="13.42578125" style="1" customWidth="1"/>
    <col min="36" max="16384" width="9.140625" style="1"/>
  </cols>
  <sheetData>
    <row r="1" spans="1:35" ht="18.75" customHeight="1" x14ac:dyDescent="0.2">
      <c r="AB1" s="115"/>
      <c r="AC1" s="115"/>
      <c r="AD1" s="115"/>
      <c r="AE1" s="115"/>
      <c r="AF1" s="115"/>
    </row>
    <row r="2" spans="1:35" ht="54" customHeight="1" x14ac:dyDescent="0.2">
      <c r="A2" s="9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5" ht="32.25" customHeight="1" x14ac:dyDescent="0.2">
      <c r="V3" s="8"/>
      <c r="W3" s="8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5" ht="32.2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5" ht="36.75" customHeight="1" x14ac:dyDescent="0.2">
      <c r="A5" s="118" t="s">
        <v>44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5" s="4" customFormat="1" ht="18.75" customHeight="1" x14ac:dyDescent="0.2">
      <c r="A6" s="125" t="s">
        <v>16</v>
      </c>
      <c r="B6" s="122" t="s">
        <v>45</v>
      </c>
      <c r="C6" s="119" t="s">
        <v>55</v>
      </c>
      <c r="D6" s="119" t="s">
        <v>56</v>
      </c>
      <c r="E6" s="119" t="s">
        <v>57</v>
      </c>
      <c r="F6" s="121" t="s">
        <v>39</v>
      </c>
      <c r="G6" s="121"/>
      <c r="H6" s="96" t="s">
        <v>0</v>
      </c>
      <c r="I6" s="98"/>
      <c r="J6" s="96" t="s">
        <v>1</v>
      </c>
      <c r="K6" s="97"/>
      <c r="L6" s="96" t="s">
        <v>2</v>
      </c>
      <c r="M6" s="98"/>
      <c r="N6" s="96" t="s">
        <v>3</v>
      </c>
      <c r="O6" s="98"/>
      <c r="P6" s="96" t="s">
        <v>4</v>
      </c>
      <c r="Q6" s="97"/>
      <c r="R6" s="96" t="s">
        <v>5</v>
      </c>
      <c r="S6" s="98"/>
      <c r="T6" s="96" t="s">
        <v>6</v>
      </c>
      <c r="U6" s="98"/>
      <c r="V6" s="96" t="s">
        <v>7</v>
      </c>
      <c r="W6" s="97"/>
      <c r="X6" s="96" t="s">
        <v>8</v>
      </c>
      <c r="Y6" s="98"/>
      <c r="Z6" s="96" t="s">
        <v>9</v>
      </c>
      <c r="AA6" s="98"/>
      <c r="AB6" s="96" t="s">
        <v>10</v>
      </c>
      <c r="AC6" s="97"/>
      <c r="AD6" s="96" t="s">
        <v>11</v>
      </c>
      <c r="AE6" s="97"/>
      <c r="AF6" s="122" t="s">
        <v>43</v>
      </c>
    </row>
    <row r="7" spans="1:35" s="4" customFormat="1" ht="125.45" customHeight="1" x14ac:dyDescent="0.2">
      <c r="A7" s="125"/>
      <c r="B7" s="123"/>
      <c r="C7" s="128"/>
      <c r="D7" s="124"/>
      <c r="E7" s="120"/>
      <c r="F7" s="16" t="s">
        <v>40</v>
      </c>
      <c r="G7" s="16" t="s">
        <v>41</v>
      </c>
      <c r="H7" s="5" t="s">
        <v>12</v>
      </c>
      <c r="I7" s="21" t="s">
        <v>42</v>
      </c>
      <c r="J7" s="21" t="s">
        <v>12</v>
      </c>
      <c r="K7" s="21" t="s">
        <v>42</v>
      </c>
      <c r="L7" s="21" t="s">
        <v>12</v>
      </c>
      <c r="M7" s="21" t="s">
        <v>42</v>
      </c>
      <c r="N7" s="5" t="s">
        <v>12</v>
      </c>
      <c r="O7" s="5" t="s">
        <v>42</v>
      </c>
      <c r="P7" s="72" t="s">
        <v>12</v>
      </c>
      <c r="Q7" s="72" t="s">
        <v>42</v>
      </c>
      <c r="R7" s="85" t="s">
        <v>12</v>
      </c>
      <c r="S7" s="85" t="s">
        <v>42</v>
      </c>
      <c r="T7" s="5" t="s">
        <v>12</v>
      </c>
      <c r="U7" s="5" t="s">
        <v>42</v>
      </c>
      <c r="V7" s="5" t="s">
        <v>12</v>
      </c>
      <c r="W7" s="5" t="s">
        <v>42</v>
      </c>
      <c r="X7" s="34" t="s">
        <v>12</v>
      </c>
      <c r="Y7" s="5" t="s">
        <v>42</v>
      </c>
      <c r="Z7" s="5" t="s">
        <v>12</v>
      </c>
      <c r="AA7" s="5" t="s">
        <v>42</v>
      </c>
      <c r="AB7" s="5" t="s">
        <v>12</v>
      </c>
      <c r="AC7" s="5" t="s">
        <v>42</v>
      </c>
      <c r="AD7" s="5" t="s">
        <v>12</v>
      </c>
      <c r="AE7" s="5" t="s">
        <v>42</v>
      </c>
      <c r="AF7" s="123"/>
    </row>
    <row r="8" spans="1:35" s="6" customFormat="1" ht="38.450000000000003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73">
        <v>16</v>
      </c>
      <c r="Q8" s="73">
        <v>17</v>
      </c>
      <c r="R8" s="86">
        <v>18</v>
      </c>
      <c r="S8" s="86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/>
    </row>
    <row r="9" spans="1:35" s="7" customFormat="1" ht="49.5" customHeight="1" x14ac:dyDescent="0.2">
      <c r="A9" s="22" t="s">
        <v>23</v>
      </c>
      <c r="B9" s="44">
        <f>B10+B21</f>
        <v>2183.1</v>
      </c>
      <c r="C9" s="44">
        <f>C10+C21</f>
        <v>380.3</v>
      </c>
      <c r="D9" s="44">
        <f>D10+D21</f>
        <v>365.3</v>
      </c>
      <c r="E9" s="44">
        <f>E10+E21</f>
        <v>365.3</v>
      </c>
      <c r="F9" s="44">
        <f>E9/B9*100</f>
        <v>16.733085978654209</v>
      </c>
      <c r="G9" s="44">
        <f>G10</f>
        <v>85.687022900763353</v>
      </c>
      <c r="H9" s="44">
        <f t="shared" ref="H9:AE9" si="0">H10+H21</f>
        <v>0</v>
      </c>
      <c r="I9" s="44">
        <f>I10+I21</f>
        <v>0</v>
      </c>
      <c r="J9" s="44">
        <f>J10+J21</f>
        <v>0</v>
      </c>
      <c r="K9" s="44">
        <f>K10+K21</f>
        <v>0</v>
      </c>
      <c r="L9" s="44">
        <f>L10+L21</f>
        <v>137.14500000000001</v>
      </c>
      <c r="M9" s="44">
        <f t="shared" si="0"/>
        <v>137.14500000000001</v>
      </c>
      <c r="N9" s="79">
        <f t="shared" si="0"/>
        <v>187</v>
      </c>
      <c r="O9" s="79">
        <f t="shared" si="0"/>
        <v>127</v>
      </c>
      <c r="P9" s="79">
        <f t="shared" si="0"/>
        <v>56.155000000000001</v>
      </c>
      <c r="Q9" s="79">
        <f t="shared" si="0"/>
        <v>101.155</v>
      </c>
      <c r="R9" s="87">
        <f t="shared" si="0"/>
        <v>0</v>
      </c>
      <c r="S9" s="87">
        <f t="shared" si="0"/>
        <v>0</v>
      </c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35.6</v>
      </c>
      <c r="Y9" s="44">
        <f t="shared" si="0"/>
        <v>0</v>
      </c>
      <c r="Z9" s="44">
        <f t="shared" si="0"/>
        <v>403.70000000000005</v>
      </c>
      <c r="AA9" s="44">
        <f t="shared" si="0"/>
        <v>0</v>
      </c>
      <c r="AB9" s="45">
        <f>AB10+AB21</f>
        <v>1363.5</v>
      </c>
      <c r="AC9" s="45">
        <f t="shared" si="0"/>
        <v>0</v>
      </c>
      <c r="AD9" s="45">
        <f t="shared" si="0"/>
        <v>0</v>
      </c>
      <c r="AE9" s="45">
        <f t="shared" si="0"/>
        <v>0</v>
      </c>
      <c r="AF9" s="15"/>
      <c r="AG9" s="147">
        <f>H9+J9+L9+N9+P9+R9+T9+V9+X9+Z9+AB9+AD9</f>
        <v>2183.1</v>
      </c>
      <c r="AH9" s="147">
        <f>H9+J9+L9+N9+P9+R9</f>
        <v>380.29999999999995</v>
      </c>
      <c r="AI9" s="147">
        <f>I9+K9+M9+O9+Q9+S9+U9+W9+Y9+AA9+AC9+AE9</f>
        <v>365.29999999999995</v>
      </c>
    </row>
    <row r="10" spans="1:35" s="7" customFormat="1" ht="47.25" customHeight="1" x14ac:dyDescent="0.2">
      <c r="A10" s="23" t="s">
        <v>25</v>
      </c>
      <c r="B10" s="46">
        <f t="shared" ref="B10:E11" si="1">B11</f>
        <v>1367.7</v>
      </c>
      <c r="C10" s="46">
        <f t="shared" si="1"/>
        <v>104.8</v>
      </c>
      <c r="D10" s="47">
        <f t="shared" si="1"/>
        <v>89.8</v>
      </c>
      <c r="E10" s="47">
        <f t="shared" si="1"/>
        <v>89.8</v>
      </c>
      <c r="F10" s="47">
        <f t="shared" ref="F10:F58" si="2">E10/B10*100</f>
        <v>6.5657673466403441</v>
      </c>
      <c r="G10" s="47">
        <f>G11</f>
        <v>85.687022900763353</v>
      </c>
      <c r="H10" s="48">
        <f t="shared" ref="H10:J11" si="3">H11</f>
        <v>0</v>
      </c>
      <c r="I10" s="48">
        <f t="shared" si="3"/>
        <v>0</v>
      </c>
      <c r="J10" s="48">
        <f t="shared" si="3"/>
        <v>0</v>
      </c>
      <c r="K10" s="48">
        <f t="shared" ref="K10:N11" si="4">K11</f>
        <v>0</v>
      </c>
      <c r="L10" s="48">
        <f t="shared" si="4"/>
        <v>25.8</v>
      </c>
      <c r="M10" s="48">
        <f t="shared" si="4"/>
        <v>25.8</v>
      </c>
      <c r="N10" s="47">
        <f t="shared" si="4"/>
        <v>64</v>
      </c>
      <c r="O10" s="48">
        <f t="shared" ref="O10:R11" si="5">O11</f>
        <v>64</v>
      </c>
      <c r="P10" s="48">
        <f t="shared" si="5"/>
        <v>15</v>
      </c>
      <c r="Q10" s="48">
        <f t="shared" si="5"/>
        <v>0</v>
      </c>
      <c r="R10" s="88">
        <f t="shared" si="5"/>
        <v>0</v>
      </c>
      <c r="S10" s="88">
        <f>S11</f>
        <v>0</v>
      </c>
      <c r="T10" s="48">
        <f>T11</f>
        <v>0</v>
      </c>
      <c r="U10" s="48"/>
      <c r="V10" s="48">
        <f>V11</f>
        <v>0</v>
      </c>
      <c r="W10" s="48"/>
      <c r="X10" s="48">
        <f>X11</f>
        <v>35.6</v>
      </c>
      <c r="Y10" s="48"/>
      <c r="Z10" s="48">
        <f>Z11</f>
        <v>227.3</v>
      </c>
      <c r="AA10" s="48"/>
      <c r="AB10" s="48">
        <f>AB11</f>
        <v>1000</v>
      </c>
      <c r="AC10" s="48"/>
      <c r="AD10" s="48">
        <f>AD11</f>
        <v>0</v>
      </c>
      <c r="AE10" s="48"/>
      <c r="AF10" s="101"/>
      <c r="AG10" s="147">
        <f t="shared" ref="AG10:AG58" si="6">H10+J10+L10+N10+P10+R10+T10+V10+X10+Z10+AB10+AD10</f>
        <v>1367.7</v>
      </c>
      <c r="AH10" s="147">
        <f t="shared" ref="AH10:AH58" si="7">H10+J10+L10+N10+P10+R10</f>
        <v>104.8</v>
      </c>
      <c r="AI10" s="147">
        <f t="shared" ref="AI10:AI58" si="8">I10+K10+M10+O10+Q10+S10+U10+W10+Y10+AA10+AC10+AE10</f>
        <v>89.8</v>
      </c>
    </row>
    <row r="11" spans="1:35" s="7" customFormat="1" ht="28.9" customHeight="1" x14ac:dyDescent="0.2">
      <c r="A11" s="24" t="s">
        <v>14</v>
      </c>
      <c r="B11" s="49">
        <f t="shared" si="1"/>
        <v>1367.7</v>
      </c>
      <c r="C11" s="49">
        <f t="shared" si="1"/>
        <v>104.8</v>
      </c>
      <c r="D11" s="49">
        <f t="shared" si="1"/>
        <v>89.8</v>
      </c>
      <c r="E11" s="49">
        <f>E12</f>
        <v>89.8</v>
      </c>
      <c r="F11" s="50">
        <f t="shared" si="2"/>
        <v>6.5657673466403441</v>
      </c>
      <c r="G11" s="50">
        <f>G12</f>
        <v>85.687022900763353</v>
      </c>
      <c r="H11" s="51">
        <f t="shared" si="3"/>
        <v>0</v>
      </c>
      <c r="I11" s="51">
        <f t="shared" si="3"/>
        <v>0</v>
      </c>
      <c r="J11" s="51">
        <f t="shared" si="3"/>
        <v>0</v>
      </c>
      <c r="K11" s="51">
        <f t="shared" si="4"/>
        <v>0</v>
      </c>
      <c r="L11" s="51">
        <f t="shared" si="4"/>
        <v>25.8</v>
      </c>
      <c r="M11" s="51">
        <f t="shared" si="4"/>
        <v>25.8</v>
      </c>
      <c r="N11" s="50">
        <f t="shared" si="4"/>
        <v>64</v>
      </c>
      <c r="O11" s="51">
        <f t="shared" si="5"/>
        <v>64</v>
      </c>
      <c r="P11" s="75">
        <f t="shared" si="5"/>
        <v>15</v>
      </c>
      <c r="Q11" s="75">
        <f t="shared" si="5"/>
        <v>0</v>
      </c>
      <c r="R11" s="88">
        <f t="shared" si="5"/>
        <v>0</v>
      </c>
      <c r="S11" s="88">
        <f>S12</f>
        <v>0</v>
      </c>
      <c r="T11" s="51">
        <f>T12</f>
        <v>0</v>
      </c>
      <c r="U11" s="51"/>
      <c r="V11" s="51">
        <f>V12</f>
        <v>0</v>
      </c>
      <c r="W11" s="51"/>
      <c r="X11" s="51">
        <f>X12</f>
        <v>35.6</v>
      </c>
      <c r="Y11" s="51"/>
      <c r="Z11" s="51">
        <f>Z12</f>
        <v>227.3</v>
      </c>
      <c r="AA11" s="51"/>
      <c r="AB11" s="51">
        <f>AB12</f>
        <v>1000</v>
      </c>
      <c r="AC11" s="51"/>
      <c r="AD11" s="51">
        <f>AD12</f>
        <v>0</v>
      </c>
      <c r="AE11" s="51"/>
      <c r="AF11" s="102"/>
      <c r="AG11" s="147">
        <f t="shared" si="6"/>
        <v>1367.7</v>
      </c>
      <c r="AH11" s="147">
        <f t="shared" si="7"/>
        <v>104.8</v>
      </c>
      <c r="AI11" s="147">
        <f t="shared" si="8"/>
        <v>89.8</v>
      </c>
    </row>
    <row r="12" spans="1:35" s="7" customFormat="1" ht="27.6" customHeight="1" x14ac:dyDescent="0.2">
      <c r="A12" s="25" t="s">
        <v>13</v>
      </c>
      <c r="B12" s="49">
        <f>B13+B15+B17+B19</f>
        <v>1367.7</v>
      </c>
      <c r="C12" s="51">
        <f>C13+C15+C17+C19</f>
        <v>104.8</v>
      </c>
      <c r="D12" s="51">
        <f>D13+D15+D17+D19</f>
        <v>89.8</v>
      </c>
      <c r="E12" s="51">
        <f>E13+E15+E17+E19</f>
        <v>89.8</v>
      </c>
      <c r="F12" s="50">
        <f t="shared" si="2"/>
        <v>6.5657673466403441</v>
      </c>
      <c r="G12" s="50">
        <f>E12/C12*100</f>
        <v>85.687022900763353</v>
      </c>
      <c r="H12" s="51">
        <f t="shared" ref="H12:S12" si="9">H13+H15+H17+H19</f>
        <v>0</v>
      </c>
      <c r="I12" s="51">
        <f t="shared" si="9"/>
        <v>0</v>
      </c>
      <c r="J12" s="51">
        <f t="shared" si="9"/>
        <v>0</v>
      </c>
      <c r="K12" s="51">
        <f t="shared" si="9"/>
        <v>0</v>
      </c>
      <c r="L12" s="51">
        <f t="shared" si="9"/>
        <v>25.8</v>
      </c>
      <c r="M12" s="51">
        <f t="shared" si="9"/>
        <v>25.8</v>
      </c>
      <c r="N12" s="50">
        <f>N13+N15+N17+N19</f>
        <v>64</v>
      </c>
      <c r="O12" s="51">
        <f t="shared" si="9"/>
        <v>64</v>
      </c>
      <c r="P12" s="75">
        <f>P13+P15+P17+P19</f>
        <v>15</v>
      </c>
      <c r="Q12" s="75">
        <f t="shared" si="9"/>
        <v>0</v>
      </c>
      <c r="R12" s="88">
        <v>0</v>
      </c>
      <c r="S12" s="88">
        <f t="shared" si="9"/>
        <v>0</v>
      </c>
      <c r="T12" s="51">
        <f>T13+T15+T17+T19</f>
        <v>0</v>
      </c>
      <c r="U12" s="51"/>
      <c r="V12" s="51">
        <f>V13+V15+V17+V19</f>
        <v>0</v>
      </c>
      <c r="W12" s="51"/>
      <c r="X12" s="51">
        <f t="shared" ref="X12" si="10">X13+X15+X17+X19</f>
        <v>35.6</v>
      </c>
      <c r="Y12" s="51"/>
      <c r="Z12" s="51">
        <f>Z13+Z15+Z17+Z19</f>
        <v>227.3</v>
      </c>
      <c r="AA12" s="51"/>
      <c r="AB12" s="51">
        <f>AB13+AB15+AB17+AB19</f>
        <v>1000</v>
      </c>
      <c r="AC12" s="51"/>
      <c r="AD12" s="51">
        <f>AD13+AD15+AD17+AD19</f>
        <v>0</v>
      </c>
      <c r="AE12" s="51"/>
      <c r="AF12" s="102"/>
      <c r="AG12" s="147">
        <f t="shared" si="6"/>
        <v>1367.7</v>
      </c>
      <c r="AH12" s="147">
        <f t="shared" si="7"/>
        <v>104.8</v>
      </c>
      <c r="AI12" s="147">
        <f t="shared" si="8"/>
        <v>89.8</v>
      </c>
    </row>
    <row r="13" spans="1:35" s="7" customFormat="1" ht="57" customHeight="1" x14ac:dyDescent="0.2">
      <c r="A13" s="25" t="s">
        <v>51</v>
      </c>
      <c r="B13" s="49">
        <f>B14</f>
        <v>1015</v>
      </c>
      <c r="C13" s="52">
        <f>C14</f>
        <v>15</v>
      </c>
      <c r="D13" s="50">
        <f>D14</f>
        <v>0</v>
      </c>
      <c r="E13" s="53">
        <f>I14</f>
        <v>0</v>
      </c>
      <c r="F13" s="50">
        <f t="shared" si="2"/>
        <v>0</v>
      </c>
      <c r="G13" s="50">
        <v>0</v>
      </c>
      <c r="H13" s="54">
        <f t="shared" ref="H13:N13" si="11">H14</f>
        <v>0</v>
      </c>
      <c r="I13" s="54">
        <f t="shared" si="11"/>
        <v>0</v>
      </c>
      <c r="J13" s="54">
        <f t="shared" si="11"/>
        <v>0</v>
      </c>
      <c r="K13" s="54">
        <f t="shared" si="11"/>
        <v>0</v>
      </c>
      <c r="L13" s="54">
        <f t="shared" si="11"/>
        <v>0</v>
      </c>
      <c r="M13" s="54">
        <f t="shared" si="11"/>
        <v>0</v>
      </c>
      <c r="N13" s="60">
        <f t="shared" si="11"/>
        <v>0</v>
      </c>
      <c r="O13" s="54">
        <f t="shared" ref="O13:T13" si="12">O14</f>
        <v>0</v>
      </c>
      <c r="P13" s="76">
        <f t="shared" si="12"/>
        <v>15</v>
      </c>
      <c r="Q13" s="76">
        <f t="shared" si="12"/>
        <v>0</v>
      </c>
      <c r="R13" s="89">
        <f t="shared" si="12"/>
        <v>0</v>
      </c>
      <c r="S13" s="89">
        <f t="shared" si="12"/>
        <v>0</v>
      </c>
      <c r="T13" s="54">
        <f t="shared" si="12"/>
        <v>0</v>
      </c>
      <c r="U13" s="54"/>
      <c r="V13" s="54">
        <f>V14</f>
        <v>0</v>
      </c>
      <c r="W13" s="54"/>
      <c r="X13" s="51"/>
      <c r="Y13" s="54"/>
      <c r="Z13" s="54">
        <f>Z14</f>
        <v>0</v>
      </c>
      <c r="AA13" s="54"/>
      <c r="AB13" s="54">
        <f>AB14</f>
        <v>1000</v>
      </c>
      <c r="AC13" s="54"/>
      <c r="AD13" s="54">
        <f>AD14</f>
        <v>0</v>
      </c>
      <c r="AE13" s="55"/>
      <c r="AF13" s="103" t="s">
        <v>52</v>
      </c>
      <c r="AG13" s="147">
        <f t="shared" si="6"/>
        <v>1015</v>
      </c>
      <c r="AH13" s="147">
        <f t="shared" si="7"/>
        <v>15</v>
      </c>
      <c r="AI13" s="147">
        <f t="shared" si="8"/>
        <v>0</v>
      </c>
    </row>
    <row r="14" spans="1:35" s="7" customFormat="1" ht="28.15" customHeight="1" x14ac:dyDescent="0.2">
      <c r="A14" s="25" t="s">
        <v>13</v>
      </c>
      <c r="B14" s="49">
        <f>H14+J14+L14+N14+P14+R14+T14+V14+X14+Z14+AB14+AD14</f>
        <v>1015</v>
      </c>
      <c r="C14" s="51">
        <f>H14+J14+L14+N14+P14+R14</f>
        <v>15</v>
      </c>
      <c r="D14" s="50">
        <f>E14</f>
        <v>0</v>
      </c>
      <c r="E14" s="51">
        <f>I14+K14+M14+O14+Q14+S14+U14+W14+Y14+AA14+AC14+AE14</f>
        <v>0</v>
      </c>
      <c r="F14" s="50">
        <f t="shared" si="2"/>
        <v>0</v>
      </c>
      <c r="G14" s="50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0">
        <v>0</v>
      </c>
      <c r="O14" s="51">
        <v>0</v>
      </c>
      <c r="P14" s="75">
        <v>15</v>
      </c>
      <c r="Q14" s="75">
        <v>0</v>
      </c>
      <c r="R14" s="88">
        <v>0</v>
      </c>
      <c r="S14" s="87">
        <v>0</v>
      </c>
      <c r="T14" s="51">
        <v>0</v>
      </c>
      <c r="U14" s="51"/>
      <c r="V14" s="51">
        <v>0</v>
      </c>
      <c r="W14" s="51"/>
      <c r="X14" s="51"/>
      <c r="Y14" s="50"/>
      <c r="Z14" s="51">
        <v>0</v>
      </c>
      <c r="AA14" s="51"/>
      <c r="AB14" s="51">
        <v>1000</v>
      </c>
      <c r="AC14" s="51"/>
      <c r="AD14" s="51">
        <v>0</v>
      </c>
      <c r="AE14" s="51"/>
      <c r="AF14" s="104"/>
      <c r="AG14" s="147">
        <f t="shared" si="6"/>
        <v>1015</v>
      </c>
      <c r="AH14" s="147">
        <f t="shared" si="7"/>
        <v>15</v>
      </c>
      <c r="AI14" s="147">
        <f t="shared" si="8"/>
        <v>0</v>
      </c>
    </row>
    <row r="15" spans="1:35" s="7" customFormat="1" ht="74.45" customHeight="1" x14ac:dyDescent="0.2">
      <c r="A15" s="26" t="s">
        <v>26</v>
      </c>
      <c r="B15" s="56">
        <f>B16</f>
        <v>245.4</v>
      </c>
      <c r="C15" s="52">
        <f>C16</f>
        <v>89.8</v>
      </c>
      <c r="D15" s="50">
        <f>D16</f>
        <v>89.8</v>
      </c>
      <c r="E15" s="50">
        <f>E16</f>
        <v>89.8</v>
      </c>
      <c r="F15" s="50">
        <f t="shared" si="2"/>
        <v>36.593317033414827</v>
      </c>
      <c r="G15" s="50">
        <f>G16</f>
        <v>100</v>
      </c>
      <c r="H15" s="54">
        <f t="shared" ref="H15:N15" si="13">H16</f>
        <v>0</v>
      </c>
      <c r="I15" s="51">
        <f t="shared" si="13"/>
        <v>0</v>
      </c>
      <c r="J15" s="54">
        <f t="shared" si="13"/>
        <v>0</v>
      </c>
      <c r="K15" s="54">
        <f t="shared" si="13"/>
        <v>0</v>
      </c>
      <c r="L15" s="54">
        <f t="shared" si="13"/>
        <v>25.8</v>
      </c>
      <c r="M15" s="54">
        <f t="shared" si="13"/>
        <v>25.8</v>
      </c>
      <c r="N15" s="60">
        <f t="shared" si="13"/>
        <v>64</v>
      </c>
      <c r="O15" s="54">
        <f t="shared" ref="O15:T15" si="14">O16</f>
        <v>64</v>
      </c>
      <c r="P15" s="76">
        <f t="shared" si="14"/>
        <v>0</v>
      </c>
      <c r="Q15" s="76">
        <f t="shared" si="14"/>
        <v>0</v>
      </c>
      <c r="R15" s="89">
        <f t="shared" si="14"/>
        <v>0</v>
      </c>
      <c r="S15" s="89">
        <f t="shared" si="14"/>
        <v>0</v>
      </c>
      <c r="T15" s="54">
        <f t="shared" si="14"/>
        <v>0</v>
      </c>
      <c r="U15" s="54"/>
      <c r="V15" s="54">
        <f>V16</f>
        <v>0</v>
      </c>
      <c r="W15" s="54"/>
      <c r="X15" s="54">
        <f>X16</f>
        <v>35.6</v>
      </c>
      <c r="Y15" s="54"/>
      <c r="Z15" s="54">
        <f>Z16</f>
        <v>120</v>
      </c>
      <c r="AA15" s="54"/>
      <c r="AB15" s="54">
        <f>AB16</f>
        <v>0</v>
      </c>
      <c r="AC15" s="54"/>
      <c r="AD15" s="54">
        <f>AD16</f>
        <v>0</v>
      </c>
      <c r="AE15" s="54"/>
      <c r="AF15" s="103" t="s">
        <v>60</v>
      </c>
      <c r="AG15" s="147">
        <f t="shared" si="6"/>
        <v>245.4</v>
      </c>
      <c r="AH15" s="147">
        <f t="shared" si="7"/>
        <v>89.8</v>
      </c>
      <c r="AI15" s="147">
        <f t="shared" si="8"/>
        <v>89.8</v>
      </c>
    </row>
    <row r="16" spans="1:35" s="7" customFormat="1" ht="91.15" customHeight="1" x14ac:dyDescent="0.2">
      <c r="A16" s="25" t="s">
        <v>13</v>
      </c>
      <c r="B16" s="49">
        <f>H16+J16+L16+N16+P16+R16+T16+V16+X16+Z16+AB16+AD16</f>
        <v>245.4</v>
      </c>
      <c r="C16" s="51">
        <f>H16+J16+L16+N16+P16+R16</f>
        <v>89.8</v>
      </c>
      <c r="D16" s="50">
        <f>E16</f>
        <v>89.8</v>
      </c>
      <c r="E16" s="51">
        <f>I16+K16+M16+O16+Q16+S16+U16+W16+Y16+AA16+AC16+AE16</f>
        <v>89.8</v>
      </c>
      <c r="F16" s="50">
        <f t="shared" si="2"/>
        <v>36.593317033414827</v>
      </c>
      <c r="G16" s="50">
        <f>E16/C16*100</f>
        <v>100</v>
      </c>
      <c r="H16" s="51">
        <v>0</v>
      </c>
      <c r="I16" s="51">
        <v>0</v>
      </c>
      <c r="J16" s="51">
        <v>0</v>
      </c>
      <c r="K16" s="51">
        <v>0</v>
      </c>
      <c r="L16" s="54">
        <v>25.8</v>
      </c>
      <c r="M16" s="54">
        <v>25.8</v>
      </c>
      <c r="N16" s="50">
        <v>64</v>
      </c>
      <c r="O16" s="51">
        <v>64</v>
      </c>
      <c r="P16" s="75">
        <v>0</v>
      </c>
      <c r="Q16" s="75">
        <v>0</v>
      </c>
      <c r="R16" s="88">
        <v>0</v>
      </c>
      <c r="S16" s="88">
        <v>0</v>
      </c>
      <c r="T16" s="51">
        <v>0</v>
      </c>
      <c r="U16" s="51"/>
      <c r="V16" s="51">
        <v>0</v>
      </c>
      <c r="W16" s="51"/>
      <c r="X16" s="51">
        <v>35.6</v>
      </c>
      <c r="Y16" s="51"/>
      <c r="Z16" s="51">
        <v>120</v>
      </c>
      <c r="AA16" s="51"/>
      <c r="AB16" s="51">
        <v>0</v>
      </c>
      <c r="AC16" s="51"/>
      <c r="AD16" s="51">
        <v>0</v>
      </c>
      <c r="AE16" s="51"/>
      <c r="AF16" s="104"/>
      <c r="AG16" s="147">
        <f t="shared" si="6"/>
        <v>245.4</v>
      </c>
      <c r="AH16" s="147">
        <f t="shared" si="7"/>
        <v>89.8</v>
      </c>
      <c r="AI16" s="147">
        <f t="shared" si="8"/>
        <v>89.8</v>
      </c>
    </row>
    <row r="17" spans="1:35" s="7" customFormat="1" ht="81" customHeight="1" x14ac:dyDescent="0.2">
      <c r="A17" s="25" t="s">
        <v>27</v>
      </c>
      <c r="B17" s="49">
        <f>B18</f>
        <v>92</v>
      </c>
      <c r="C17" s="53">
        <f>C18</f>
        <v>0</v>
      </c>
      <c r="D17" s="50">
        <f>D18</f>
        <v>0</v>
      </c>
      <c r="E17" s="53">
        <f>E18</f>
        <v>0</v>
      </c>
      <c r="F17" s="50">
        <f t="shared" si="2"/>
        <v>0</v>
      </c>
      <c r="G17" s="50">
        <v>0</v>
      </c>
      <c r="H17" s="54">
        <f t="shared" ref="H17:N17" si="15">H18</f>
        <v>0</v>
      </c>
      <c r="I17" s="51">
        <f t="shared" si="15"/>
        <v>0</v>
      </c>
      <c r="J17" s="54">
        <f t="shared" si="15"/>
        <v>0</v>
      </c>
      <c r="K17" s="54">
        <f t="shared" si="15"/>
        <v>0</v>
      </c>
      <c r="L17" s="54">
        <f t="shared" si="15"/>
        <v>0</v>
      </c>
      <c r="M17" s="54">
        <f t="shared" si="15"/>
        <v>0</v>
      </c>
      <c r="N17" s="60">
        <f t="shared" si="15"/>
        <v>0</v>
      </c>
      <c r="O17" s="54">
        <f t="shared" ref="O17:T17" si="16">O18</f>
        <v>0</v>
      </c>
      <c r="P17" s="76">
        <f t="shared" si="16"/>
        <v>0</v>
      </c>
      <c r="Q17" s="76">
        <f t="shared" si="16"/>
        <v>0</v>
      </c>
      <c r="R17" s="89">
        <f t="shared" si="16"/>
        <v>0</v>
      </c>
      <c r="S17" s="89">
        <f t="shared" si="16"/>
        <v>0</v>
      </c>
      <c r="T17" s="54">
        <f t="shared" si="16"/>
        <v>0</v>
      </c>
      <c r="U17" s="54"/>
      <c r="V17" s="54">
        <f>V18</f>
        <v>0</v>
      </c>
      <c r="W17" s="54"/>
      <c r="X17" s="54">
        <f>X18</f>
        <v>0</v>
      </c>
      <c r="Y17" s="54"/>
      <c r="Z17" s="54">
        <f>Z18</f>
        <v>92</v>
      </c>
      <c r="AA17" s="54"/>
      <c r="AB17" s="54">
        <f>AB18</f>
        <v>0</v>
      </c>
      <c r="AC17" s="54"/>
      <c r="AD17" s="54">
        <f>AD18</f>
        <v>0</v>
      </c>
      <c r="AE17" s="54"/>
      <c r="AF17" s="107"/>
      <c r="AG17" s="147">
        <f t="shared" si="6"/>
        <v>92</v>
      </c>
      <c r="AH17" s="147">
        <f t="shared" si="7"/>
        <v>0</v>
      </c>
      <c r="AI17" s="147">
        <f t="shared" si="8"/>
        <v>0</v>
      </c>
    </row>
    <row r="18" spans="1:35" s="7" customFormat="1" ht="25.9" customHeight="1" x14ac:dyDescent="0.2">
      <c r="A18" s="25" t="s">
        <v>13</v>
      </c>
      <c r="B18" s="49">
        <f>H18+J18+L18+N18+P18+R18+T18+V18+X18+Z18+AB18+AD18</f>
        <v>92</v>
      </c>
      <c r="C18" s="51">
        <f xml:space="preserve"> H18+J18+L18+N18+P18+R18</f>
        <v>0</v>
      </c>
      <c r="D18" s="51">
        <f>I18</f>
        <v>0</v>
      </c>
      <c r="E18" s="51">
        <f>I18+K18+M18+O18+Q18+S18+U18+W18+Y18+AA18+AC18+AE18</f>
        <v>0</v>
      </c>
      <c r="F18" s="50">
        <f t="shared" si="2"/>
        <v>0</v>
      </c>
      <c r="G18" s="50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0">
        <v>0</v>
      </c>
      <c r="O18" s="51">
        <v>0</v>
      </c>
      <c r="P18" s="75">
        <v>0</v>
      </c>
      <c r="Q18" s="75">
        <v>0</v>
      </c>
      <c r="R18" s="88">
        <v>0</v>
      </c>
      <c r="S18" s="88">
        <v>0</v>
      </c>
      <c r="T18" s="51">
        <v>0</v>
      </c>
      <c r="U18" s="51"/>
      <c r="V18" s="51">
        <v>0</v>
      </c>
      <c r="W18" s="51"/>
      <c r="X18" s="51">
        <v>0</v>
      </c>
      <c r="Y18" s="51"/>
      <c r="Z18" s="51">
        <v>92</v>
      </c>
      <c r="AA18" s="51"/>
      <c r="AB18" s="51">
        <v>0</v>
      </c>
      <c r="AC18" s="51"/>
      <c r="AD18" s="51">
        <v>0</v>
      </c>
      <c r="AE18" s="51"/>
      <c r="AF18" s="108"/>
      <c r="AG18" s="147">
        <f t="shared" si="6"/>
        <v>92</v>
      </c>
      <c r="AH18" s="147">
        <f t="shared" si="7"/>
        <v>0</v>
      </c>
      <c r="AI18" s="147">
        <f t="shared" si="8"/>
        <v>0</v>
      </c>
    </row>
    <row r="19" spans="1:35" s="7" customFormat="1" ht="52.5" customHeight="1" x14ac:dyDescent="0.2">
      <c r="A19" s="25" t="s">
        <v>28</v>
      </c>
      <c r="B19" s="49">
        <f>B20</f>
        <v>15.3</v>
      </c>
      <c r="C19" s="50">
        <f>C20</f>
        <v>0</v>
      </c>
      <c r="D19" s="50">
        <f>D20</f>
        <v>0</v>
      </c>
      <c r="E19" s="50">
        <f>E20</f>
        <v>0</v>
      </c>
      <c r="F19" s="50">
        <f t="shared" si="2"/>
        <v>0</v>
      </c>
      <c r="G19" s="50">
        <v>0</v>
      </c>
      <c r="H19" s="54">
        <f t="shared" ref="H19:N19" si="17">H20</f>
        <v>0</v>
      </c>
      <c r="I19" s="51">
        <f t="shared" si="17"/>
        <v>0</v>
      </c>
      <c r="J19" s="54">
        <f t="shared" si="17"/>
        <v>0</v>
      </c>
      <c r="K19" s="54">
        <f t="shared" si="17"/>
        <v>0</v>
      </c>
      <c r="L19" s="54">
        <f t="shared" si="17"/>
        <v>0</v>
      </c>
      <c r="M19" s="54">
        <f t="shared" si="17"/>
        <v>0</v>
      </c>
      <c r="N19" s="60">
        <f t="shared" si="17"/>
        <v>0</v>
      </c>
      <c r="O19" s="54">
        <f t="shared" ref="O19:T19" si="18">O20</f>
        <v>0</v>
      </c>
      <c r="P19" s="76">
        <f t="shared" si="18"/>
        <v>0</v>
      </c>
      <c r="Q19" s="76">
        <f t="shared" si="18"/>
        <v>0</v>
      </c>
      <c r="R19" s="89">
        <f t="shared" si="18"/>
        <v>0</v>
      </c>
      <c r="S19" s="89">
        <f t="shared" si="18"/>
        <v>0</v>
      </c>
      <c r="T19" s="54">
        <f t="shared" si="18"/>
        <v>0</v>
      </c>
      <c r="U19" s="54"/>
      <c r="V19" s="54">
        <f>V20</f>
        <v>0</v>
      </c>
      <c r="W19" s="54"/>
      <c r="X19" s="54">
        <f>X20</f>
        <v>0</v>
      </c>
      <c r="Y19" s="54"/>
      <c r="Z19" s="51">
        <f>Z20</f>
        <v>15.3</v>
      </c>
      <c r="AA19" s="54"/>
      <c r="AB19" s="54">
        <f>AB20</f>
        <v>0</v>
      </c>
      <c r="AC19" s="54"/>
      <c r="AD19" s="54">
        <f>AD20</f>
        <v>0</v>
      </c>
      <c r="AE19" s="54"/>
      <c r="AF19" s="129"/>
      <c r="AG19" s="147">
        <f t="shared" si="6"/>
        <v>15.3</v>
      </c>
      <c r="AH19" s="147">
        <f t="shared" si="7"/>
        <v>0</v>
      </c>
      <c r="AI19" s="147">
        <f t="shared" si="8"/>
        <v>0</v>
      </c>
    </row>
    <row r="20" spans="1:35" s="7" customFormat="1" ht="27.75" customHeight="1" x14ac:dyDescent="0.2">
      <c r="A20" s="25" t="s">
        <v>13</v>
      </c>
      <c r="B20" s="49">
        <f>H20+J20+L20+N20+P20+R20+T20+V20+X20+Z20+AB20+AD20</f>
        <v>15.3</v>
      </c>
      <c r="C20" s="50">
        <f>H20+J20+L20+N20+P20+R20</f>
        <v>0</v>
      </c>
      <c r="D20" s="50">
        <v>0</v>
      </c>
      <c r="E20" s="50">
        <f>I20+K20+M20+O20+Q20+S20+U20+W20+Y20+AA20+AC20+AE20</f>
        <v>0</v>
      </c>
      <c r="F20" s="50">
        <f t="shared" si="2"/>
        <v>0</v>
      </c>
      <c r="G20" s="50">
        <v>0</v>
      </c>
      <c r="H20" s="54">
        <v>0</v>
      </c>
      <c r="I20" s="51">
        <v>0</v>
      </c>
      <c r="J20" s="54">
        <v>0</v>
      </c>
      <c r="K20" s="54">
        <v>0</v>
      </c>
      <c r="L20" s="54">
        <v>0</v>
      </c>
      <c r="M20" s="54">
        <v>0</v>
      </c>
      <c r="N20" s="60">
        <v>0</v>
      </c>
      <c r="O20" s="54">
        <v>0</v>
      </c>
      <c r="P20" s="76">
        <v>0</v>
      </c>
      <c r="Q20" s="76">
        <v>0</v>
      </c>
      <c r="R20" s="89">
        <v>0</v>
      </c>
      <c r="S20" s="89">
        <v>0</v>
      </c>
      <c r="T20" s="54">
        <v>0</v>
      </c>
      <c r="U20" s="54"/>
      <c r="V20" s="54">
        <v>0</v>
      </c>
      <c r="W20" s="54"/>
      <c r="X20" s="54">
        <v>0</v>
      </c>
      <c r="Y20" s="54"/>
      <c r="Z20" s="51">
        <v>15.3</v>
      </c>
      <c r="AA20" s="54"/>
      <c r="AB20" s="54">
        <v>0</v>
      </c>
      <c r="AC20" s="54"/>
      <c r="AD20" s="54">
        <v>0</v>
      </c>
      <c r="AE20" s="54"/>
      <c r="AF20" s="130"/>
      <c r="AG20" s="147">
        <f t="shared" si="6"/>
        <v>15.3</v>
      </c>
      <c r="AH20" s="147">
        <f t="shared" si="7"/>
        <v>0</v>
      </c>
      <c r="AI20" s="147">
        <f t="shared" si="8"/>
        <v>0</v>
      </c>
    </row>
    <row r="21" spans="1:35" s="7" customFormat="1" ht="65.25" customHeight="1" x14ac:dyDescent="0.2">
      <c r="A21" s="23" t="s">
        <v>17</v>
      </c>
      <c r="B21" s="57">
        <f t="shared" ref="B21:E22" si="19">B22</f>
        <v>815.4</v>
      </c>
      <c r="C21" s="47">
        <f t="shared" si="19"/>
        <v>275.5</v>
      </c>
      <c r="D21" s="47">
        <f t="shared" si="19"/>
        <v>275.5</v>
      </c>
      <c r="E21" s="47">
        <f t="shared" si="19"/>
        <v>275.5</v>
      </c>
      <c r="F21" s="47">
        <f t="shared" si="2"/>
        <v>33.787098356634779</v>
      </c>
      <c r="G21" s="47">
        <f t="shared" ref="G21:I22" si="20">G22</f>
        <v>100</v>
      </c>
      <c r="H21" s="57">
        <f t="shared" si="20"/>
        <v>0</v>
      </c>
      <c r="I21" s="57">
        <f t="shared" si="20"/>
        <v>0</v>
      </c>
      <c r="J21" s="47">
        <f t="shared" ref="J21:M22" si="21">J22</f>
        <v>0</v>
      </c>
      <c r="K21" s="47">
        <f t="shared" si="21"/>
        <v>0</v>
      </c>
      <c r="L21" s="47">
        <f t="shared" si="21"/>
        <v>111.345</v>
      </c>
      <c r="M21" s="47">
        <f t="shared" si="21"/>
        <v>111.345</v>
      </c>
      <c r="N21" s="78">
        <f t="shared" ref="N21:P22" si="22">N22</f>
        <v>123</v>
      </c>
      <c r="O21" s="67">
        <f t="shared" si="22"/>
        <v>63</v>
      </c>
      <c r="P21" s="57">
        <f t="shared" si="22"/>
        <v>41.155000000000001</v>
      </c>
      <c r="Q21" s="57">
        <f>Q22</f>
        <v>101.155</v>
      </c>
      <c r="R21" s="90">
        <f>'[1]2016 год '!H40</f>
        <v>0</v>
      </c>
      <c r="S21" s="90">
        <f>S22</f>
        <v>0</v>
      </c>
      <c r="T21" s="57">
        <f>'[1]2016 год '!I40</f>
        <v>0</v>
      </c>
      <c r="U21" s="57"/>
      <c r="V21" s="57">
        <f>'[1]2016 год '!J40</f>
        <v>0</v>
      </c>
      <c r="W21" s="57"/>
      <c r="X21" s="57">
        <f>'[1]2016 год '!K40</f>
        <v>0</v>
      </c>
      <c r="Y21" s="57"/>
      <c r="Z21" s="57">
        <f>'[1]2016 год '!L40</f>
        <v>176.4</v>
      </c>
      <c r="AA21" s="57"/>
      <c r="AB21" s="57">
        <f>AB22</f>
        <v>363.5</v>
      </c>
      <c r="AC21" s="57"/>
      <c r="AD21" s="57">
        <f>'[1]2016 год '!N40</f>
        <v>0</v>
      </c>
      <c r="AE21" s="57"/>
      <c r="AF21" s="109"/>
      <c r="AG21" s="147">
        <f t="shared" si="6"/>
        <v>815.4</v>
      </c>
      <c r="AH21" s="147">
        <f t="shared" si="7"/>
        <v>275.5</v>
      </c>
      <c r="AI21" s="147">
        <f t="shared" si="8"/>
        <v>275.5</v>
      </c>
    </row>
    <row r="22" spans="1:35" s="7" customFormat="1" ht="25.15" customHeight="1" x14ac:dyDescent="0.2">
      <c r="A22" s="24" t="s">
        <v>14</v>
      </c>
      <c r="B22" s="58">
        <f t="shared" si="19"/>
        <v>815.4</v>
      </c>
      <c r="C22" s="51">
        <f t="shared" si="19"/>
        <v>275.5</v>
      </c>
      <c r="D22" s="51">
        <f t="shared" si="19"/>
        <v>275.5</v>
      </c>
      <c r="E22" s="51">
        <f t="shared" si="19"/>
        <v>275.5</v>
      </c>
      <c r="F22" s="50">
        <f t="shared" si="2"/>
        <v>33.787098356634779</v>
      </c>
      <c r="G22" s="50">
        <f t="shared" si="20"/>
        <v>100</v>
      </c>
      <c r="H22" s="58">
        <f t="shared" si="20"/>
        <v>0</v>
      </c>
      <c r="I22" s="58">
        <f t="shared" si="20"/>
        <v>0</v>
      </c>
      <c r="J22" s="58">
        <f t="shared" si="21"/>
        <v>0</v>
      </c>
      <c r="K22" s="58">
        <f t="shared" si="21"/>
        <v>0</v>
      </c>
      <c r="L22" s="58">
        <f t="shared" si="21"/>
        <v>111.345</v>
      </c>
      <c r="M22" s="58">
        <f>M23</f>
        <v>111.345</v>
      </c>
      <c r="N22" s="68">
        <f t="shared" si="22"/>
        <v>123</v>
      </c>
      <c r="O22" s="54">
        <f t="shared" si="22"/>
        <v>63</v>
      </c>
      <c r="P22" s="77">
        <f t="shared" si="22"/>
        <v>41.155000000000001</v>
      </c>
      <c r="Q22" s="77">
        <f>Q23</f>
        <v>101.155</v>
      </c>
      <c r="R22" s="90">
        <f>R23</f>
        <v>0</v>
      </c>
      <c r="S22" s="90">
        <f>S23</f>
        <v>0</v>
      </c>
      <c r="T22" s="58">
        <f>T23</f>
        <v>0</v>
      </c>
      <c r="U22" s="58">
        <f>U23</f>
        <v>0</v>
      </c>
      <c r="V22" s="58">
        <f>W23</f>
        <v>0</v>
      </c>
      <c r="W22" s="58">
        <f>W23</f>
        <v>0</v>
      </c>
      <c r="X22" s="58">
        <f>X23</f>
        <v>0</v>
      </c>
      <c r="Y22" s="58">
        <f>Y23</f>
        <v>0</v>
      </c>
      <c r="Z22" s="58">
        <f>Z23</f>
        <v>176.4</v>
      </c>
      <c r="AA22" s="58">
        <f>AA23</f>
        <v>0</v>
      </c>
      <c r="AB22" s="58">
        <f>AB23</f>
        <v>363.5</v>
      </c>
      <c r="AC22" s="59">
        <f>AC23</f>
        <v>0</v>
      </c>
      <c r="AD22" s="59">
        <f>AD23</f>
        <v>0</v>
      </c>
      <c r="AE22" s="59">
        <f>AE23</f>
        <v>0</v>
      </c>
      <c r="AF22" s="110"/>
      <c r="AG22" s="147">
        <f t="shared" si="6"/>
        <v>815.4</v>
      </c>
      <c r="AH22" s="147">
        <f t="shared" si="7"/>
        <v>275.5</v>
      </c>
      <c r="AI22" s="147">
        <f t="shared" si="8"/>
        <v>275.5</v>
      </c>
    </row>
    <row r="23" spans="1:35" s="7" customFormat="1" ht="29.45" customHeight="1" x14ac:dyDescent="0.2">
      <c r="A23" s="69" t="s">
        <v>13</v>
      </c>
      <c r="B23" s="51">
        <f>B24+B26+B28+B30+B32</f>
        <v>815.4</v>
      </c>
      <c r="C23" s="51">
        <f>C24+C26+C28+C30+C32</f>
        <v>275.5</v>
      </c>
      <c r="D23" s="51">
        <f>D24+D26+D28+D30+D32</f>
        <v>275.5</v>
      </c>
      <c r="E23" s="51">
        <f>E24+E26+E28+E30+E32</f>
        <v>275.5</v>
      </c>
      <c r="F23" s="50">
        <f t="shared" si="2"/>
        <v>33.787098356634779</v>
      </c>
      <c r="G23" s="50">
        <f t="shared" ref="G23:G29" si="23">E23/C23*100</f>
        <v>100</v>
      </c>
      <c r="H23" s="51">
        <f t="shared" ref="H23:V23" si="24">H24+H26+H28+H30+H32</f>
        <v>0</v>
      </c>
      <c r="I23" s="51">
        <f t="shared" si="24"/>
        <v>0</v>
      </c>
      <c r="J23" s="51">
        <f t="shared" si="24"/>
        <v>0</v>
      </c>
      <c r="K23" s="51">
        <f t="shared" si="24"/>
        <v>0</v>
      </c>
      <c r="L23" s="51">
        <f t="shared" si="24"/>
        <v>111.345</v>
      </c>
      <c r="M23" s="51">
        <f t="shared" si="24"/>
        <v>111.345</v>
      </c>
      <c r="N23" s="60">
        <f>N24+N26+N28+N30+N32</f>
        <v>123</v>
      </c>
      <c r="O23" s="54">
        <f t="shared" si="24"/>
        <v>63</v>
      </c>
      <c r="P23" s="75">
        <f t="shared" si="24"/>
        <v>41.155000000000001</v>
      </c>
      <c r="Q23" s="76">
        <f>Q24+Q26+Q28+Q30+Q32</f>
        <v>101.155</v>
      </c>
      <c r="R23" s="88">
        <f t="shared" si="24"/>
        <v>0</v>
      </c>
      <c r="S23" s="88">
        <v>0</v>
      </c>
      <c r="T23" s="51">
        <f t="shared" si="24"/>
        <v>0</v>
      </c>
      <c r="U23" s="51"/>
      <c r="V23" s="51">
        <f t="shared" si="24"/>
        <v>0</v>
      </c>
      <c r="W23" s="51"/>
      <c r="X23" s="60">
        <f>X24+X26+X28+X30+X32</f>
        <v>0</v>
      </c>
      <c r="Y23" s="51"/>
      <c r="Z23" s="51">
        <f>Z24+Z26+Z28+Z30+Z32</f>
        <v>176.4</v>
      </c>
      <c r="AA23" s="51"/>
      <c r="AB23" s="51">
        <f>AB24+AB26+AB28+AB30+AB32</f>
        <v>363.5</v>
      </c>
      <c r="AC23" s="51"/>
      <c r="AD23" s="51">
        <f>AD24+AD26+AD28+AD30+AD32</f>
        <v>0</v>
      </c>
      <c r="AE23" s="51"/>
      <c r="AF23" s="111"/>
      <c r="AG23" s="147">
        <f t="shared" si="6"/>
        <v>815.4</v>
      </c>
      <c r="AH23" s="147">
        <f t="shared" si="7"/>
        <v>275.5</v>
      </c>
      <c r="AI23" s="147">
        <f t="shared" si="8"/>
        <v>275.5</v>
      </c>
    </row>
    <row r="24" spans="1:35" s="7" customFormat="1" ht="87.75" customHeight="1" x14ac:dyDescent="0.2">
      <c r="A24" s="25" t="s">
        <v>18</v>
      </c>
      <c r="B24" s="50">
        <f>B25</f>
        <v>414.9</v>
      </c>
      <c r="C24" s="51">
        <f>C25</f>
        <v>213</v>
      </c>
      <c r="D24" s="51">
        <f>D25</f>
        <v>213</v>
      </c>
      <c r="E24" s="51">
        <f>E25</f>
        <v>213</v>
      </c>
      <c r="F24" s="50">
        <f t="shared" si="2"/>
        <v>51.337671728127262</v>
      </c>
      <c r="G24" s="50">
        <f>G25</f>
        <v>100</v>
      </c>
      <c r="H24" s="54">
        <f t="shared" ref="H24:M24" si="25">H25</f>
        <v>0</v>
      </c>
      <c r="I24" s="54">
        <f t="shared" si="25"/>
        <v>0</v>
      </c>
      <c r="J24" s="54">
        <f t="shared" si="25"/>
        <v>0</v>
      </c>
      <c r="K24" s="54">
        <f t="shared" si="25"/>
        <v>0</v>
      </c>
      <c r="L24" s="54">
        <f t="shared" si="25"/>
        <v>90</v>
      </c>
      <c r="M24" s="54">
        <f t="shared" si="25"/>
        <v>90</v>
      </c>
      <c r="N24" s="60">
        <f>N25</f>
        <v>123</v>
      </c>
      <c r="O24" s="54">
        <f>O25</f>
        <v>63</v>
      </c>
      <c r="P24" s="76">
        <f>P25</f>
        <v>0</v>
      </c>
      <c r="Q24" s="75">
        <v>60</v>
      </c>
      <c r="R24" s="89">
        <f>R25</f>
        <v>0</v>
      </c>
      <c r="S24" s="89">
        <f>S25</f>
        <v>0</v>
      </c>
      <c r="T24" s="54">
        <f>T25</f>
        <v>0</v>
      </c>
      <c r="U24" s="54"/>
      <c r="V24" s="54">
        <f>V25</f>
        <v>0</v>
      </c>
      <c r="W24" s="54"/>
      <c r="X24" s="54">
        <f>X25</f>
        <v>0</v>
      </c>
      <c r="Y24" s="54"/>
      <c r="Z24" s="54">
        <f>Z25</f>
        <v>90</v>
      </c>
      <c r="AA24" s="54"/>
      <c r="AB24" s="54">
        <f>AB25</f>
        <v>111.9</v>
      </c>
      <c r="AC24" s="54"/>
      <c r="AD24" s="54">
        <f>AD25</f>
        <v>0</v>
      </c>
      <c r="AE24" s="54"/>
      <c r="AF24" s="105" t="s">
        <v>53</v>
      </c>
      <c r="AG24" s="147">
        <f t="shared" si="6"/>
        <v>414.9</v>
      </c>
      <c r="AH24" s="147">
        <f t="shared" si="7"/>
        <v>213</v>
      </c>
      <c r="AI24" s="147">
        <f t="shared" si="8"/>
        <v>213</v>
      </c>
    </row>
    <row r="25" spans="1:35" s="7" customFormat="1" ht="27.6" customHeight="1" x14ac:dyDescent="0.2">
      <c r="A25" s="25" t="s">
        <v>13</v>
      </c>
      <c r="B25" s="51">
        <f>H25+J25+L25+N25+P25+R25+T25+V25+X25+Z25+AB25+AD25</f>
        <v>414.9</v>
      </c>
      <c r="C25" s="51">
        <f>H25+J25+L25+N25+P25+R25</f>
        <v>213</v>
      </c>
      <c r="D25" s="51">
        <f>E25</f>
        <v>213</v>
      </c>
      <c r="E25" s="51">
        <f>I25+K25+M25+O25+Q25+S25+U25+W25+Y25+AA25+AC25+AE25</f>
        <v>213</v>
      </c>
      <c r="F25" s="50">
        <f>E25/B25*100</f>
        <v>51.337671728127262</v>
      </c>
      <c r="G25" s="50">
        <f t="shared" si="23"/>
        <v>100</v>
      </c>
      <c r="H25" s="51">
        <v>0</v>
      </c>
      <c r="I25" s="51">
        <v>0</v>
      </c>
      <c r="J25" s="51">
        <v>0</v>
      </c>
      <c r="K25" s="51">
        <v>0</v>
      </c>
      <c r="L25" s="51">
        <v>90</v>
      </c>
      <c r="M25" s="51">
        <v>90</v>
      </c>
      <c r="N25" s="50">
        <v>123</v>
      </c>
      <c r="O25" s="51">
        <v>63</v>
      </c>
      <c r="P25" s="75">
        <v>0</v>
      </c>
      <c r="Q25" s="75">
        <v>60</v>
      </c>
      <c r="R25" s="88">
        <v>0</v>
      </c>
      <c r="S25" s="88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90</v>
      </c>
      <c r="AA25" s="51">
        <v>0</v>
      </c>
      <c r="AB25" s="51">
        <v>111.9</v>
      </c>
      <c r="AC25" s="51">
        <v>0</v>
      </c>
      <c r="AD25" s="51">
        <v>0</v>
      </c>
      <c r="AE25" s="51">
        <v>0</v>
      </c>
      <c r="AF25" s="106"/>
      <c r="AG25" s="147">
        <f t="shared" si="6"/>
        <v>414.9</v>
      </c>
      <c r="AH25" s="147">
        <f t="shared" si="7"/>
        <v>213</v>
      </c>
      <c r="AI25" s="147">
        <f t="shared" si="8"/>
        <v>213</v>
      </c>
    </row>
    <row r="26" spans="1:35" s="7" customFormat="1" ht="27.6" customHeight="1" x14ac:dyDescent="0.2">
      <c r="A26" s="28" t="s">
        <v>29</v>
      </c>
      <c r="B26" s="50">
        <f>B27</f>
        <v>200</v>
      </c>
      <c r="C26" s="51">
        <f t="shared" ref="C26:E28" si="26">C27</f>
        <v>0</v>
      </c>
      <c r="D26" s="51">
        <f t="shared" si="26"/>
        <v>0</v>
      </c>
      <c r="E26" s="51">
        <f t="shared" si="26"/>
        <v>0</v>
      </c>
      <c r="F26" s="50">
        <f t="shared" si="2"/>
        <v>0</v>
      </c>
      <c r="G26" s="50">
        <v>0</v>
      </c>
      <c r="H26" s="54">
        <f t="shared" ref="H26:P26" si="27">H27</f>
        <v>0</v>
      </c>
      <c r="I26" s="54">
        <f t="shared" si="27"/>
        <v>0</v>
      </c>
      <c r="J26" s="54">
        <f t="shared" si="27"/>
        <v>0</v>
      </c>
      <c r="K26" s="54">
        <f t="shared" si="27"/>
        <v>0</v>
      </c>
      <c r="L26" s="54">
        <f t="shared" si="27"/>
        <v>0</v>
      </c>
      <c r="M26" s="54">
        <f t="shared" si="27"/>
        <v>0</v>
      </c>
      <c r="N26" s="60">
        <f t="shared" si="27"/>
        <v>0</v>
      </c>
      <c r="O26" s="54">
        <f t="shared" si="27"/>
        <v>0</v>
      </c>
      <c r="P26" s="76">
        <f t="shared" si="27"/>
        <v>0</v>
      </c>
      <c r="Q26" s="76">
        <f>Q27</f>
        <v>0</v>
      </c>
      <c r="R26" s="89">
        <f>R27</f>
        <v>0</v>
      </c>
      <c r="S26" s="89">
        <f>S27</f>
        <v>0</v>
      </c>
      <c r="T26" s="54">
        <f>T27</f>
        <v>0</v>
      </c>
      <c r="U26" s="54"/>
      <c r="V26" s="54">
        <f>V27</f>
        <v>0</v>
      </c>
      <c r="W26" s="54"/>
      <c r="X26" s="54">
        <f>X27</f>
        <v>0</v>
      </c>
      <c r="Y26" s="54"/>
      <c r="Z26" s="54">
        <f>Z27</f>
        <v>60</v>
      </c>
      <c r="AA26" s="54"/>
      <c r="AB26" s="54">
        <f>AB27</f>
        <v>140</v>
      </c>
      <c r="AC26" s="54"/>
      <c r="AD26" s="54">
        <f>AD27</f>
        <v>0</v>
      </c>
      <c r="AE26" s="54"/>
      <c r="AF26" s="112"/>
      <c r="AG26" s="147">
        <f t="shared" si="6"/>
        <v>200</v>
      </c>
      <c r="AH26" s="147">
        <f t="shared" si="7"/>
        <v>0</v>
      </c>
      <c r="AI26" s="147">
        <f t="shared" si="8"/>
        <v>0</v>
      </c>
    </row>
    <row r="27" spans="1:35" s="7" customFormat="1" ht="28.9" customHeight="1" x14ac:dyDescent="0.2">
      <c r="A27" s="70" t="str">
        <f>$A$29</f>
        <v>бюджет города Когалыма</v>
      </c>
      <c r="B27" s="50">
        <f>H27+J27+L27+N27+P27+R27+T27+V27+X27+Z27+AB27+AD27</f>
        <v>200</v>
      </c>
      <c r="C27" s="51">
        <f>H27+J27+L27+N27+P27+R27</f>
        <v>0</v>
      </c>
      <c r="D27" s="51">
        <f>E27</f>
        <v>0</v>
      </c>
      <c r="E27" s="51">
        <f>I27+K27+M27+O27+Q27+S27+U27+W27+Y27+AA27+AC27+AE27</f>
        <v>0</v>
      </c>
      <c r="F27" s="50">
        <f t="shared" si="2"/>
        <v>0</v>
      </c>
      <c r="G27" s="50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60">
        <v>0</v>
      </c>
      <c r="O27" s="54">
        <v>0</v>
      </c>
      <c r="P27" s="76">
        <v>0</v>
      </c>
      <c r="Q27" s="76">
        <v>0</v>
      </c>
      <c r="R27" s="89">
        <v>0</v>
      </c>
      <c r="S27" s="89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60</v>
      </c>
      <c r="AA27" s="54">
        <v>0</v>
      </c>
      <c r="AB27" s="54">
        <v>140</v>
      </c>
      <c r="AC27" s="54">
        <v>0</v>
      </c>
      <c r="AD27" s="54">
        <v>0</v>
      </c>
      <c r="AE27" s="54">
        <v>0</v>
      </c>
      <c r="AF27" s="113"/>
      <c r="AG27" s="147">
        <f t="shared" si="6"/>
        <v>200</v>
      </c>
      <c r="AH27" s="147">
        <f t="shared" si="7"/>
        <v>0</v>
      </c>
      <c r="AI27" s="147">
        <f t="shared" si="8"/>
        <v>0</v>
      </c>
    </row>
    <row r="28" spans="1:35" s="7" customFormat="1" ht="48" customHeight="1" x14ac:dyDescent="0.2">
      <c r="A28" s="25" t="s">
        <v>19</v>
      </c>
      <c r="B28" s="51">
        <f>B29</f>
        <v>62.5</v>
      </c>
      <c r="C28" s="51">
        <f t="shared" si="26"/>
        <v>62.5</v>
      </c>
      <c r="D28" s="51">
        <f t="shared" si="26"/>
        <v>62.5</v>
      </c>
      <c r="E28" s="51">
        <f t="shared" si="26"/>
        <v>62.5</v>
      </c>
      <c r="F28" s="50">
        <f>F29</f>
        <v>100</v>
      </c>
      <c r="G28" s="50">
        <f>G29</f>
        <v>100</v>
      </c>
      <c r="H28" s="51">
        <f t="shared" ref="H28:M28" si="28">H29</f>
        <v>0</v>
      </c>
      <c r="I28" s="51">
        <f t="shared" si="28"/>
        <v>0</v>
      </c>
      <c r="J28" s="51">
        <f t="shared" si="28"/>
        <v>0</v>
      </c>
      <c r="K28" s="51">
        <f t="shared" si="28"/>
        <v>0</v>
      </c>
      <c r="L28" s="51">
        <f t="shared" si="28"/>
        <v>21.344999999999999</v>
      </c>
      <c r="M28" s="51">
        <f t="shared" si="28"/>
        <v>21.344999999999999</v>
      </c>
      <c r="N28" s="50">
        <f>'[1]2016 год '!F54</f>
        <v>0</v>
      </c>
      <c r="O28" s="51">
        <f>O29</f>
        <v>0</v>
      </c>
      <c r="P28" s="75">
        <f>P29</f>
        <v>41.155000000000001</v>
      </c>
      <c r="Q28" s="75">
        <f>Q29</f>
        <v>41.155000000000001</v>
      </c>
      <c r="R28" s="88">
        <f>'[1]2016 год '!H54</f>
        <v>0</v>
      </c>
      <c r="S28" s="88">
        <v>0</v>
      </c>
      <c r="T28" s="51">
        <f>'[1]2016 год '!I54</f>
        <v>0</v>
      </c>
      <c r="U28" s="51"/>
      <c r="V28" s="51">
        <f>'[1]2016 год '!J54</f>
        <v>0</v>
      </c>
      <c r="W28" s="51"/>
      <c r="X28" s="51">
        <f>'[1]2016 год '!K54</f>
        <v>0</v>
      </c>
      <c r="Y28" s="51"/>
      <c r="Z28" s="51">
        <f>'[1]2016 год '!L54</f>
        <v>0</v>
      </c>
      <c r="AA28" s="51"/>
      <c r="AB28" s="51">
        <f>'[1]2016 год '!M54</f>
        <v>0</v>
      </c>
      <c r="AC28" s="51"/>
      <c r="AD28" s="51">
        <f>'[1]2016 год '!N54</f>
        <v>0</v>
      </c>
      <c r="AE28" s="51"/>
      <c r="AF28" s="103" t="s">
        <v>54</v>
      </c>
      <c r="AG28" s="147">
        <f t="shared" si="6"/>
        <v>62.5</v>
      </c>
      <c r="AH28" s="147">
        <f t="shared" si="7"/>
        <v>62.5</v>
      </c>
      <c r="AI28" s="147">
        <f t="shared" si="8"/>
        <v>62.5</v>
      </c>
    </row>
    <row r="29" spans="1:35" s="7" customFormat="1" ht="30.6" customHeight="1" x14ac:dyDescent="0.2">
      <c r="A29" s="25" t="s">
        <v>13</v>
      </c>
      <c r="B29" s="50">
        <f>H29+J29+L29+N29+P29+R29+T29+V29+X29+Z29+AB29+AD29</f>
        <v>62.5</v>
      </c>
      <c r="C29" s="51">
        <f>H29+J29+L29+N29+P29+R29</f>
        <v>62.5</v>
      </c>
      <c r="D29" s="51">
        <f>E29</f>
        <v>62.5</v>
      </c>
      <c r="E29" s="51">
        <f>I29+K29+M29+O29+Q29+S29+U29+W29+Y29+AA29+AC29+AE29</f>
        <v>62.5</v>
      </c>
      <c r="F29" s="50">
        <f t="shared" si="2"/>
        <v>100</v>
      </c>
      <c r="G29" s="50">
        <f t="shared" si="23"/>
        <v>100</v>
      </c>
      <c r="H29" s="54">
        <v>0</v>
      </c>
      <c r="I29" s="54">
        <v>0</v>
      </c>
      <c r="J29" s="54">
        <v>0</v>
      </c>
      <c r="K29" s="54">
        <v>0</v>
      </c>
      <c r="L29" s="54">
        <v>21.344999999999999</v>
      </c>
      <c r="M29" s="54">
        <v>21.344999999999999</v>
      </c>
      <c r="N29" s="60">
        <f>'[1]2016 год '!F57</f>
        <v>0</v>
      </c>
      <c r="O29" s="54">
        <v>0</v>
      </c>
      <c r="P29" s="76">
        <v>41.155000000000001</v>
      </c>
      <c r="Q29" s="76">
        <v>41.155000000000001</v>
      </c>
      <c r="R29" s="89">
        <f>'[1]2016 год '!H57</f>
        <v>0</v>
      </c>
      <c r="S29" s="89">
        <v>0</v>
      </c>
      <c r="T29" s="54">
        <f>'[1]2016 год '!I57</f>
        <v>0</v>
      </c>
      <c r="U29" s="54"/>
      <c r="V29" s="54">
        <f>'[1]2016 год '!J57</f>
        <v>0</v>
      </c>
      <c r="W29" s="54"/>
      <c r="X29" s="54">
        <f>'[1]2016 год '!K57</f>
        <v>0</v>
      </c>
      <c r="Y29" s="54"/>
      <c r="Z29" s="54">
        <f>'[1]2016 год '!L57</f>
        <v>0</v>
      </c>
      <c r="AA29" s="54"/>
      <c r="AB29" s="54">
        <f>'[1]2016 год '!M57</f>
        <v>0</v>
      </c>
      <c r="AC29" s="54"/>
      <c r="AD29" s="54">
        <f>'[1]2016 год '!N57</f>
        <v>0</v>
      </c>
      <c r="AE29" s="54"/>
      <c r="AF29" s="104"/>
      <c r="AG29" s="147">
        <f t="shared" si="6"/>
        <v>62.5</v>
      </c>
      <c r="AH29" s="147">
        <f t="shared" si="7"/>
        <v>62.5</v>
      </c>
      <c r="AI29" s="147">
        <f t="shared" si="8"/>
        <v>62.5</v>
      </c>
    </row>
    <row r="30" spans="1:35" s="7" customFormat="1" ht="113.25" customHeight="1" x14ac:dyDescent="0.2">
      <c r="A30" s="25" t="s">
        <v>32</v>
      </c>
      <c r="B30" s="51">
        <f>B31</f>
        <v>0</v>
      </c>
      <c r="C30" s="51">
        <f>C31</f>
        <v>0</v>
      </c>
      <c r="D30" s="51">
        <f t="shared" ref="D30:E32" si="29">D31</f>
        <v>0</v>
      </c>
      <c r="E30" s="51">
        <f t="shared" si="29"/>
        <v>0</v>
      </c>
      <c r="F30" s="50">
        <f>F31</f>
        <v>0</v>
      </c>
      <c r="G30" s="50">
        <f>G31</f>
        <v>0</v>
      </c>
      <c r="H30" s="58">
        <f t="shared" ref="H30:AE30" si="30">H31</f>
        <v>0</v>
      </c>
      <c r="I30" s="51">
        <f t="shared" si="30"/>
        <v>0</v>
      </c>
      <c r="J30" s="51">
        <f t="shared" si="30"/>
        <v>0</v>
      </c>
      <c r="K30" s="51">
        <f t="shared" si="30"/>
        <v>0</v>
      </c>
      <c r="L30" s="51">
        <f t="shared" si="30"/>
        <v>0</v>
      </c>
      <c r="M30" s="51">
        <f t="shared" si="30"/>
        <v>0</v>
      </c>
      <c r="N30" s="50">
        <f t="shared" si="30"/>
        <v>0</v>
      </c>
      <c r="O30" s="51">
        <f t="shared" si="30"/>
        <v>0</v>
      </c>
      <c r="P30" s="76">
        <f t="shared" si="30"/>
        <v>0</v>
      </c>
      <c r="Q30" s="76">
        <f t="shared" si="30"/>
        <v>0</v>
      </c>
      <c r="R30" s="89">
        <f t="shared" si="30"/>
        <v>0</v>
      </c>
      <c r="S30" s="89">
        <f t="shared" si="30"/>
        <v>0</v>
      </c>
      <c r="T30" s="54">
        <f t="shared" si="30"/>
        <v>0</v>
      </c>
      <c r="U30" s="54">
        <f t="shared" si="30"/>
        <v>0</v>
      </c>
      <c r="V30" s="54">
        <f t="shared" si="30"/>
        <v>0</v>
      </c>
      <c r="W30" s="54">
        <f t="shared" si="30"/>
        <v>0</v>
      </c>
      <c r="X30" s="54">
        <f t="shared" si="30"/>
        <v>0</v>
      </c>
      <c r="Y30" s="54">
        <f t="shared" si="30"/>
        <v>0</v>
      </c>
      <c r="Z30" s="54">
        <f t="shared" si="30"/>
        <v>0</v>
      </c>
      <c r="AA30" s="54">
        <f t="shared" si="30"/>
        <v>0</v>
      </c>
      <c r="AB30" s="54">
        <f t="shared" si="30"/>
        <v>0</v>
      </c>
      <c r="AC30" s="54">
        <f t="shared" si="30"/>
        <v>0</v>
      </c>
      <c r="AD30" s="54">
        <f t="shared" si="30"/>
        <v>0</v>
      </c>
      <c r="AE30" s="54">
        <f t="shared" si="30"/>
        <v>0</v>
      </c>
      <c r="AF30" s="114"/>
      <c r="AG30" s="147">
        <f t="shared" si="6"/>
        <v>0</v>
      </c>
      <c r="AH30" s="147">
        <f t="shared" si="7"/>
        <v>0</v>
      </c>
      <c r="AI30" s="147">
        <f t="shared" si="8"/>
        <v>0</v>
      </c>
    </row>
    <row r="31" spans="1:35" s="7" customFormat="1" ht="22.5" customHeight="1" x14ac:dyDescent="0.2">
      <c r="A31" s="25" t="str">
        <f>$A$29</f>
        <v>бюджет города Когалыма</v>
      </c>
      <c r="B31" s="51">
        <v>0</v>
      </c>
      <c r="C31" s="51">
        <f>H31+J31+L31+N31+P31+R31</f>
        <v>0</v>
      </c>
      <c r="D31" s="51">
        <f t="shared" si="29"/>
        <v>0</v>
      </c>
      <c r="E31" s="51">
        <f>I31+K31+M31+O31+Q31+S31</f>
        <v>0</v>
      </c>
      <c r="F31" s="50">
        <v>0</v>
      </c>
      <c r="G31" s="50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0">
        <v>0</v>
      </c>
      <c r="O31" s="51">
        <v>0</v>
      </c>
      <c r="P31" s="76">
        <v>0</v>
      </c>
      <c r="Q31" s="76">
        <v>0</v>
      </c>
      <c r="R31" s="89">
        <v>0</v>
      </c>
      <c r="S31" s="89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114"/>
      <c r="AG31" s="147">
        <f t="shared" si="6"/>
        <v>0</v>
      </c>
      <c r="AH31" s="147">
        <f t="shared" si="7"/>
        <v>0</v>
      </c>
      <c r="AI31" s="147">
        <f t="shared" si="8"/>
        <v>0</v>
      </c>
    </row>
    <row r="32" spans="1:35" s="7" customFormat="1" ht="69.75" customHeight="1" x14ac:dyDescent="0.2">
      <c r="A32" s="25" t="s">
        <v>30</v>
      </c>
      <c r="B32" s="50">
        <f>B33</f>
        <v>138</v>
      </c>
      <c r="C32" s="50">
        <f>C33</f>
        <v>0</v>
      </c>
      <c r="D32" s="50">
        <f t="shared" si="29"/>
        <v>0</v>
      </c>
      <c r="E32" s="50">
        <f t="shared" si="29"/>
        <v>0</v>
      </c>
      <c r="F32" s="50">
        <f t="shared" si="2"/>
        <v>0</v>
      </c>
      <c r="G32" s="50">
        <v>0</v>
      </c>
      <c r="H32" s="51">
        <f t="shared" ref="H32:N32" si="31">H33</f>
        <v>0</v>
      </c>
      <c r="I32" s="51">
        <f t="shared" si="31"/>
        <v>0</v>
      </c>
      <c r="J32" s="51">
        <f t="shared" si="31"/>
        <v>0</v>
      </c>
      <c r="K32" s="51">
        <f t="shared" si="31"/>
        <v>0</v>
      </c>
      <c r="L32" s="51">
        <f t="shared" si="31"/>
        <v>0</v>
      </c>
      <c r="M32" s="51">
        <f t="shared" si="31"/>
        <v>0</v>
      </c>
      <c r="N32" s="60">
        <f t="shared" si="31"/>
        <v>0</v>
      </c>
      <c r="O32" s="54">
        <f>O33</f>
        <v>0</v>
      </c>
      <c r="P32" s="75">
        <f>P33</f>
        <v>0</v>
      </c>
      <c r="Q32" s="75">
        <f>Q33</f>
        <v>0</v>
      </c>
      <c r="R32" s="88">
        <f>R33</f>
        <v>0</v>
      </c>
      <c r="S32" s="88">
        <v>0</v>
      </c>
      <c r="T32" s="51">
        <f>T33</f>
        <v>0</v>
      </c>
      <c r="U32" s="51"/>
      <c r="V32" s="51">
        <f>V33</f>
        <v>0</v>
      </c>
      <c r="W32" s="51"/>
      <c r="X32" s="51">
        <f>X33</f>
        <v>0</v>
      </c>
      <c r="Y32" s="51"/>
      <c r="Z32" s="51">
        <f>Z33</f>
        <v>26.4</v>
      </c>
      <c r="AA32" s="51"/>
      <c r="AB32" s="51">
        <f>AB33</f>
        <v>111.6</v>
      </c>
      <c r="AC32" s="51"/>
      <c r="AD32" s="51">
        <f>AD33</f>
        <v>0</v>
      </c>
      <c r="AE32" s="54"/>
      <c r="AF32" s="99"/>
      <c r="AG32" s="147">
        <f t="shared" si="6"/>
        <v>138</v>
      </c>
      <c r="AH32" s="147">
        <f t="shared" si="7"/>
        <v>0</v>
      </c>
      <c r="AI32" s="147">
        <f t="shared" si="8"/>
        <v>0</v>
      </c>
    </row>
    <row r="33" spans="1:35" s="7" customFormat="1" ht="30.6" customHeight="1" x14ac:dyDescent="0.2">
      <c r="A33" s="25" t="s">
        <v>13</v>
      </c>
      <c r="B33" s="50">
        <f>H33+J33+L33+N33+P33+R33+T33+V33+X33+Z33+AB33+AD33</f>
        <v>138</v>
      </c>
      <c r="C33" s="50">
        <f>H33+J33+L33+N33+P33+R33</f>
        <v>0</v>
      </c>
      <c r="D33" s="50">
        <f>E33</f>
        <v>0</v>
      </c>
      <c r="E33" s="50">
        <f>I33+K33+M33+O33+Q33+S33</f>
        <v>0</v>
      </c>
      <c r="F33" s="50">
        <f t="shared" si="2"/>
        <v>0</v>
      </c>
      <c r="G33" s="50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60">
        <v>0</v>
      </c>
      <c r="O33" s="54">
        <v>0</v>
      </c>
      <c r="P33" s="76">
        <v>0</v>
      </c>
      <c r="Q33" s="76">
        <v>0</v>
      </c>
      <c r="R33" s="89">
        <v>0</v>
      </c>
      <c r="S33" s="89">
        <v>0</v>
      </c>
      <c r="T33" s="54">
        <v>0</v>
      </c>
      <c r="U33" s="54"/>
      <c r="V33" s="54">
        <v>0</v>
      </c>
      <c r="W33" s="54"/>
      <c r="X33" s="54">
        <v>0</v>
      </c>
      <c r="Y33" s="54"/>
      <c r="Z33" s="54">
        <v>26.4</v>
      </c>
      <c r="AA33" s="54"/>
      <c r="AB33" s="54">
        <v>111.6</v>
      </c>
      <c r="AC33" s="54"/>
      <c r="AD33" s="54">
        <v>0</v>
      </c>
      <c r="AE33" s="54"/>
      <c r="AF33" s="100"/>
      <c r="AG33" s="147">
        <f t="shared" si="6"/>
        <v>138</v>
      </c>
      <c r="AH33" s="147">
        <f t="shared" si="7"/>
        <v>0</v>
      </c>
      <c r="AI33" s="147">
        <f t="shared" si="8"/>
        <v>0</v>
      </c>
    </row>
    <row r="34" spans="1:35" s="7" customFormat="1" ht="50.45" customHeight="1" x14ac:dyDescent="0.2">
      <c r="A34" s="30" t="s">
        <v>20</v>
      </c>
      <c r="B34" s="61">
        <f t="shared" ref="B34:E35" si="32">B35</f>
        <v>641.70000000000005</v>
      </c>
      <c r="C34" s="61">
        <f t="shared" si="32"/>
        <v>198.9</v>
      </c>
      <c r="D34" s="61">
        <f t="shared" si="32"/>
        <v>125.21600000000001</v>
      </c>
      <c r="E34" s="61">
        <f t="shared" si="32"/>
        <v>125.21600000000001</v>
      </c>
      <c r="F34" s="62">
        <f t="shared" si="2"/>
        <v>19.513168147109241</v>
      </c>
      <c r="G34" s="62">
        <f t="shared" ref="G34:G58" si="33">E34/C34*100</f>
        <v>62.954248366013076</v>
      </c>
      <c r="H34" s="61">
        <f t="shared" ref="H34:M35" si="34">H35</f>
        <v>28.8</v>
      </c>
      <c r="I34" s="61">
        <f t="shared" si="34"/>
        <v>0</v>
      </c>
      <c r="J34" s="62">
        <f t="shared" si="34"/>
        <v>28.8</v>
      </c>
      <c r="K34" s="62">
        <f t="shared" si="34"/>
        <v>19.82</v>
      </c>
      <c r="L34" s="62">
        <f t="shared" si="34"/>
        <v>28.8</v>
      </c>
      <c r="M34" s="62">
        <f t="shared" ref="M34:R34" si="35">M35</f>
        <v>19.824000000000002</v>
      </c>
      <c r="N34" s="62">
        <f t="shared" si="35"/>
        <v>54.900000000000006</v>
      </c>
      <c r="O34" s="62">
        <f t="shared" si="35"/>
        <v>45.924000000000007</v>
      </c>
      <c r="P34" s="62">
        <f t="shared" si="35"/>
        <v>28.8</v>
      </c>
      <c r="Q34" s="62">
        <f t="shared" si="35"/>
        <v>19.824000000000002</v>
      </c>
      <c r="R34" s="91">
        <f t="shared" si="35"/>
        <v>28.8</v>
      </c>
      <c r="S34" s="91">
        <f>S35</f>
        <v>19.824000000000002</v>
      </c>
      <c r="T34" s="61">
        <f>T35</f>
        <v>28.8</v>
      </c>
      <c r="U34" s="61"/>
      <c r="V34" s="61">
        <f>V35</f>
        <v>28.8</v>
      </c>
      <c r="W34" s="61"/>
      <c r="X34" s="61">
        <f>X35</f>
        <v>28.8</v>
      </c>
      <c r="Y34" s="61"/>
      <c r="Z34" s="61">
        <f>Z35</f>
        <v>88.8</v>
      </c>
      <c r="AA34" s="61"/>
      <c r="AB34" s="61">
        <f>AB35</f>
        <v>238.8</v>
      </c>
      <c r="AC34" s="61"/>
      <c r="AD34" s="61">
        <f>AD35</f>
        <v>28.8</v>
      </c>
      <c r="AE34" s="61"/>
      <c r="AF34" s="131"/>
      <c r="AG34" s="147">
        <f t="shared" si="6"/>
        <v>641.70000000000005</v>
      </c>
      <c r="AH34" s="147">
        <f t="shared" si="7"/>
        <v>198.90000000000003</v>
      </c>
      <c r="AI34" s="147">
        <f t="shared" si="8"/>
        <v>125.21600000000001</v>
      </c>
    </row>
    <row r="35" spans="1:35" s="7" customFormat="1" ht="30" customHeight="1" x14ac:dyDescent="0.2">
      <c r="A35" s="31" t="s">
        <v>13</v>
      </c>
      <c r="B35" s="63">
        <f t="shared" si="32"/>
        <v>641.70000000000005</v>
      </c>
      <c r="C35" s="63">
        <f t="shared" si="32"/>
        <v>198.9</v>
      </c>
      <c r="D35" s="63">
        <f t="shared" si="32"/>
        <v>125.21600000000001</v>
      </c>
      <c r="E35" s="63">
        <f>E36</f>
        <v>125.21600000000001</v>
      </c>
      <c r="F35" s="64">
        <f t="shared" si="2"/>
        <v>19.513168147109241</v>
      </c>
      <c r="G35" s="64">
        <f t="shared" si="33"/>
        <v>62.954248366013076</v>
      </c>
      <c r="H35" s="63">
        <f t="shared" si="34"/>
        <v>28.8</v>
      </c>
      <c r="I35" s="63">
        <f t="shared" si="34"/>
        <v>0</v>
      </c>
      <c r="J35" s="64">
        <f t="shared" si="34"/>
        <v>28.8</v>
      </c>
      <c r="K35" s="64">
        <f t="shared" si="34"/>
        <v>19.82</v>
      </c>
      <c r="L35" s="64">
        <f t="shared" si="34"/>
        <v>28.8</v>
      </c>
      <c r="M35" s="48">
        <f t="shared" si="34"/>
        <v>19.824000000000002</v>
      </c>
      <c r="N35" s="48">
        <f>N36</f>
        <v>54.900000000000006</v>
      </c>
      <c r="O35" s="48">
        <f>O36</f>
        <v>45.924000000000007</v>
      </c>
      <c r="P35" s="63">
        <f>P36</f>
        <v>28.8</v>
      </c>
      <c r="Q35" s="63">
        <f>Q36</f>
        <v>19.824000000000002</v>
      </c>
      <c r="R35" s="92">
        <f>R36</f>
        <v>28.8</v>
      </c>
      <c r="S35" s="92">
        <f>S36</f>
        <v>19.824000000000002</v>
      </c>
      <c r="T35" s="63">
        <f>T36</f>
        <v>28.8</v>
      </c>
      <c r="U35" s="63"/>
      <c r="V35" s="63">
        <f>V36</f>
        <v>28.8</v>
      </c>
      <c r="W35" s="63"/>
      <c r="X35" s="63">
        <f>X36</f>
        <v>28.8</v>
      </c>
      <c r="Y35" s="63"/>
      <c r="Z35" s="63">
        <f>Z36</f>
        <v>88.8</v>
      </c>
      <c r="AA35" s="63"/>
      <c r="AB35" s="63">
        <f>AB36</f>
        <v>238.8</v>
      </c>
      <c r="AC35" s="63"/>
      <c r="AD35" s="63">
        <f>AD36</f>
        <v>28.8</v>
      </c>
      <c r="AE35" s="63"/>
      <c r="AF35" s="131"/>
      <c r="AG35" s="147">
        <f t="shared" si="6"/>
        <v>641.70000000000005</v>
      </c>
      <c r="AH35" s="147">
        <f t="shared" si="7"/>
        <v>198.90000000000003</v>
      </c>
      <c r="AI35" s="147">
        <f t="shared" si="8"/>
        <v>125.21600000000001</v>
      </c>
    </row>
    <row r="36" spans="1:35" s="7" customFormat="1" ht="36.6" customHeight="1" x14ac:dyDescent="0.2">
      <c r="A36" s="23" t="s">
        <v>37</v>
      </c>
      <c r="B36" s="48">
        <f>B37+B39</f>
        <v>641.70000000000005</v>
      </c>
      <c r="C36" s="48">
        <f>C37+C39</f>
        <v>198.9</v>
      </c>
      <c r="D36" s="48">
        <f>D37+D39</f>
        <v>125.21600000000001</v>
      </c>
      <c r="E36" s="48">
        <f>E37+E39</f>
        <v>125.21600000000001</v>
      </c>
      <c r="F36" s="47">
        <f t="shared" si="2"/>
        <v>19.513168147109241</v>
      </c>
      <c r="G36" s="47">
        <f t="shared" si="33"/>
        <v>62.954248366013076</v>
      </c>
      <c r="H36" s="48">
        <f t="shared" ref="H36:O36" si="36">H37+H39</f>
        <v>28.8</v>
      </c>
      <c r="I36" s="48">
        <f t="shared" si="36"/>
        <v>0</v>
      </c>
      <c r="J36" s="48">
        <f t="shared" si="36"/>
        <v>28.8</v>
      </c>
      <c r="K36" s="48">
        <f t="shared" si="36"/>
        <v>19.82</v>
      </c>
      <c r="L36" s="48">
        <f t="shared" si="36"/>
        <v>28.8</v>
      </c>
      <c r="M36" s="48">
        <f t="shared" si="36"/>
        <v>19.824000000000002</v>
      </c>
      <c r="N36" s="48">
        <f t="shared" si="36"/>
        <v>54.900000000000006</v>
      </c>
      <c r="O36" s="48">
        <f t="shared" si="36"/>
        <v>45.924000000000007</v>
      </c>
      <c r="P36" s="48">
        <f>P37+P39</f>
        <v>28.8</v>
      </c>
      <c r="Q36" s="48">
        <f>Q37+Q39</f>
        <v>19.824000000000002</v>
      </c>
      <c r="R36" s="88">
        <f>R37+R39</f>
        <v>28.8</v>
      </c>
      <c r="S36" s="88">
        <f>S37+S39</f>
        <v>19.824000000000002</v>
      </c>
      <c r="T36" s="48">
        <f>T37+T39</f>
        <v>28.8</v>
      </c>
      <c r="U36" s="48"/>
      <c r="V36" s="48">
        <f>V37+V39</f>
        <v>28.8</v>
      </c>
      <c r="W36" s="48"/>
      <c r="X36" s="48">
        <f>X37+X39</f>
        <v>28.8</v>
      </c>
      <c r="Y36" s="48"/>
      <c r="Z36" s="48">
        <f>Z37+Z39</f>
        <v>88.8</v>
      </c>
      <c r="AA36" s="48"/>
      <c r="AB36" s="48">
        <f>AB37+AB39</f>
        <v>238.8</v>
      </c>
      <c r="AC36" s="48"/>
      <c r="AD36" s="48">
        <f>AD37+AD39</f>
        <v>28.8</v>
      </c>
      <c r="AE36" s="48"/>
      <c r="AF36" s="80"/>
      <c r="AG36" s="147">
        <f t="shared" si="6"/>
        <v>641.70000000000005</v>
      </c>
      <c r="AH36" s="147">
        <f t="shared" si="7"/>
        <v>198.90000000000003</v>
      </c>
      <c r="AI36" s="147">
        <f t="shared" si="8"/>
        <v>125.21600000000001</v>
      </c>
    </row>
    <row r="37" spans="1:35" s="7" customFormat="1" ht="38.450000000000003" customHeight="1" x14ac:dyDescent="0.2">
      <c r="A37" s="25" t="s">
        <v>36</v>
      </c>
      <c r="B37" s="51">
        <f>B38</f>
        <v>615.6</v>
      </c>
      <c r="C37" s="51">
        <f>C38</f>
        <v>172.8</v>
      </c>
      <c r="D37" s="51">
        <f>D38</f>
        <v>99.116</v>
      </c>
      <c r="E37" s="51">
        <f t="shared" ref="E37:K37" si="37">E38</f>
        <v>99.116</v>
      </c>
      <c r="F37" s="50">
        <f t="shared" si="37"/>
        <v>16.100714749837554</v>
      </c>
      <c r="G37" s="50">
        <f t="shared" si="37"/>
        <v>57.358796296296291</v>
      </c>
      <c r="H37" s="51">
        <f>H38</f>
        <v>28.8</v>
      </c>
      <c r="I37" s="51">
        <f>I38</f>
        <v>0</v>
      </c>
      <c r="J37" s="51">
        <f t="shared" si="37"/>
        <v>28.8</v>
      </c>
      <c r="K37" s="51">
        <f t="shared" si="37"/>
        <v>19.82</v>
      </c>
      <c r="L37" s="51">
        <f t="shared" ref="L37:R37" si="38">L38</f>
        <v>28.8</v>
      </c>
      <c r="M37" s="51">
        <f t="shared" si="38"/>
        <v>19.824000000000002</v>
      </c>
      <c r="N37" s="50">
        <f t="shared" si="38"/>
        <v>28.8</v>
      </c>
      <c r="O37" s="51">
        <f t="shared" si="38"/>
        <v>19.824000000000002</v>
      </c>
      <c r="P37" s="75">
        <f t="shared" si="38"/>
        <v>28.8</v>
      </c>
      <c r="Q37" s="75">
        <f t="shared" si="38"/>
        <v>19.824000000000002</v>
      </c>
      <c r="R37" s="95">
        <f t="shared" si="38"/>
        <v>28.8</v>
      </c>
      <c r="S37" s="95">
        <f>S38</f>
        <v>19.824000000000002</v>
      </c>
      <c r="T37" s="51">
        <f>T38</f>
        <v>28.8</v>
      </c>
      <c r="U37" s="51"/>
      <c r="V37" s="51">
        <f>V38</f>
        <v>28.8</v>
      </c>
      <c r="W37" s="51"/>
      <c r="X37" s="51">
        <f>X38</f>
        <v>28.8</v>
      </c>
      <c r="Y37" s="51"/>
      <c r="Z37" s="51">
        <f>Z38</f>
        <v>88.8</v>
      </c>
      <c r="AA37" s="51"/>
      <c r="AB37" s="51">
        <f>AB38</f>
        <v>238.8</v>
      </c>
      <c r="AC37" s="51"/>
      <c r="AD37" s="51">
        <f>AD38</f>
        <v>28.8</v>
      </c>
      <c r="AE37" s="51"/>
      <c r="AF37" s="132" t="s">
        <v>59</v>
      </c>
      <c r="AG37" s="147">
        <f t="shared" si="6"/>
        <v>615.6</v>
      </c>
      <c r="AH37" s="147">
        <f t="shared" si="7"/>
        <v>172.8</v>
      </c>
      <c r="AI37" s="147">
        <f t="shared" si="8"/>
        <v>99.116</v>
      </c>
    </row>
    <row r="38" spans="1:35" s="7" customFormat="1" ht="46.9" customHeight="1" x14ac:dyDescent="0.2">
      <c r="A38" s="29" t="s">
        <v>13</v>
      </c>
      <c r="B38" s="58">
        <f>H38+J38+L38+N38+P38+R38+T38+V38+X38+Z38+AB38+AD38</f>
        <v>615.6</v>
      </c>
      <c r="C38" s="51">
        <f>H38+J38+L38+N38+P38+R38</f>
        <v>172.8</v>
      </c>
      <c r="D38" s="51">
        <f>E38</f>
        <v>99.116</v>
      </c>
      <c r="E38" s="51">
        <f>I38+K38+M38+O38+Q38+S38+U38+W38+Y38+AA38+AC38+AE38</f>
        <v>99.116</v>
      </c>
      <c r="F38" s="50">
        <f t="shared" si="2"/>
        <v>16.100714749837554</v>
      </c>
      <c r="G38" s="50">
        <f t="shared" si="33"/>
        <v>57.358796296296291</v>
      </c>
      <c r="H38" s="58">
        <v>28.8</v>
      </c>
      <c r="I38" s="58">
        <v>0</v>
      </c>
      <c r="J38" s="58">
        <v>28.8</v>
      </c>
      <c r="K38" s="58">
        <v>19.82</v>
      </c>
      <c r="L38" s="58">
        <v>28.8</v>
      </c>
      <c r="M38" s="58">
        <v>19.824000000000002</v>
      </c>
      <c r="N38" s="68">
        <v>28.8</v>
      </c>
      <c r="O38" s="58">
        <v>19.824000000000002</v>
      </c>
      <c r="P38" s="77">
        <v>28.8</v>
      </c>
      <c r="Q38" s="77">
        <v>19.824000000000002</v>
      </c>
      <c r="R38" s="90">
        <v>28.8</v>
      </c>
      <c r="S38" s="90">
        <v>19.824000000000002</v>
      </c>
      <c r="T38" s="58">
        <v>28.8</v>
      </c>
      <c r="U38" s="58"/>
      <c r="V38" s="58">
        <v>28.8</v>
      </c>
      <c r="W38" s="58"/>
      <c r="X38" s="58">
        <v>28.8</v>
      </c>
      <c r="Y38" s="58"/>
      <c r="Z38" s="58">
        <v>88.8</v>
      </c>
      <c r="AA38" s="58"/>
      <c r="AB38" s="58">
        <v>238.8</v>
      </c>
      <c r="AC38" s="59"/>
      <c r="AD38" s="59">
        <v>28.8</v>
      </c>
      <c r="AE38" s="59"/>
      <c r="AF38" s="133"/>
      <c r="AG38" s="147">
        <f t="shared" si="6"/>
        <v>615.6</v>
      </c>
      <c r="AH38" s="147">
        <f t="shared" si="7"/>
        <v>172.8</v>
      </c>
      <c r="AI38" s="147">
        <f t="shared" si="8"/>
        <v>99.116</v>
      </c>
    </row>
    <row r="39" spans="1:35" s="7" customFormat="1" ht="52.15" customHeight="1" x14ac:dyDescent="0.2">
      <c r="A39" s="25" t="s">
        <v>35</v>
      </c>
      <c r="B39" s="58">
        <f t="shared" ref="B39:I39" si="39">B40</f>
        <v>26.1</v>
      </c>
      <c r="C39" s="50">
        <f t="shared" si="39"/>
        <v>26.1</v>
      </c>
      <c r="D39" s="50">
        <f t="shared" si="39"/>
        <v>26.1</v>
      </c>
      <c r="E39" s="50">
        <f t="shared" si="39"/>
        <v>26.1</v>
      </c>
      <c r="F39" s="50">
        <f t="shared" si="39"/>
        <v>100</v>
      </c>
      <c r="G39" s="50">
        <v>0</v>
      </c>
      <c r="H39" s="58">
        <f t="shared" si="39"/>
        <v>0</v>
      </c>
      <c r="I39" s="58">
        <f t="shared" si="39"/>
        <v>0</v>
      </c>
      <c r="J39" s="58">
        <f t="shared" ref="J39:P39" si="40">J40</f>
        <v>0</v>
      </c>
      <c r="K39" s="58">
        <f t="shared" si="40"/>
        <v>0</v>
      </c>
      <c r="L39" s="58">
        <f t="shared" si="40"/>
        <v>0</v>
      </c>
      <c r="M39" s="58">
        <f t="shared" si="40"/>
        <v>0</v>
      </c>
      <c r="N39" s="68">
        <f t="shared" si="40"/>
        <v>26.1</v>
      </c>
      <c r="O39" s="58">
        <f t="shared" si="40"/>
        <v>26.1</v>
      </c>
      <c r="P39" s="77">
        <f t="shared" si="40"/>
        <v>0</v>
      </c>
      <c r="Q39" s="77">
        <f>Q40</f>
        <v>0</v>
      </c>
      <c r="R39" s="90">
        <f>R40</f>
        <v>0</v>
      </c>
      <c r="S39" s="90">
        <v>0</v>
      </c>
      <c r="T39" s="58">
        <f>T40</f>
        <v>0</v>
      </c>
      <c r="U39" s="58"/>
      <c r="V39" s="58">
        <f>V40</f>
        <v>0</v>
      </c>
      <c r="W39" s="58"/>
      <c r="X39" s="58">
        <f>X40</f>
        <v>0</v>
      </c>
      <c r="Y39" s="58"/>
      <c r="Z39" s="58">
        <f>Z40</f>
        <v>0</v>
      </c>
      <c r="AA39" s="58"/>
      <c r="AB39" s="58">
        <f>AB40</f>
        <v>0</v>
      </c>
      <c r="AC39" s="59"/>
      <c r="AD39" s="59">
        <f>AD40</f>
        <v>0</v>
      </c>
      <c r="AE39" s="59"/>
      <c r="AF39" s="132" t="s">
        <v>50</v>
      </c>
      <c r="AG39" s="147">
        <f t="shared" si="6"/>
        <v>26.1</v>
      </c>
      <c r="AH39" s="147">
        <f t="shared" si="7"/>
        <v>26.1</v>
      </c>
      <c r="AI39" s="147">
        <f t="shared" si="8"/>
        <v>26.1</v>
      </c>
    </row>
    <row r="40" spans="1:35" s="7" customFormat="1" ht="24" customHeight="1" x14ac:dyDescent="0.2">
      <c r="A40" s="29" t="s">
        <v>13</v>
      </c>
      <c r="B40" s="51">
        <f>H40+J40+L40+N40+P40+R40+T40+V40+X40+Z40+AB40+AD40</f>
        <v>26.1</v>
      </c>
      <c r="C40" s="51">
        <f>H40+J40+L40+N40+P40+R40</f>
        <v>26.1</v>
      </c>
      <c r="D40" s="51">
        <f>E40</f>
        <v>26.1</v>
      </c>
      <c r="E40" s="51">
        <f>I40+K40+M40+O40+Q40+S40+U40+W40+Y40+AA40+AC40+AE40</f>
        <v>26.1</v>
      </c>
      <c r="F40" s="50">
        <f>E40/B40*100</f>
        <v>100</v>
      </c>
      <c r="G40" s="50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0">
        <v>26.1</v>
      </c>
      <c r="O40" s="51">
        <v>26.1</v>
      </c>
      <c r="P40" s="75">
        <v>0</v>
      </c>
      <c r="Q40" s="75">
        <v>0</v>
      </c>
      <c r="R40" s="88">
        <v>0</v>
      </c>
      <c r="S40" s="88">
        <v>0</v>
      </c>
      <c r="T40" s="51">
        <v>0</v>
      </c>
      <c r="U40" s="51"/>
      <c r="V40" s="51">
        <v>0</v>
      </c>
      <c r="W40" s="51"/>
      <c r="X40" s="51">
        <v>0</v>
      </c>
      <c r="Y40" s="51"/>
      <c r="Z40" s="51">
        <v>0</v>
      </c>
      <c r="AA40" s="51"/>
      <c r="AB40" s="51">
        <v>0</v>
      </c>
      <c r="AC40" s="51"/>
      <c r="AD40" s="51">
        <v>0</v>
      </c>
      <c r="AE40" s="51"/>
      <c r="AF40" s="133"/>
      <c r="AG40" s="147">
        <f t="shared" si="6"/>
        <v>26.1</v>
      </c>
      <c r="AH40" s="147">
        <f t="shared" si="7"/>
        <v>26.1</v>
      </c>
      <c r="AI40" s="147">
        <f t="shared" si="8"/>
        <v>26.1</v>
      </c>
    </row>
    <row r="41" spans="1:35" s="7" customFormat="1" ht="48.6" customHeight="1" x14ac:dyDescent="0.2">
      <c r="A41" s="30" t="s">
        <v>21</v>
      </c>
      <c r="B41" s="61">
        <f t="shared" ref="B41:G41" si="41">B42</f>
        <v>13269.096000000001</v>
      </c>
      <c r="C41" s="61">
        <f t="shared" si="41"/>
        <v>6509.8700000000008</v>
      </c>
      <c r="D41" s="61">
        <f t="shared" si="41"/>
        <v>5725.1890000000003</v>
      </c>
      <c r="E41" s="61">
        <f t="shared" si="41"/>
        <v>5725.1890000000003</v>
      </c>
      <c r="F41" s="44">
        <f>F42</f>
        <v>43.146790105369647</v>
      </c>
      <c r="G41" s="44">
        <f t="shared" si="41"/>
        <v>87.946287713886747</v>
      </c>
      <c r="H41" s="61">
        <f t="shared" ref="H41:N41" si="42">H42</f>
        <v>745.50800000000004</v>
      </c>
      <c r="I41" s="61">
        <f t="shared" si="42"/>
        <v>420.11</v>
      </c>
      <c r="J41" s="61">
        <f t="shared" si="42"/>
        <v>1049.585</v>
      </c>
      <c r="K41" s="61">
        <f t="shared" si="42"/>
        <v>1121.79</v>
      </c>
      <c r="L41" s="61">
        <f t="shared" si="42"/>
        <v>865.07100000000003</v>
      </c>
      <c r="M41" s="61">
        <f t="shared" si="42"/>
        <v>941.46</v>
      </c>
      <c r="N41" s="61">
        <f t="shared" si="42"/>
        <v>1359.817</v>
      </c>
      <c r="O41" s="61">
        <f t="shared" ref="O41:T41" si="43">O42</f>
        <v>1233.01</v>
      </c>
      <c r="P41" s="61">
        <f t="shared" si="43"/>
        <v>1288.7170000000001</v>
      </c>
      <c r="Q41" s="61">
        <f t="shared" si="43"/>
        <v>989.08299999999997</v>
      </c>
      <c r="R41" s="92">
        <f t="shared" si="43"/>
        <v>1201.172</v>
      </c>
      <c r="S41" s="92">
        <f t="shared" si="43"/>
        <v>1019.736</v>
      </c>
      <c r="T41" s="61">
        <f t="shared" si="43"/>
        <v>1706.9840000000002</v>
      </c>
      <c r="U41" s="61"/>
      <c r="V41" s="61">
        <f>V42</f>
        <v>1199.8340000000001</v>
      </c>
      <c r="W41" s="61"/>
      <c r="X41" s="61">
        <f>X42</f>
        <v>785.68899999999996</v>
      </c>
      <c r="Y41" s="61"/>
      <c r="Z41" s="61">
        <f>Z42</f>
        <v>1009.66</v>
      </c>
      <c r="AA41" s="61"/>
      <c r="AB41" s="61">
        <f>AB42</f>
        <v>856.01400000000001</v>
      </c>
      <c r="AC41" s="61"/>
      <c r="AD41" s="61">
        <f>AD42</f>
        <v>1201.0450000000001</v>
      </c>
      <c r="AE41" s="61"/>
      <c r="AF41" s="71"/>
      <c r="AG41" s="147">
        <f t="shared" si="6"/>
        <v>13269.096000000001</v>
      </c>
      <c r="AH41" s="147">
        <f t="shared" si="7"/>
        <v>6509.8700000000008</v>
      </c>
      <c r="AI41" s="147">
        <f t="shared" si="8"/>
        <v>5725.1889999999994</v>
      </c>
    </row>
    <row r="42" spans="1:35" s="7" customFormat="1" ht="40.9" customHeight="1" x14ac:dyDescent="0.25">
      <c r="A42" s="40" t="s">
        <v>24</v>
      </c>
      <c r="B42" s="48">
        <f>B44+B47</f>
        <v>13269.096000000001</v>
      </c>
      <c r="C42" s="48">
        <f>C44+C47</f>
        <v>6509.8700000000008</v>
      </c>
      <c r="D42" s="48">
        <f>E42</f>
        <v>5725.1890000000003</v>
      </c>
      <c r="E42" s="48">
        <f>E44+E47</f>
        <v>5725.1890000000003</v>
      </c>
      <c r="F42" s="47">
        <f t="shared" si="2"/>
        <v>43.146790105369647</v>
      </c>
      <c r="G42" s="47">
        <f t="shared" si="33"/>
        <v>87.946287713886747</v>
      </c>
      <c r="H42" s="48">
        <f t="shared" ref="H42:S42" si="44">H44+H47</f>
        <v>745.50800000000004</v>
      </c>
      <c r="I42" s="48">
        <f t="shared" si="44"/>
        <v>420.11</v>
      </c>
      <c r="J42" s="48">
        <f t="shared" si="44"/>
        <v>1049.585</v>
      </c>
      <c r="K42" s="48">
        <f t="shared" si="44"/>
        <v>1121.79</v>
      </c>
      <c r="L42" s="48">
        <f t="shared" si="44"/>
        <v>865.07100000000003</v>
      </c>
      <c r="M42" s="48">
        <f t="shared" si="44"/>
        <v>941.46</v>
      </c>
      <c r="N42" s="48">
        <f t="shared" si="44"/>
        <v>1359.817</v>
      </c>
      <c r="O42" s="48">
        <f t="shared" si="44"/>
        <v>1233.01</v>
      </c>
      <c r="P42" s="48">
        <f>P44+P47</f>
        <v>1288.7170000000001</v>
      </c>
      <c r="Q42" s="48">
        <f t="shared" si="44"/>
        <v>989.08299999999997</v>
      </c>
      <c r="R42" s="88">
        <f>R44+R47</f>
        <v>1201.172</v>
      </c>
      <c r="S42" s="88">
        <f t="shared" si="44"/>
        <v>1019.736</v>
      </c>
      <c r="T42" s="48">
        <f>T44+T47</f>
        <v>1706.9840000000002</v>
      </c>
      <c r="U42" s="48"/>
      <c r="V42" s="48">
        <f>V44+V47</f>
        <v>1199.8340000000001</v>
      </c>
      <c r="W42" s="48"/>
      <c r="X42" s="48">
        <f>X44+X47</f>
        <v>785.68899999999996</v>
      </c>
      <c r="Y42" s="48"/>
      <c r="Z42" s="48">
        <f>Z44+Z47</f>
        <v>1009.66</v>
      </c>
      <c r="AA42" s="48"/>
      <c r="AB42" s="48">
        <f>AB44+AB47</f>
        <v>856.01400000000001</v>
      </c>
      <c r="AC42" s="48"/>
      <c r="AD42" s="48">
        <f>AD44+AD47</f>
        <v>1201.0450000000001</v>
      </c>
      <c r="AE42" s="48"/>
      <c r="AF42" s="81"/>
      <c r="AG42" s="147">
        <f t="shared" si="6"/>
        <v>13269.096000000001</v>
      </c>
      <c r="AH42" s="147">
        <f t="shared" si="7"/>
        <v>6509.8700000000008</v>
      </c>
      <c r="AI42" s="147">
        <f t="shared" si="8"/>
        <v>5725.1889999999994</v>
      </c>
    </row>
    <row r="43" spans="1:35" s="7" customFormat="1" ht="52.9" customHeight="1" x14ac:dyDescent="0.2">
      <c r="A43" s="25" t="s">
        <v>22</v>
      </c>
      <c r="B43" s="51"/>
      <c r="C43" s="51"/>
      <c r="D43" s="51"/>
      <c r="E43" s="51"/>
      <c r="F43" s="50"/>
      <c r="G43" s="50"/>
      <c r="H43" s="51"/>
      <c r="I43" s="51"/>
      <c r="J43" s="51"/>
      <c r="K43" s="51"/>
      <c r="L43" s="51"/>
      <c r="M43" s="51"/>
      <c r="N43" s="50"/>
      <c r="O43" s="51"/>
      <c r="P43" s="75"/>
      <c r="Q43" s="75"/>
      <c r="R43" s="88"/>
      <c r="S43" s="88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144"/>
      <c r="AG43" s="147">
        <f t="shared" si="6"/>
        <v>0</v>
      </c>
      <c r="AH43" s="147">
        <f t="shared" si="7"/>
        <v>0</v>
      </c>
      <c r="AI43" s="147">
        <f t="shared" si="8"/>
        <v>0</v>
      </c>
    </row>
    <row r="44" spans="1:35" s="7" customFormat="1" ht="23.45" customHeight="1" x14ac:dyDescent="0.2">
      <c r="A44" s="27" t="s">
        <v>46</v>
      </c>
      <c r="B44" s="51">
        <f t="shared" ref="B44:AE44" si="45">B45</f>
        <v>841.8</v>
      </c>
      <c r="C44" s="51">
        <f>C45</f>
        <v>420.84</v>
      </c>
      <c r="D44" s="51">
        <f>D45</f>
        <v>420.83699999999993</v>
      </c>
      <c r="E44" s="51">
        <f>E45</f>
        <v>420.83699999999993</v>
      </c>
      <c r="F44" s="50">
        <f t="shared" si="2"/>
        <v>49.992516037063425</v>
      </c>
      <c r="G44" s="50">
        <f t="shared" si="33"/>
        <v>99.999287140005691</v>
      </c>
      <c r="H44" s="51">
        <f t="shared" si="45"/>
        <v>70.14</v>
      </c>
      <c r="I44" s="51">
        <f>I45</f>
        <v>70.14</v>
      </c>
      <c r="J44" s="51">
        <f t="shared" si="45"/>
        <v>70.14</v>
      </c>
      <c r="K44" s="51">
        <f t="shared" si="45"/>
        <v>67.430000000000007</v>
      </c>
      <c r="L44" s="51">
        <f t="shared" si="45"/>
        <v>70.14</v>
      </c>
      <c r="M44" s="51">
        <f t="shared" si="45"/>
        <v>70.14</v>
      </c>
      <c r="N44" s="50">
        <f>N45</f>
        <v>70.14</v>
      </c>
      <c r="O44" s="51">
        <f t="shared" si="45"/>
        <v>70.14</v>
      </c>
      <c r="P44" s="75">
        <f t="shared" si="45"/>
        <v>70.14</v>
      </c>
      <c r="Q44" s="75">
        <f t="shared" si="45"/>
        <v>72.846999999999994</v>
      </c>
      <c r="R44" s="88">
        <f t="shared" si="45"/>
        <v>70.14</v>
      </c>
      <c r="S44" s="88">
        <f t="shared" si="45"/>
        <v>70.14</v>
      </c>
      <c r="T44" s="51">
        <f t="shared" si="45"/>
        <v>70.14</v>
      </c>
      <c r="U44" s="51">
        <f t="shared" si="45"/>
        <v>0</v>
      </c>
      <c r="V44" s="51">
        <f t="shared" si="45"/>
        <v>70.14</v>
      </c>
      <c r="W44" s="51">
        <f t="shared" si="45"/>
        <v>0</v>
      </c>
      <c r="X44" s="51">
        <f t="shared" si="45"/>
        <v>70.14</v>
      </c>
      <c r="Y44" s="51">
        <f t="shared" si="45"/>
        <v>0</v>
      </c>
      <c r="Z44" s="51">
        <f t="shared" si="45"/>
        <v>70.14</v>
      </c>
      <c r="AA44" s="51">
        <f t="shared" si="45"/>
        <v>0</v>
      </c>
      <c r="AB44" s="51">
        <f t="shared" si="45"/>
        <v>70.14</v>
      </c>
      <c r="AC44" s="51">
        <f t="shared" si="45"/>
        <v>0</v>
      </c>
      <c r="AD44" s="51">
        <f t="shared" si="45"/>
        <v>70.260000000000005</v>
      </c>
      <c r="AE44" s="51">
        <f t="shared" si="45"/>
        <v>0</v>
      </c>
      <c r="AF44" s="145"/>
      <c r="AG44" s="147">
        <f t="shared" si="6"/>
        <v>841.8</v>
      </c>
      <c r="AH44" s="147">
        <f t="shared" si="7"/>
        <v>420.84</v>
      </c>
      <c r="AI44" s="147">
        <f t="shared" si="8"/>
        <v>420.83699999999993</v>
      </c>
    </row>
    <row r="45" spans="1:35" s="7" customFormat="1" ht="22.9" customHeight="1" x14ac:dyDescent="0.2">
      <c r="A45" s="25" t="s">
        <v>13</v>
      </c>
      <c r="B45" s="51">
        <f>H45+J45+L45+N45+P45+R45+T45+V45+X45+Z45+AB45+AD45</f>
        <v>841.8</v>
      </c>
      <c r="C45" s="51">
        <f>H45+J45+L45+N45+P45+R45</f>
        <v>420.84</v>
      </c>
      <c r="D45" s="51">
        <f>E45</f>
        <v>420.83699999999993</v>
      </c>
      <c r="E45" s="51">
        <f>I45+K45+M45+O45+Q45+S45+U45+W45+Y45+AA45+AC45+AE45</f>
        <v>420.83699999999993</v>
      </c>
      <c r="F45" s="50">
        <f t="shared" si="2"/>
        <v>49.992516037063425</v>
      </c>
      <c r="G45" s="50">
        <f>E45/C45*100</f>
        <v>99.999287140005691</v>
      </c>
      <c r="H45" s="58">
        <v>70.14</v>
      </c>
      <c r="I45" s="51">
        <v>70.14</v>
      </c>
      <c r="J45" s="51">
        <v>70.14</v>
      </c>
      <c r="K45" s="51">
        <v>67.430000000000007</v>
      </c>
      <c r="L45" s="51">
        <v>70.14</v>
      </c>
      <c r="M45" s="51">
        <v>70.14</v>
      </c>
      <c r="N45" s="50">
        <v>70.14</v>
      </c>
      <c r="O45" s="51">
        <v>70.14</v>
      </c>
      <c r="P45" s="75">
        <v>70.14</v>
      </c>
      <c r="Q45" s="75">
        <v>72.846999999999994</v>
      </c>
      <c r="R45" s="88">
        <v>70.14</v>
      </c>
      <c r="S45" s="88">
        <v>70.14</v>
      </c>
      <c r="T45" s="51">
        <v>70.14</v>
      </c>
      <c r="U45" s="51"/>
      <c r="V45" s="51">
        <v>70.14</v>
      </c>
      <c r="W45" s="51"/>
      <c r="X45" s="51">
        <v>70.14</v>
      </c>
      <c r="Y45" s="51"/>
      <c r="Z45" s="51">
        <v>70.14</v>
      </c>
      <c r="AA45" s="51"/>
      <c r="AB45" s="51">
        <v>70.14</v>
      </c>
      <c r="AC45" s="51"/>
      <c r="AD45" s="51">
        <v>70.260000000000005</v>
      </c>
      <c r="AE45" s="51"/>
      <c r="AF45" s="146"/>
      <c r="AG45" s="147">
        <f t="shared" si="6"/>
        <v>841.8</v>
      </c>
      <c r="AH45" s="147">
        <f t="shared" si="7"/>
        <v>420.84</v>
      </c>
      <c r="AI45" s="147">
        <f t="shared" si="8"/>
        <v>420.83699999999993</v>
      </c>
    </row>
    <row r="46" spans="1:35" s="7" customFormat="1" ht="66" customHeight="1" x14ac:dyDescent="0.2">
      <c r="A46" s="25" t="s">
        <v>31</v>
      </c>
      <c r="B46" s="51"/>
      <c r="C46" s="51"/>
      <c r="D46" s="51"/>
      <c r="E46" s="51"/>
      <c r="F46" s="50"/>
      <c r="G46" s="50"/>
      <c r="H46" s="51"/>
      <c r="I46" s="51"/>
      <c r="J46" s="51"/>
      <c r="K46" s="51"/>
      <c r="L46" s="51"/>
      <c r="M46" s="51"/>
      <c r="N46" s="50"/>
      <c r="O46" s="51"/>
      <c r="P46" s="75"/>
      <c r="Q46" s="75"/>
      <c r="R46" s="88"/>
      <c r="S46" s="8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139" t="s">
        <v>63</v>
      </c>
      <c r="AG46" s="147">
        <f t="shared" si="6"/>
        <v>0</v>
      </c>
      <c r="AH46" s="147">
        <f t="shared" si="7"/>
        <v>0</v>
      </c>
      <c r="AI46" s="147">
        <f t="shared" si="8"/>
        <v>0</v>
      </c>
    </row>
    <row r="47" spans="1:35" s="7" customFormat="1" ht="81.599999999999994" customHeight="1" x14ac:dyDescent="0.25">
      <c r="A47" s="25" t="s">
        <v>46</v>
      </c>
      <c r="B47" s="51">
        <f>B48</f>
        <v>12427.296000000002</v>
      </c>
      <c r="C47" s="50">
        <f>C48</f>
        <v>6089.0300000000007</v>
      </c>
      <c r="D47" s="50">
        <f>D48</f>
        <v>5304.3520000000008</v>
      </c>
      <c r="E47" s="50">
        <f>E48</f>
        <v>5304.3520000000008</v>
      </c>
      <c r="F47" s="50">
        <f t="shared" si="2"/>
        <v>42.683074419407085</v>
      </c>
      <c r="G47" s="50">
        <f t="shared" si="33"/>
        <v>87.113251207499388</v>
      </c>
      <c r="H47" s="51">
        <f t="shared" ref="H47:M47" si="46">H48</f>
        <v>675.36800000000005</v>
      </c>
      <c r="I47" s="51">
        <f t="shared" si="46"/>
        <v>349.97</v>
      </c>
      <c r="J47" s="51">
        <f t="shared" si="46"/>
        <v>979.44500000000005</v>
      </c>
      <c r="K47" s="51">
        <f t="shared" si="46"/>
        <v>1054.3599999999999</v>
      </c>
      <c r="L47" s="51">
        <f t="shared" si="46"/>
        <v>794.93100000000004</v>
      </c>
      <c r="M47" s="51">
        <f t="shared" si="46"/>
        <v>871.32</v>
      </c>
      <c r="N47" s="50">
        <f t="shared" ref="N47:T47" si="47">N48</f>
        <v>1289.6769999999999</v>
      </c>
      <c r="O47" s="51">
        <f t="shared" si="47"/>
        <v>1162.8699999999999</v>
      </c>
      <c r="P47" s="75">
        <f t="shared" si="47"/>
        <v>1218.577</v>
      </c>
      <c r="Q47" s="75">
        <f t="shared" si="47"/>
        <v>916.23599999999999</v>
      </c>
      <c r="R47" s="88">
        <f t="shared" si="47"/>
        <v>1131.0319999999999</v>
      </c>
      <c r="S47" s="88">
        <f t="shared" si="47"/>
        <v>949.596</v>
      </c>
      <c r="T47" s="51">
        <f t="shared" si="47"/>
        <v>1636.8440000000001</v>
      </c>
      <c r="U47" s="65"/>
      <c r="V47" s="51">
        <f>V48</f>
        <v>1129.694</v>
      </c>
      <c r="W47" s="65"/>
      <c r="X47" s="51">
        <f>X48</f>
        <v>715.54899999999998</v>
      </c>
      <c r="Y47" s="65"/>
      <c r="Z47" s="51">
        <f>Z48</f>
        <v>939.52</v>
      </c>
      <c r="AA47" s="65"/>
      <c r="AB47" s="51">
        <f>AB48</f>
        <v>785.87400000000002</v>
      </c>
      <c r="AC47" s="65"/>
      <c r="AD47" s="51">
        <f>AD48</f>
        <v>1130.7850000000001</v>
      </c>
      <c r="AE47" s="65"/>
      <c r="AF47" s="140"/>
      <c r="AG47" s="147">
        <f t="shared" si="6"/>
        <v>12427.296000000002</v>
      </c>
      <c r="AH47" s="147">
        <f t="shared" si="7"/>
        <v>6089.0300000000007</v>
      </c>
      <c r="AI47" s="147">
        <f t="shared" si="8"/>
        <v>5304.3520000000008</v>
      </c>
    </row>
    <row r="48" spans="1:35" s="7" customFormat="1" ht="389.45" customHeight="1" x14ac:dyDescent="0.2">
      <c r="A48" s="25" t="str">
        <f>$A$52</f>
        <v>бюджет города Когалыма</v>
      </c>
      <c r="B48" s="50">
        <f>H48+J48+L48+N48+P48+R48+T48+V48+X48+Z48+AB48+AD48</f>
        <v>12427.296000000002</v>
      </c>
      <c r="C48" s="50">
        <f>H48+J48+L48+N48+P48+R48</f>
        <v>6089.0300000000007</v>
      </c>
      <c r="D48" s="50">
        <f>E48</f>
        <v>5304.3520000000008</v>
      </c>
      <c r="E48" s="50">
        <f>I48+K48+M48+O48+Q48+S48</f>
        <v>5304.3520000000008</v>
      </c>
      <c r="F48" s="50">
        <f t="shared" si="2"/>
        <v>42.683074419407085</v>
      </c>
      <c r="G48" s="50">
        <f t="shared" si="33"/>
        <v>87.113251207499388</v>
      </c>
      <c r="H48" s="51">
        <v>675.36800000000005</v>
      </c>
      <c r="I48" s="51">
        <v>349.97</v>
      </c>
      <c r="J48" s="50">
        <v>979.44500000000005</v>
      </c>
      <c r="K48" s="51">
        <v>1054.3599999999999</v>
      </c>
      <c r="L48" s="50">
        <v>794.93100000000004</v>
      </c>
      <c r="M48" s="50">
        <v>871.32</v>
      </c>
      <c r="N48" s="50">
        <v>1289.6769999999999</v>
      </c>
      <c r="O48" s="50">
        <v>1162.8699999999999</v>
      </c>
      <c r="P48" s="74">
        <v>1218.577</v>
      </c>
      <c r="Q48" s="74">
        <v>916.23599999999999</v>
      </c>
      <c r="R48" s="93">
        <v>1131.0319999999999</v>
      </c>
      <c r="S48" s="93">
        <v>949.596</v>
      </c>
      <c r="T48" s="50">
        <v>1636.8440000000001</v>
      </c>
      <c r="U48" s="50"/>
      <c r="V48" s="50">
        <v>1129.694</v>
      </c>
      <c r="W48" s="50"/>
      <c r="X48" s="50">
        <v>715.54899999999998</v>
      </c>
      <c r="Y48" s="50"/>
      <c r="Z48" s="50">
        <v>939.52</v>
      </c>
      <c r="AA48" s="50"/>
      <c r="AB48" s="50">
        <v>785.87400000000002</v>
      </c>
      <c r="AC48" s="50"/>
      <c r="AD48" s="50">
        <v>1130.7850000000001</v>
      </c>
      <c r="AE48" s="50"/>
      <c r="AF48" s="141"/>
      <c r="AG48" s="147">
        <f t="shared" si="6"/>
        <v>12427.296000000002</v>
      </c>
      <c r="AH48" s="147">
        <f t="shared" si="7"/>
        <v>6089.0300000000007</v>
      </c>
      <c r="AI48" s="147">
        <f t="shared" si="8"/>
        <v>5304.3520000000008</v>
      </c>
    </row>
    <row r="49" spans="1:35" s="7" customFormat="1" ht="55.9" customHeight="1" x14ac:dyDescent="0.2">
      <c r="A49" s="22" t="s">
        <v>34</v>
      </c>
      <c r="B49" s="66">
        <f t="shared" ref="B49:J49" si="48">B50</f>
        <v>7980.8009999999995</v>
      </c>
      <c r="C49" s="66">
        <f>C50</f>
        <v>5163.396999999999</v>
      </c>
      <c r="D49" s="66">
        <f t="shared" si="48"/>
        <v>5030.3020000000006</v>
      </c>
      <c r="E49" s="66">
        <f t="shared" si="48"/>
        <v>5030.3020000000006</v>
      </c>
      <c r="F49" s="44">
        <f t="shared" si="48"/>
        <v>63.030039215361974</v>
      </c>
      <c r="G49" s="44">
        <f t="shared" si="48"/>
        <v>97.422336496690093</v>
      </c>
      <c r="H49" s="66">
        <f t="shared" si="48"/>
        <v>1783.1039999999998</v>
      </c>
      <c r="I49" s="66">
        <f t="shared" si="48"/>
        <v>1443.8340000000001</v>
      </c>
      <c r="J49" s="66">
        <f t="shared" si="48"/>
        <v>1074.4749999999999</v>
      </c>
      <c r="K49" s="66">
        <f t="shared" ref="K49:M51" si="49">K50</f>
        <v>1150.24</v>
      </c>
      <c r="L49" s="66">
        <f t="shared" si="49"/>
        <v>500.29200000000003</v>
      </c>
      <c r="M49" s="66">
        <f t="shared" si="49"/>
        <v>694.30200000000002</v>
      </c>
      <c r="N49" s="66">
        <f t="shared" ref="N49:P51" si="50">N50</f>
        <v>669.44399999999996</v>
      </c>
      <c r="O49" s="66">
        <f t="shared" si="50"/>
        <v>677.95799999999997</v>
      </c>
      <c r="P49" s="66">
        <f t="shared" si="50"/>
        <v>693.79500000000007</v>
      </c>
      <c r="Q49" s="66">
        <f t="shared" ref="Q49:R51" si="51">Q50</f>
        <v>684.93399999999997</v>
      </c>
      <c r="R49" s="88">
        <f t="shared" si="51"/>
        <v>442.28700000000003</v>
      </c>
      <c r="S49" s="88">
        <f t="shared" ref="S49:T51" si="52">S50</f>
        <v>379.03399999999999</v>
      </c>
      <c r="T49" s="66">
        <f t="shared" si="52"/>
        <v>682.24299999999994</v>
      </c>
      <c r="U49" s="66"/>
      <c r="V49" s="66">
        <f>V50</f>
        <v>423.387</v>
      </c>
      <c r="W49" s="66"/>
      <c r="X49" s="66">
        <f>X50</f>
        <v>254.977</v>
      </c>
      <c r="Y49" s="66"/>
      <c r="Z49" s="66">
        <f>Z50</f>
        <v>524.15599999999995</v>
      </c>
      <c r="AA49" s="66"/>
      <c r="AB49" s="66">
        <f>AB50</f>
        <v>296.12099999999998</v>
      </c>
      <c r="AC49" s="66"/>
      <c r="AD49" s="66">
        <f>AD50</f>
        <v>636.52</v>
      </c>
      <c r="AE49" s="66"/>
      <c r="AF49" s="136" t="s">
        <v>62</v>
      </c>
      <c r="AG49" s="147">
        <f t="shared" si="6"/>
        <v>7980.8009999999995</v>
      </c>
      <c r="AH49" s="147">
        <f t="shared" si="7"/>
        <v>5163.3969999999999</v>
      </c>
      <c r="AI49" s="147">
        <f t="shared" si="8"/>
        <v>5030.3019999999997</v>
      </c>
    </row>
    <row r="50" spans="1:35" s="7" customFormat="1" ht="56.45" customHeight="1" x14ac:dyDescent="0.2">
      <c r="A50" s="32" t="s">
        <v>38</v>
      </c>
      <c r="B50" s="48">
        <f>B51</f>
        <v>7980.8009999999995</v>
      </c>
      <c r="C50" s="48">
        <f>C51</f>
        <v>5163.396999999999</v>
      </c>
      <c r="D50" s="48">
        <f>D51</f>
        <v>5030.3020000000006</v>
      </c>
      <c r="E50" s="48">
        <f>E51</f>
        <v>5030.3020000000006</v>
      </c>
      <c r="F50" s="47">
        <f t="shared" si="2"/>
        <v>63.030039215361974</v>
      </c>
      <c r="G50" s="47">
        <f t="shared" si="33"/>
        <v>97.422336496690093</v>
      </c>
      <c r="H50" s="48">
        <f t="shared" ref="H50:J51" si="53">H51</f>
        <v>1783.1039999999998</v>
      </c>
      <c r="I50" s="48">
        <f t="shared" si="53"/>
        <v>1443.8340000000001</v>
      </c>
      <c r="J50" s="67">
        <f t="shared" si="53"/>
        <v>1074.4749999999999</v>
      </c>
      <c r="K50" s="48">
        <f t="shared" si="49"/>
        <v>1150.24</v>
      </c>
      <c r="L50" s="48">
        <f t="shared" si="49"/>
        <v>500.29200000000003</v>
      </c>
      <c r="M50" s="48">
        <f t="shared" si="49"/>
        <v>694.30200000000002</v>
      </c>
      <c r="N50" s="48">
        <f t="shared" si="50"/>
        <v>669.44399999999996</v>
      </c>
      <c r="O50" s="48">
        <f t="shared" si="50"/>
        <v>677.95799999999997</v>
      </c>
      <c r="P50" s="48">
        <f t="shared" si="50"/>
        <v>693.79500000000007</v>
      </c>
      <c r="Q50" s="67">
        <f t="shared" si="51"/>
        <v>684.93399999999997</v>
      </c>
      <c r="R50" s="89">
        <f t="shared" si="51"/>
        <v>442.28700000000003</v>
      </c>
      <c r="S50" s="89">
        <f t="shared" si="52"/>
        <v>379.03399999999999</v>
      </c>
      <c r="T50" s="67">
        <f t="shared" si="52"/>
        <v>682.24299999999994</v>
      </c>
      <c r="U50" s="67"/>
      <c r="V50" s="67">
        <f>V51</f>
        <v>423.387</v>
      </c>
      <c r="W50" s="67"/>
      <c r="X50" s="67">
        <f>X51</f>
        <v>254.977</v>
      </c>
      <c r="Y50" s="67"/>
      <c r="Z50" s="67">
        <f>Z51</f>
        <v>524.15599999999995</v>
      </c>
      <c r="AA50" s="67"/>
      <c r="AB50" s="67">
        <f>AB51</f>
        <v>296.12099999999998</v>
      </c>
      <c r="AC50" s="67"/>
      <c r="AD50" s="67">
        <f>AD51</f>
        <v>636.52</v>
      </c>
      <c r="AE50" s="67"/>
      <c r="AF50" s="137"/>
      <c r="AG50" s="147">
        <f t="shared" si="6"/>
        <v>7980.8009999999995</v>
      </c>
      <c r="AH50" s="147">
        <f t="shared" si="7"/>
        <v>5163.3969999999999</v>
      </c>
      <c r="AI50" s="147">
        <f t="shared" si="8"/>
        <v>5030.3019999999997</v>
      </c>
    </row>
    <row r="51" spans="1:35" s="7" customFormat="1" ht="24" customHeight="1" x14ac:dyDescent="0.2">
      <c r="A51" s="25" t="s">
        <v>46</v>
      </c>
      <c r="B51" s="51">
        <f t="shared" ref="B51:G51" si="54">B52</f>
        <v>7980.8009999999995</v>
      </c>
      <c r="C51" s="51">
        <f t="shared" si="54"/>
        <v>5163.396999999999</v>
      </c>
      <c r="D51" s="51">
        <f>D52</f>
        <v>5030.3020000000006</v>
      </c>
      <c r="E51" s="51">
        <f t="shared" si="54"/>
        <v>5030.3020000000006</v>
      </c>
      <c r="F51" s="50">
        <f t="shared" si="54"/>
        <v>63.030039215361974</v>
      </c>
      <c r="G51" s="50">
        <f t="shared" si="54"/>
        <v>97.422336496690093</v>
      </c>
      <c r="H51" s="51">
        <f t="shared" si="53"/>
        <v>1783.1039999999998</v>
      </c>
      <c r="I51" s="51">
        <f t="shared" si="53"/>
        <v>1443.8340000000001</v>
      </c>
      <c r="J51" s="54">
        <f t="shared" si="53"/>
        <v>1074.4749999999999</v>
      </c>
      <c r="K51" s="51">
        <f t="shared" si="49"/>
        <v>1150.24</v>
      </c>
      <c r="L51" s="54">
        <f t="shared" si="49"/>
        <v>500.29200000000003</v>
      </c>
      <c r="M51" s="54">
        <f t="shared" si="49"/>
        <v>694.30200000000002</v>
      </c>
      <c r="N51" s="60">
        <f t="shared" si="50"/>
        <v>669.44399999999996</v>
      </c>
      <c r="O51" s="54">
        <f t="shared" si="50"/>
        <v>677.95799999999997</v>
      </c>
      <c r="P51" s="76">
        <f t="shared" si="50"/>
        <v>693.79500000000007</v>
      </c>
      <c r="Q51" s="76">
        <f t="shared" si="51"/>
        <v>684.93399999999997</v>
      </c>
      <c r="R51" s="89">
        <f t="shared" si="51"/>
        <v>442.28700000000003</v>
      </c>
      <c r="S51" s="89">
        <f t="shared" si="52"/>
        <v>379.03399999999999</v>
      </c>
      <c r="T51" s="54">
        <f t="shared" si="52"/>
        <v>682.24299999999994</v>
      </c>
      <c r="U51" s="54"/>
      <c r="V51" s="54">
        <f>V52</f>
        <v>423.387</v>
      </c>
      <c r="W51" s="54"/>
      <c r="X51" s="54">
        <f>X52</f>
        <v>254.977</v>
      </c>
      <c r="Y51" s="54"/>
      <c r="Z51" s="54">
        <f>Z52</f>
        <v>524.15599999999995</v>
      </c>
      <c r="AA51" s="54"/>
      <c r="AB51" s="54">
        <f>AB52</f>
        <v>296.12099999999998</v>
      </c>
      <c r="AC51" s="54"/>
      <c r="AD51" s="54">
        <f>AD52</f>
        <v>636.52</v>
      </c>
      <c r="AE51" s="54"/>
      <c r="AF51" s="137"/>
      <c r="AG51" s="147">
        <f t="shared" si="6"/>
        <v>7980.8009999999995</v>
      </c>
      <c r="AH51" s="147">
        <f t="shared" si="7"/>
        <v>5163.3969999999999</v>
      </c>
      <c r="AI51" s="147">
        <f t="shared" si="8"/>
        <v>5030.3019999999997</v>
      </c>
    </row>
    <row r="52" spans="1:35" s="7" customFormat="1" ht="32.450000000000003" customHeight="1" x14ac:dyDescent="0.2">
      <c r="A52" s="33" t="s">
        <v>13</v>
      </c>
      <c r="B52" s="51">
        <f>H52+J52+L52+N52+P52+R52+T52+V52+X52+Z52+AB52+AD52</f>
        <v>7980.8009999999995</v>
      </c>
      <c r="C52" s="51">
        <f>C53+C55</f>
        <v>5163.396999999999</v>
      </c>
      <c r="D52" s="51">
        <f>E52</f>
        <v>5030.3020000000006</v>
      </c>
      <c r="E52" s="51">
        <f>E53+E55</f>
        <v>5030.3020000000006</v>
      </c>
      <c r="F52" s="50">
        <f t="shared" si="2"/>
        <v>63.030039215361974</v>
      </c>
      <c r="G52" s="50">
        <f t="shared" si="33"/>
        <v>97.422336496690093</v>
      </c>
      <c r="H52" s="51">
        <f t="shared" ref="H52:AE52" si="55">H53+H55</f>
        <v>1783.1039999999998</v>
      </c>
      <c r="I52" s="51">
        <f t="shared" si="55"/>
        <v>1443.8340000000001</v>
      </c>
      <c r="J52" s="54">
        <f t="shared" si="55"/>
        <v>1074.4749999999999</v>
      </c>
      <c r="K52" s="51">
        <f t="shared" si="55"/>
        <v>1150.24</v>
      </c>
      <c r="L52" s="54">
        <f t="shared" si="55"/>
        <v>500.29200000000003</v>
      </c>
      <c r="M52" s="54">
        <f t="shared" si="55"/>
        <v>694.30200000000002</v>
      </c>
      <c r="N52" s="60">
        <f t="shared" si="55"/>
        <v>669.44399999999996</v>
      </c>
      <c r="O52" s="54">
        <f t="shared" si="55"/>
        <v>677.95799999999997</v>
      </c>
      <c r="P52" s="76">
        <f t="shared" si="55"/>
        <v>693.79500000000007</v>
      </c>
      <c r="Q52" s="76">
        <f>Q53+Q55</f>
        <v>684.93399999999997</v>
      </c>
      <c r="R52" s="89">
        <f t="shared" si="55"/>
        <v>442.28700000000003</v>
      </c>
      <c r="S52" s="89">
        <f t="shared" si="55"/>
        <v>379.03399999999999</v>
      </c>
      <c r="T52" s="54">
        <f t="shared" si="55"/>
        <v>682.24299999999994</v>
      </c>
      <c r="U52" s="54">
        <f t="shared" si="55"/>
        <v>0</v>
      </c>
      <c r="V52" s="54">
        <f t="shared" si="55"/>
        <v>423.387</v>
      </c>
      <c r="W52" s="54">
        <f t="shared" si="55"/>
        <v>0</v>
      </c>
      <c r="X52" s="54">
        <f t="shared" si="55"/>
        <v>254.977</v>
      </c>
      <c r="Y52" s="54">
        <f t="shared" si="55"/>
        <v>0</v>
      </c>
      <c r="Z52" s="54">
        <f t="shared" si="55"/>
        <v>524.15599999999995</v>
      </c>
      <c r="AA52" s="54">
        <f t="shared" si="55"/>
        <v>0</v>
      </c>
      <c r="AB52" s="54">
        <f t="shared" si="55"/>
        <v>296.12099999999998</v>
      </c>
      <c r="AC52" s="54">
        <f t="shared" si="55"/>
        <v>0</v>
      </c>
      <c r="AD52" s="54">
        <f t="shared" si="55"/>
        <v>636.52</v>
      </c>
      <c r="AE52" s="54">
        <f t="shared" si="55"/>
        <v>0</v>
      </c>
      <c r="AF52" s="138"/>
      <c r="AG52" s="147">
        <f t="shared" si="6"/>
        <v>7980.8009999999995</v>
      </c>
      <c r="AH52" s="147">
        <f t="shared" si="7"/>
        <v>5163.3969999999999</v>
      </c>
      <c r="AI52" s="147">
        <f t="shared" si="8"/>
        <v>5030.3019999999997</v>
      </c>
    </row>
    <row r="53" spans="1:35" s="7" customFormat="1" ht="66" customHeight="1" x14ac:dyDescent="0.2">
      <c r="A53" s="25" t="s">
        <v>47</v>
      </c>
      <c r="B53" s="51">
        <f t="shared" ref="B53:J53" si="56">B54</f>
        <v>5470.003999999999</v>
      </c>
      <c r="C53" s="51">
        <f t="shared" si="56"/>
        <v>3579.1629999999996</v>
      </c>
      <c r="D53" s="51">
        <f>D54</f>
        <v>3446.2180000000003</v>
      </c>
      <c r="E53" s="51">
        <f t="shared" si="56"/>
        <v>3446.2180000000003</v>
      </c>
      <c r="F53" s="50">
        <f t="shared" si="56"/>
        <v>63.00211115019296</v>
      </c>
      <c r="G53" s="50">
        <f t="shared" si="56"/>
        <v>96.285584087676384</v>
      </c>
      <c r="H53" s="51">
        <f t="shared" si="56"/>
        <v>1264.6479999999999</v>
      </c>
      <c r="I53" s="51">
        <f t="shared" si="56"/>
        <v>946.53399999999999</v>
      </c>
      <c r="J53" s="54">
        <f t="shared" si="56"/>
        <v>720.61900000000003</v>
      </c>
      <c r="K53" s="51">
        <f t="shared" ref="K53:P53" si="57">K54</f>
        <v>925.35</v>
      </c>
      <c r="L53" s="54">
        <f t="shared" si="57"/>
        <v>374.971</v>
      </c>
      <c r="M53" s="54">
        <f t="shared" si="57"/>
        <v>471.17700000000002</v>
      </c>
      <c r="N53" s="60">
        <f t="shared" si="57"/>
        <v>486.85500000000002</v>
      </c>
      <c r="O53" s="54">
        <f t="shared" si="57"/>
        <v>451.56599999999997</v>
      </c>
      <c r="P53" s="76">
        <f t="shared" si="57"/>
        <v>415.69600000000003</v>
      </c>
      <c r="Q53" s="76">
        <f>Q54</f>
        <v>398.40699999999998</v>
      </c>
      <c r="R53" s="94">
        <f>R54</f>
        <v>316.37400000000002</v>
      </c>
      <c r="S53" s="94">
        <f>S54</f>
        <v>253.184</v>
      </c>
      <c r="T53" s="54">
        <f>T54</f>
        <v>428.13799999999998</v>
      </c>
      <c r="U53" s="54"/>
      <c r="V53" s="54">
        <f>V54</f>
        <v>243.77500000000001</v>
      </c>
      <c r="W53" s="54"/>
      <c r="X53" s="54">
        <f>X54</f>
        <v>153.40100000000001</v>
      </c>
      <c r="Y53" s="54"/>
      <c r="Z53" s="54">
        <f>Z54</f>
        <v>381.79300000000001</v>
      </c>
      <c r="AA53" s="54"/>
      <c r="AB53" s="54">
        <f>AB54</f>
        <v>231.22399999999999</v>
      </c>
      <c r="AC53" s="54"/>
      <c r="AD53" s="54">
        <f>AD54</f>
        <v>452.51</v>
      </c>
      <c r="AE53" s="54"/>
      <c r="AF53" s="103" t="s">
        <v>61</v>
      </c>
      <c r="AG53" s="147">
        <f t="shared" si="6"/>
        <v>5470.003999999999</v>
      </c>
      <c r="AH53" s="147">
        <f t="shared" si="7"/>
        <v>3579.1629999999996</v>
      </c>
      <c r="AI53" s="147">
        <f t="shared" si="8"/>
        <v>3446.2180000000003</v>
      </c>
    </row>
    <row r="54" spans="1:35" s="7" customFormat="1" ht="31.15" customHeight="1" x14ac:dyDescent="0.2">
      <c r="A54" s="27" t="str">
        <f>$A$52</f>
        <v>бюджет города Когалыма</v>
      </c>
      <c r="B54" s="51">
        <f>H54+J54+L54+N54+P54+R54+T54+V54+X54+Z54+AB54+AD54</f>
        <v>5470.003999999999</v>
      </c>
      <c r="C54" s="51">
        <f>H54+J54+L54+N54+P54+R54</f>
        <v>3579.1629999999996</v>
      </c>
      <c r="D54" s="51">
        <f>E54</f>
        <v>3446.2180000000003</v>
      </c>
      <c r="E54" s="51">
        <f>I54+K54+M54+O54+Q54+S54+U54+W54+Y54+AA54+AC54+AE54</f>
        <v>3446.2180000000003</v>
      </c>
      <c r="F54" s="50">
        <f t="shared" si="2"/>
        <v>63.00211115019296</v>
      </c>
      <c r="G54" s="50">
        <f t="shared" si="33"/>
        <v>96.285584087676384</v>
      </c>
      <c r="H54" s="51">
        <v>1264.6479999999999</v>
      </c>
      <c r="I54" s="51">
        <v>946.53399999999999</v>
      </c>
      <c r="J54" s="51">
        <v>720.61900000000003</v>
      </c>
      <c r="K54" s="51">
        <v>925.35</v>
      </c>
      <c r="L54" s="51">
        <v>374.971</v>
      </c>
      <c r="M54" s="54">
        <v>471.17700000000002</v>
      </c>
      <c r="N54" s="50">
        <v>486.85500000000002</v>
      </c>
      <c r="O54" s="50">
        <v>451.56599999999997</v>
      </c>
      <c r="P54" s="75">
        <v>415.69600000000003</v>
      </c>
      <c r="Q54" s="75">
        <v>398.40699999999998</v>
      </c>
      <c r="R54" s="88">
        <v>316.37400000000002</v>
      </c>
      <c r="S54" s="88">
        <v>253.184</v>
      </c>
      <c r="T54" s="51">
        <v>428.13799999999998</v>
      </c>
      <c r="U54" s="51"/>
      <c r="V54" s="51">
        <v>243.77500000000001</v>
      </c>
      <c r="W54" s="51"/>
      <c r="X54" s="51">
        <v>153.40100000000001</v>
      </c>
      <c r="Y54" s="51"/>
      <c r="Z54" s="51">
        <v>381.79300000000001</v>
      </c>
      <c r="AA54" s="51"/>
      <c r="AB54" s="51">
        <v>231.22399999999999</v>
      </c>
      <c r="AC54" s="51"/>
      <c r="AD54" s="51">
        <v>452.51</v>
      </c>
      <c r="AE54" s="51"/>
      <c r="AF54" s="104"/>
      <c r="AG54" s="147">
        <f t="shared" si="6"/>
        <v>5470.003999999999</v>
      </c>
      <c r="AH54" s="147">
        <f t="shared" si="7"/>
        <v>3579.1629999999996</v>
      </c>
      <c r="AI54" s="147">
        <f t="shared" si="8"/>
        <v>3446.2180000000003</v>
      </c>
    </row>
    <row r="55" spans="1:35" s="7" customFormat="1" ht="36.6" customHeight="1" x14ac:dyDescent="0.2">
      <c r="A55" s="25" t="s">
        <v>48</v>
      </c>
      <c r="B55" s="51">
        <f>B56</f>
        <v>2510.7969999999996</v>
      </c>
      <c r="C55" s="51">
        <f>C56</f>
        <v>1584.2339999999999</v>
      </c>
      <c r="D55" s="51">
        <f>D56</f>
        <v>1584.0840000000001</v>
      </c>
      <c r="E55" s="51">
        <f>E56</f>
        <v>1584.0840000000001</v>
      </c>
      <c r="F55" s="50">
        <f t="shared" si="2"/>
        <v>63.090883094093243</v>
      </c>
      <c r="G55" s="50">
        <f t="shared" si="33"/>
        <v>99.990531701756197</v>
      </c>
      <c r="H55" s="51">
        <f t="shared" ref="H55:M55" si="58">H56</f>
        <v>518.45600000000002</v>
      </c>
      <c r="I55" s="51">
        <f t="shared" si="58"/>
        <v>497.3</v>
      </c>
      <c r="J55" s="51">
        <f t="shared" si="58"/>
        <v>353.85599999999999</v>
      </c>
      <c r="K55" s="51">
        <f t="shared" si="58"/>
        <v>224.89</v>
      </c>
      <c r="L55" s="54">
        <f t="shared" si="58"/>
        <v>125.321</v>
      </c>
      <c r="M55" s="54">
        <f t="shared" si="58"/>
        <v>223.125</v>
      </c>
      <c r="N55" s="50">
        <f t="shared" ref="N55:T55" si="59">N56</f>
        <v>182.589</v>
      </c>
      <c r="O55" s="50">
        <f t="shared" si="59"/>
        <v>226.392</v>
      </c>
      <c r="P55" s="76">
        <f t="shared" si="59"/>
        <v>278.09899999999999</v>
      </c>
      <c r="Q55" s="76">
        <f t="shared" si="59"/>
        <v>286.52699999999999</v>
      </c>
      <c r="R55" s="88">
        <f t="shared" si="59"/>
        <v>125.913</v>
      </c>
      <c r="S55" s="88">
        <f t="shared" si="59"/>
        <v>125.85</v>
      </c>
      <c r="T55" s="54">
        <f t="shared" si="59"/>
        <v>254.10499999999999</v>
      </c>
      <c r="U55" s="54"/>
      <c r="V55" s="51">
        <f>V56</f>
        <v>179.61199999999999</v>
      </c>
      <c r="W55" s="51"/>
      <c r="X55" s="54">
        <f>X56</f>
        <v>101.57599999999999</v>
      </c>
      <c r="Y55" s="54"/>
      <c r="Z55" s="51">
        <f>Z56</f>
        <v>142.363</v>
      </c>
      <c r="AA55" s="51"/>
      <c r="AB55" s="54">
        <f>AB56</f>
        <v>64.897000000000006</v>
      </c>
      <c r="AC55" s="54"/>
      <c r="AD55" s="54">
        <f>AD56</f>
        <v>184.01</v>
      </c>
      <c r="AE55" s="54"/>
      <c r="AF55" s="142"/>
      <c r="AG55" s="147">
        <f t="shared" si="6"/>
        <v>2510.7969999999996</v>
      </c>
      <c r="AH55" s="147">
        <f t="shared" si="7"/>
        <v>1584.2339999999999</v>
      </c>
      <c r="AI55" s="147">
        <f t="shared" si="8"/>
        <v>1584.0840000000001</v>
      </c>
    </row>
    <row r="56" spans="1:35" s="7" customFormat="1" ht="29.45" customHeight="1" x14ac:dyDescent="0.2">
      <c r="A56" s="33" t="s">
        <v>13</v>
      </c>
      <c r="B56" s="51">
        <f>H56+J56+L56+N56+P56+R56+T56+V56+X56+Z56+AB56+AD56</f>
        <v>2510.7969999999996</v>
      </c>
      <c r="C56" s="51">
        <f>H56+J56+L56+N56+P56+R56</f>
        <v>1584.2339999999999</v>
      </c>
      <c r="D56" s="51">
        <f>E56</f>
        <v>1584.0840000000001</v>
      </c>
      <c r="E56" s="51">
        <f>I56+K56+M56+O56+Q56+S56+U56+W56+Y56+AA56+AC56+AE56</f>
        <v>1584.0840000000001</v>
      </c>
      <c r="F56" s="51">
        <f t="shared" si="2"/>
        <v>63.090883094093243</v>
      </c>
      <c r="G56" s="50">
        <f t="shared" si="33"/>
        <v>99.990531701756197</v>
      </c>
      <c r="H56" s="51">
        <v>518.45600000000002</v>
      </c>
      <c r="I56" s="51">
        <v>497.3</v>
      </c>
      <c r="J56" s="54">
        <v>353.85599999999999</v>
      </c>
      <c r="K56" s="51">
        <v>224.89</v>
      </c>
      <c r="L56" s="54">
        <v>125.321</v>
      </c>
      <c r="M56" s="54">
        <v>223.125</v>
      </c>
      <c r="N56" s="60">
        <v>182.589</v>
      </c>
      <c r="O56" s="50">
        <v>226.392</v>
      </c>
      <c r="P56" s="76">
        <v>278.09899999999999</v>
      </c>
      <c r="Q56" s="76">
        <v>286.52699999999999</v>
      </c>
      <c r="R56" s="94">
        <v>125.913</v>
      </c>
      <c r="S56" s="94">
        <v>125.85</v>
      </c>
      <c r="T56" s="54">
        <v>254.10499999999999</v>
      </c>
      <c r="U56" s="54"/>
      <c r="V56" s="54">
        <v>179.61199999999999</v>
      </c>
      <c r="W56" s="54"/>
      <c r="X56" s="54">
        <v>101.57599999999999</v>
      </c>
      <c r="Y56" s="54"/>
      <c r="Z56" s="54">
        <v>142.363</v>
      </c>
      <c r="AA56" s="54"/>
      <c r="AB56" s="54">
        <v>64.897000000000006</v>
      </c>
      <c r="AC56" s="54"/>
      <c r="AD56" s="54">
        <v>184.01</v>
      </c>
      <c r="AE56" s="54"/>
      <c r="AF56" s="143"/>
      <c r="AG56" s="147">
        <f t="shared" si="6"/>
        <v>2510.7969999999996</v>
      </c>
      <c r="AH56" s="147">
        <f t="shared" si="7"/>
        <v>1584.2339999999999</v>
      </c>
      <c r="AI56" s="147">
        <f t="shared" si="8"/>
        <v>1584.0840000000001</v>
      </c>
    </row>
    <row r="57" spans="1:35" s="7" customFormat="1" ht="34.9" customHeight="1" x14ac:dyDescent="0.2">
      <c r="A57" s="30" t="s">
        <v>15</v>
      </c>
      <c r="B57" s="62">
        <f>B9+B34+B41+B50</f>
        <v>24074.697</v>
      </c>
      <c r="C57" s="62">
        <f>C9+C34+C41+C49</f>
        <v>12252.467000000001</v>
      </c>
      <c r="D57" s="62">
        <f>D9+D34+D41+D49</f>
        <v>11246.007000000001</v>
      </c>
      <c r="E57" s="62">
        <f>E9+E34+E41+E49</f>
        <v>11246.007000000001</v>
      </c>
      <c r="F57" s="62">
        <f t="shared" si="2"/>
        <v>46.7129742069028</v>
      </c>
      <c r="G57" s="62">
        <f t="shared" si="33"/>
        <v>91.785654268646482</v>
      </c>
      <c r="H57" s="62">
        <f t="shared" ref="H57:L57" si="60">H9+H34+H41+H49</f>
        <v>2557.4119999999998</v>
      </c>
      <c r="I57" s="62">
        <f>I9+I34+I41+I49</f>
        <v>1863.944</v>
      </c>
      <c r="J57" s="62">
        <f t="shared" si="60"/>
        <v>2152.8599999999997</v>
      </c>
      <c r="K57" s="62">
        <f t="shared" si="60"/>
        <v>2291.85</v>
      </c>
      <c r="L57" s="62">
        <f t="shared" si="60"/>
        <v>1531.308</v>
      </c>
      <c r="M57" s="62">
        <f t="shared" ref="M57:R57" si="61">M9+M34+M41+M49</f>
        <v>1792.7310000000002</v>
      </c>
      <c r="N57" s="62">
        <f t="shared" si="61"/>
        <v>2271.1610000000001</v>
      </c>
      <c r="O57" s="62">
        <f t="shared" si="61"/>
        <v>2083.8919999999998</v>
      </c>
      <c r="P57" s="62">
        <f t="shared" si="61"/>
        <v>2067.4670000000001</v>
      </c>
      <c r="Q57" s="62">
        <f t="shared" si="61"/>
        <v>1794.9959999999999</v>
      </c>
      <c r="R57" s="91">
        <f t="shared" si="61"/>
        <v>1672.259</v>
      </c>
      <c r="S57" s="91">
        <f>S9+S34+S41+S49</f>
        <v>1418.5940000000001</v>
      </c>
      <c r="T57" s="62">
        <f>T9+T34+T41+T49</f>
        <v>2418.027</v>
      </c>
      <c r="U57" s="62"/>
      <c r="V57" s="62">
        <f>V9+V34+V41+V49</f>
        <v>1652.021</v>
      </c>
      <c r="W57" s="62"/>
      <c r="X57" s="62">
        <f>X9+X34+X41+X49</f>
        <v>1105.066</v>
      </c>
      <c r="Y57" s="62"/>
      <c r="Z57" s="62">
        <f>Z9+Z34+Z41+Z49</f>
        <v>2026.316</v>
      </c>
      <c r="AA57" s="62"/>
      <c r="AB57" s="62">
        <f>AB9+AB34+AB41+AB49</f>
        <v>2754.4349999999999</v>
      </c>
      <c r="AC57" s="62"/>
      <c r="AD57" s="62">
        <f>AD9+AD34+AD41+AD49</f>
        <v>1866.365</v>
      </c>
      <c r="AE57" s="62"/>
      <c r="AF57" s="42"/>
      <c r="AG57" s="147">
        <f t="shared" si="6"/>
        <v>24074.697</v>
      </c>
      <c r="AH57" s="147">
        <f t="shared" si="7"/>
        <v>12252.466999999999</v>
      </c>
      <c r="AI57" s="147">
        <f t="shared" si="8"/>
        <v>11246.006999999998</v>
      </c>
    </row>
    <row r="58" spans="1:35" s="7" customFormat="1" ht="33" customHeight="1" x14ac:dyDescent="0.2">
      <c r="A58" s="24" t="s">
        <v>13</v>
      </c>
      <c r="B58" s="82">
        <f>H58+J58+L58+N58+P58+R58+T58+V58+X58+Z58+AB58+AD58</f>
        <v>24074.697</v>
      </c>
      <c r="C58" s="82">
        <f>H58+J58+L58+N58+P58+R58</f>
        <v>12252.466999999999</v>
      </c>
      <c r="D58" s="82">
        <f>I58+K58+M58+O58+Q58+S58+U58+W58+Y58+AA58+AC58+AE58</f>
        <v>11246.006999999998</v>
      </c>
      <c r="E58" s="82">
        <f>I58+K58+M58+O58+Q58+S58</f>
        <v>11246.006999999998</v>
      </c>
      <c r="F58" s="83">
        <f t="shared" si="2"/>
        <v>46.712974206902778</v>
      </c>
      <c r="G58" s="83">
        <f t="shared" si="33"/>
        <v>91.785654268646468</v>
      </c>
      <c r="H58" s="82">
        <f t="shared" ref="H58:M58" si="62">H57</f>
        <v>2557.4119999999998</v>
      </c>
      <c r="I58" s="82">
        <f>I57</f>
        <v>1863.944</v>
      </c>
      <c r="J58" s="82">
        <f t="shared" si="62"/>
        <v>2152.8599999999997</v>
      </c>
      <c r="K58" s="82">
        <f t="shared" si="62"/>
        <v>2291.85</v>
      </c>
      <c r="L58" s="82">
        <f t="shared" si="62"/>
        <v>1531.308</v>
      </c>
      <c r="M58" s="84">
        <f t="shared" si="62"/>
        <v>1792.7310000000002</v>
      </c>
      <c r="N58" s="83">
        <f t="shared" ref="N58:T58" si="63">N57</f>
        <v>2271.1610000000001</v>
      </c>
      <c r="O58" s="83">
        <f t="shared" si="63"/>
        <v>2083.8919999999998</v>
      </c>
      <c r="P58" s="83">
        <f t="shared" si="63"/>
        <v>2067.4670000000001</v>
      </c>
      <c r="Q58" s="83">
        <f t="shared" si="63"/>
        <v>1794.9959999999999</v>
      </c>
      <c r="R58" s="92">
        <f t="shared" si="63"/>
        <v>1672.259</v>
      </c>
      <c r="S58" s="92">
        <f t="shared" si="63"/>
        <v>1418.5940000000001</v>
      </c>
      <c r="T58" s="82">
        <f t="shared" si="63"/>
        <v>2418.027</v>
      </c>
      <c r="U58" s="82"/>
      <c r="V58" s="82">
        <f>V57</f>
        <v>1652.021</v>
      </c>
      <c r="W58" s="82"/>
      <c r="X58" s="82">
        <f>X57</f>
        <v>1105.066</v>
      </c>
      <c r="Y58" s="82"/>
      <c r="Z58" s="82">
        <f>Z57</f>
        <v>2026.316</v>
      </c>
      <c r="AA58" s="82"/>
      <c r="AB58" s="82">
        <f>AB57</f>
        <v>2754.4349999999999</v>
      </c>
      <c r="AC58" s="82"/>
      <c r="AD58" s="82">
        <f>AD57</f>
        <v>1866.365</v>
      </c>
      <c r="AE58" s="82"/>
      <c r="AF58" s="43"/>
      <c r="AG58" s="147">
        <f t="shared" si="6"/>
        <v>24074.697</v>
      </c>
      <c r="AH58" s="147">
        <f t="shared" si="7"/>
        <v>12252.466999999999</v>
      </c>
      <c r="AI58" s="147">
        <f t="shared" si="8"/>
        <v>11246.006999999998</v>
      </c>
    </row>
    <row r="59" spans="1:35" s="20" customFormat="1" ht="16.5" x14ac:dyDescent="0.25">
      <c r="A59" s="35"/>
      <c r="B59" s="36"/>
      <c r="C59" s="39"/>
      <c r="D59" s="37"/>
      <c r="E59" s="37"/>
      <c r="F59" s="37"/>
      <c r="G59" s="3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41"/>
      <c r="T59" s="19"/>
      <c r="U59" s="19"/>
      <c r="V59" s="19"/>
      <c r="W59" s="19"/>
      <c r="Z59" s="19"/>
      <c r="AA59" s="19"/>
      <c r="AB59" s="19"/>
      <c r="AC59" s="19"/>
      <c r="AD59" s="19"/>
      <c r="AE59" s="19"/>
      <c r="AF59" s="38"/>
    </row>
    <row r="60" spans="1:35" s="7" customFormat="1" ht="16.5" x14ac:dyDescent="0.25">
      <c r="A60" s="126" t="s">
        <v>33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5" ht="34.5" customHeight="1" x14ac:dyDescent="0.2">
      <c r="A61" s="134" t="s">
        <v>49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2"/>
      <c r="N61" s="13"/>
      <c r="O61" s="13"/>
      <c r="P61" s="8"/>
      <c r="Q61" s="8"/>
      <c r="R61" s="8"/>
      <c r="S61" s="8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5" ht="32.450000000000003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8"/>
      <c r="N62" s="8"/>
      <c r="O62" s="8"/>
      <c r="P62" s="8"/>
      <c r="Q62" s="8"/>
      <c r="R62" s="8"/>
      <c r="S62" s="8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5" ht="29.25" customHeight="1" x14ac:dyDescent="0.2">
      <c r="A63" s="134" t="s">
        <v>58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"/>
      <c r="P63" s="13"/>
      <c r="Q63" s="13"/>
      <c r="R63" s="8"/>
      <c r="S63" s="8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5" x14ac:dyDescent="0.2">
      <c r="G64" s="18"/>
      <c r="H64" s="17"/>
    </row>
    <row r="65" spans="7:8" x14ac:dyDescent="0.2">
      <c r="G65" s="18"/>
      <c r="H65" s="17"/>
    </row>
    <row r="66" spans="7:8" x14ac:dyDescent="0.2">
      <c r="G66" s="18"/>
      <c r="H66" s="17"/>
    </row>
    <row r="67" spans="7:8" x14ac:dyDescent="0.2">
      <c r="G67" s="18"/>
      <c r="H67" s="17"/>
    </row>
    <row r="68" spans="7:8" x14ac:dyDescent="0.2">
      <c r="G68" s="18"/>
      <c r="H68" s="17"/>
    </row>
    <row r="69" spans="7:8" x14ac:dyDescent="0.2">
      <c r="G69" s="18"/>
      <c r="H69" s="17"/>
    </row>
    <row r="70" spans="7:8" x14ac:dyDescent="0.2">
      <c r="G70" s="18"/>
      <c r="H70" s="17"/>
    </row>
    <row r="71" spans="7:8" x14ac:dyDescent="0.2">
      <c r="G71" s="18"/>
      <c r="H71" s="17"/>
    </row>
    <row r="72" spans="7:8" x14ac:dyDescent="0.2">
      <c r="G72" s="18"/>
      <c r="H72" s="17"/>
    </row>
    <row r="73" spans="7:8" x14ac:dyDescent="0.2">
      <c r="G73" s="18"/>
      <c r="H73" s="17"/>
    </row>
    <row r="74" spans="7:8" x14ac:dyDescent="0.2">
      <c r="G74" s="18"/>
      <c r="H74" s="17"/>
    </row>
    <row r="75" spans="7:8" x14ac:dyDescent="0.2">
      <c r="G75" s="18"/>
      <c r="H75" s="17"/>
    </row>
    <row r="76" spans="7:8" x14ac:dyDescent="0.2">
      <c r="G76" s="18"/>
      <c r="H76" s="17"/>
    </row>
    <row r="77" spans="7:8" x14ac:dyDescent="0.2">
      <c r="G77" s="18"/>
      <c r="H77" s="17"/>
    </row>
    <row r="78" spans="7:8" x14ac:dyDescent="0.2">
      <c r="G78" s="18"/>
      <c r="H78" s="17"/>
    </row>
    <row r="79" spans="7:8" x14ac:dyDescent="0.2">
      <c r="G79" s="18"/>
      <c r="H79" s="17"/>
    </row>
    <row r="80" spans="7:8" x14ac:dyDescent="0.2">
      <c r="G80" s="18"/>
      <c r="H80" s="17"/>
    </row>
    <row r="81" spans="7:8" x14ac:dyDescent="0.2">
      <c r="G81" s="18"/>
      <c r="H81" s="17"/>
    </row>
    <row r="82" spans="7:8" x14ac:dyDescent="0.2">
      <c r="G82" s="18"/>
      <c r="H82" s="17"/>
    </row>
    <row r="83" spans="7:8" x14ac:dyDescent="0.2">
      <c r="G83" s="18"/>
      <c r="H83" s="17"/>
    </row>
    <row r="84" spans="7:8" x14ac:dyDescent="0.2">
      <c r="G84" s="18"/>
      <c r="H84" s="17"/>
    </row>
    <row r="85" spans="7:8" x14ac:dyDescent="0.2">
      <c r="G85" s="18"/>
      <c r="H85" s="17"/>
    </row>
    <row r="86" spans="7:8" x14ac:dyDescent="0.2">
      <c r="G86" s="18"/>
      <c r="H86" s="17"/>
    </row>
    <row r="87" spans="7:8" x14ac:dyDescent="0.2">
      <c r="G87" s="18"/>
      <c r="H87" s="17"/>
    </row>
    <row r="88" spans="7:8" x14ac:dyDescent="0.2">
      <c r="G88" s="18"/>
      <c r="H88" s="17"/>
    </row>
    <row r="89" spans="7:8" x14ac:dyDescent="0.2">
      <c r="G89" s="18"/>
      <c r="H89" s="17"/>
    </row>
    <row r="90" spans="7:8" x14ac:dyDescent="0.2">
      <c r="G90" s="18"/>
      <c r="H90" s="17"/>
    </row>
    <row r="91" spans="7:8" x14ac:dyDescent="0.2">
      <c r="G91" s="18"/>
      <c r="H91" s="17"/>
    </row>
    <row r="92" spans="7:8" x14ac:dyDescent="0.2">
      <c r="G92" s="18"/>
      <c r="H92" s="17"/>
    </row>
    <row r="93" spans="7:8" x14ac:dyDescent="0.2">
      <c r="G93" s="18"/>
      <c r="H93" s="17"/>
    </row>
    <row r="94" spans="7:8" x14ac:dyDescent="0.2">
      <c r="G94" s="18"/>
      <c r="H94" s="17"/>
    </row>
    <row r="95" spans="7:8" x14ac:dyDescent="0.2">
      <c r="G95" s="18"/>
      <c r="H95" s="17"/>
    </row>
    <row r="96" spans="7:8" x14ac:dyDescent="0.2">
      <c r="G96" s="18"/>
      <c r="H96" s="17"/>
    </row>
    <row r="97" spans="7:8" x14ac:dyDescent="0.2">
      <c r="G97" s="18"/>
      <c r="H97" s="17"/>
    </row>
    <row r="98" spans="7:8" x14ac:dyDescent="0.2">
      <c r="G98" s="18"/>
      <c r="H98" s="17"/>
    </row>
    <row r="99" spans="7:8" x14ac:dyDescent="0.2">
      <c r="G99" s="18"/>
      <c r="H99" s="17"/>
    </row>
    <row r="100" spans="7:8" x14ac:dyDescent="0.2">
      <c r="G100" s="18"/>
      <c r="H100" s="17"/>
    </row>
    <row r="101" spans="7:8" x14ac:dyDescent="0.2">
      <c r="G101" s="18"/>
      <c r="H101" s="17"/>
    </row>
    <row r="102" spans="7:8" x14ac:dyDescent="0.2">
      <c r="G102" s="18"/>
      <c r="H102" s="17"/>
    </row>
    <row r="103" spans="7:8" x14ac:dyDescent="0.2">
      <c r="G103" s="18"/>
      <c r="H103" s="17"/>
    </row>
    <row r="104" spans="7:8" x14ac:dyDescent="0.2">
      <c r="G104" s="18"/>
      <c r="H104" s="17"/>
    </row>
    <row r="105" spans="7:8" x14ac:dyDescent="0.2">
      <c r="G105" s="18"/>
      <c r="H105" s="17"/>
    </row>
    <row r="106" spans="7:8" x14ac:dyDescent="0.2">
      <c r="G106" s="18"/>
      <c r="H106" s="17"/>
    </row>
    <row r="107" spans="7:8" x14ac:dyDescent="0.2">
      <c r="G107" s="18"/>
      <c r="H107" s="17"/>
    </row>
    <row r="108" spans="7:8" x14ac:dyDescent="0.2">
      <c r="G108" s="18"/>
      <c r="H108" s="17"/>
    </row>
    <row r="109" spans="7:8" x14ac:dyDescent="0.2">
      <c r="G109" s="18"/>
      <c r="H109" s="17"/>
    </row>
    <row r="110" spans="7:8" x14ac:dyDescent="0.2">
      <c r="G110" s="18"/>
      <c r="H110" s="17"/>
    </row>
    <row r="111" spans="7:8" x14ac:dyDescent="0.2">
      <c r="G111" s="18"/>
      <c r="H111" s="17"/>
    </row>
    <row r="112" spans="7:8" x14ac:dyDescent="0.2">
      <c r="G112" s="18"/>
      <c r="H112" s="17"/>
    </row>
    <row r="113" spans="7:8" x14ac:dyDescent="0.2">
      <c r="G113" s="18"/>
      <c r="H113" s="17"/>
    </row>
    <row r="114" spans="7:8" x14ac:dyDescent="0.2">
      <c r="G114" s="18"/>
      <c r="H114" s="17"/>
    </row>
    <row r="115" spans="7:8" x14ac:dyDescent="0.2">
      <c r="G115" s="18"/>
      <c r="H115" s="17"/>
    </row>
    <row r="116" spans="7:8" x14ac:dyDescent="0.2">
      <c r="G116" s="18"/>
      <c r="H116" s="17"/>
    </row>
    <row r="117" spans="7:8" x14ac:dyDescent="0.2">
      <c r="G117" s="18"/>
      <c r="H117" s="17"/>
    </row>
    <row r="118" spans="7:8" x14ac:dyDescent="0.2">
      <c r="G118" s="18"/>
      <c r="H118" s="17"/>
    </row>
    <row r="119" spans="7:8" x14ac:dyDescent="0.2">
      <c r="G119" s="18"/>
      <c r="H119" s="17"/>
    </row>
    <row r="120" spans="7:8" x14ac:dyDescent="0.2">
      <c r="G120" s="18"/>
      <c r="H120" s="17"/>
    </row>
    <row r="121" spans="7:8" x14ac:dyDescent="0.2">
      <c r="G121" s="18"/>
      <c r="H121" s="17"/>
    </row>
    <row r="122" spans="7:8" x14ac:dyDescent="0.2">
      <c r="G122" s="18"/>
      <c r="H122" s="17"/>
    </row>
    <row r="123" spans="7:8" x14ac:dyDescent="0.2">
      <c r="G123" s="18"/>
      <c r="H123" s="17"/>
    </row>
    <row r="124" spans="7:8" x14ac:dyDescent="0.2">
      <c r="G124" s="18"/>
      <c r="H124" s="17"/>
    </row>
    <row r="125" spans="7:8" x14ac:dyDescent="0.2">
      <c r="G125" s="18"/>
      <c r="H125" s="17"/>
    </row>
    <row r="126" spans="7:8" x14ac:dyDescent="0.2">
      <c r="G126" s="18"/>
      <c r="H126" s="17"/>
    </row>
    <row r="127" spans="7:8" x14ac:dyDescent="0.2">
      <c r="G127" s="18"/>
      <c r="H127" s="17"/>
    </row>
    <row r="128" spans="7:8" x14ac:dyDescent="0.2">
      <c r="G128" s="18"/>
      <c r="H128" s="17"/>
    </row>
    <row r="129" spans="7:8" x14ac:dyDescent="0.2">
      <c r="G129" s="18"/>
      <c r="H129" s="17"/>
    </row>
    <row r="130" spans="7:8" x14ac:dyDescent="0.2">
      <c r="G130" s="18"/>
      <c r="H130" s="17"/>
    </row>
    <row r="131" spans="7:8" x14ac:dyDescent="0.2">
      <c r="G131" s="18"/>
      <c r="H131" s="17"/>
    </row>
    <row r="132" spans="7:8" x14ac:dyDescent="0.2">
      <c r="G132" s="18"/>
      <c r="H132" s="17"/>
    </row>
    <row r="133" spans="7:8" x14ac:dyDescent="0.2">
      <c r="G133" s="18"/>
      <c r="H133" s="17"/>
    </row>
    <row r="134" spans="7:8" x14ac:dyDescent="0.2">
      <c r="G134" s="18"/>
      <c r="H134" s="17"/>
    </row>
    <row r="135" spans="7:8" x14ac:dyDescent="0.2">
      <c r="G135" s="18"/>
      <c r="H135" s="17"/>
    </row>
    <row r="136" spans="7:8" x14ac:dyDescent="0.2">
      <c r="G136" s="18"/>
      <c r="H136" s="17"/>
    </row>
    <row r="137" spans="7:8" x14ac:dyDescent="0.2">
      <c r="G137" s="18"/>
      <c r="H137" s="17"/>
    </row>
    <row r="138" spans="7:8" x14ac:dyDescent="0.2">
      <c r="G138" s="18"/>
      <c r="H138" s="17"/>
    </row>
    <row r="139" spans="7:8" x14ac:dyDescent="0.2">
      <c r="G139" s="18"/>
      <c r="H139" s="17"/>
    </row>
    <row r="140" spans="7:8" x14ac:dyDescent="0.2">
      <c r="G140" s="18"/>
      <c r="H140" s="17"/>
    </row>
    <row r="141" spans="7:8" x14ac:dyDescent="0.2">
      <c r="G141" s="18"/>
      <c r="H141" s="17"/>
    </row>
    <row r="142" spans="7:8" x14ac:dyDescent="0.2">
      <c r="G142" s="18"/>
      <c r="H142" s="17"/>
    </row>
    <row r="143" spans="7:8" x14ac:dyDescent="0.2">
      <c r="G143" s="18"/>
      <c r="H143" s="17"/>
    </row>
    <row r="144" spans="7:8" x14ac:dyDescent="0.2">
      <c r="G144" s="18"/>
      <c r="H144" s="17"/>
    </row>
    <row r="145" spans="7:8" x14ac:dyDescent="0.2">
      <c r="G145" s="18"/>
      <c r="H145" s="17"/>
    </row>
    <row r="146" spans="7:8" x14ac:dyDescent="0.2">
      <c r="G146" s="18"/>
      <c r="H146" s="17"/>
    </row>
    <row r="147" spans="7:8" x14ac:dyDescent="0.2">
      <c r="G147" s="18"/>
      <c r="H147" s="17"/>
    </row>
    <row r="148" spans="7:8" x14ac:dyDescent="0.2">
      <c r="G148" s="18"/>
      <c r="H148" s="17"/>
    </row>
    <row r="149" spans="7:8" x14ac:dyDescent="0.2">
      <c r="G149" s="18"/>
      <c r="H149" s="17"/>
    </row>
    <row r="150" spans="7:8" x14ac:dyDescent="0.2">
      <c r="G150" s="18"/>
      <c r="H150" s="17"/>
    </row>
    <row r="151" spans="7:8" x14ac:dyDescent="0.2">
      <c r="G151" s="18"/>
      <c r="H151" s="17"/>
    </row>
    <row r="152" spans="7:8" x14ac:dyDescent="0.2">
      <c r="G152" s="18"/>
      <c r="H152" s="17"/>
    </row>
    <row r="153" spans="7:8" x14ac:dyDescent="0.2">
      <c r="G153" s="18"/>
      <c r="H153" s="17"/>
    </row>
    <row r="154" spans="7:8" x14ac:dyDescent="0.2">
      <c r="G154" s="18"/>
      <c r="H154" s="17"/>
    </row>
    <row r="155" spans="7:8" x14ac:dyDescent="0.2">
      <c r="G155" s="18"/>
      <c r="H155" s="17"/>
    </row>
    <row r="156" spans="7:8" x14ac:dyDescent="0.2">
      <c r="G156" s="18"/>
      <c r="H156" s="17"/>
    </row>
    <row r="157" spans="7:8" x14ac:dyDescent="0.2">
      <c r="G157" s="18"/>
      <c r="H157" s="17"/>
    </row>
    <row r="158" spans="7:8" x14ac:dyDescent="0.2">
      <c r="G158" s="18"/>
      <c r="H158" s="17"/>
    </row>
    <row r="159" spans="7:8" x14ac:dyDescent="0.2">
      <c r="G159" s="18"/>
      <c r="H159" s="17"/>
    </row>
    <row r="160" spans="7:8" x14ac:dyDescent="0.2">
      <c r="G160" s="18"/>
      <c r="H160" s="17"/>
    </row>
    <row r="161" spans="7:8" x14ac:dyDescent="0.2">
      <c r="G161" s="18"/>
      <c r="H161" s="17"/>
    </row>
    <row r="162" spans="7:8" x14ac:dyDescent="0.2">
      <c r="G162" s="18"/>
      <c r="H162" s="17"/>
    </row>
    <row r="163" spans="7:8" x14ac:dyDescent="0.2">
      <c r="G163" s="18"/>
      <c r="H163" s="17"/>
    </row>
    <row r="164" spans="7:8" x14ac:dyDescent="0.2">
      <c r="G164" s="18"/>
      <c r="H164" s="17"/>
    </row>
    <row r="165" spans="7:8" x14ac:dyDescent="0.2">
      <c r="G165" s="18"/>
      <c r="H165" s="17"/>
    </row>
    <row r="166" spans="7:8" x14ac:dyDescent="0.2">
      <c r="G166" s="18"/>
      <c r="H166" s="17"/>
    </row>
    <row r="167" spans="7:8" x14ac:dyDescent="0.2">
      <c r="G167" s="18"/>
      <c r="H167" s="17"/>
    </row>
    <row r="168" spans="7:8" x14ac:dyDescent="0.2">
      <c r="G168" s="18"/>
      <c r="H168" s="17"/>
    </row>
    <row r="169" spans="7:8" x14ac:dyDescent="0.2">
      <c r="G169" s="18"/>
      <c r="H169" s="17"/>
    </row>
    <row r="170" spans="7:8" x14ac:dyDescent="0.2">
      <c r="G170" s="18"/>
      <c r="H170" s="17"/>
    </row>
    <row r="171" spans="7:8" x14ac:dyDescent="0.2">
      <c r="G171" s="18"/>
      <c r="H171" s="17"/>
    </row>
    <row r="172" spans="7:8" x14ac:dyDescent="0.2">
      <c r="G172" s="18"/>
      <c r="H172" s="17"/>
    </row>
    <row r="173" spans="7:8" x14ac:dyDescent="0.2">
      <c r="G173" s="18"/>
      <c r="H173" s="17"/>
    </row>
    <row r="174" spans="7:8" x14ac:dyDescent="0.2">
      <c r="G174" s="18"/>
      <c r="H174" s="17"/>
    </row>
    <row r="175" spans="7:8" x14ac:dyDescent="0.2">
      <c r="G175" s="18"/>
      <c r="H175" s="17"/>
    </row>
    <row r="176" spans="7:8" x14ac:dyDescent="0.2">
      <c r="G176" s="18"/>
      <c r="H176" s="17"/>
    </row>
    <row r="177" spans="7:8" x14ac:dyDescent="0.2">
      <c r="G177" s="18"/>
      <c r="H177" s="17"/>
    </row>
    <row r="178" spans="7:8" x14ac:dyDescent="0.2">
      <c r="G178" s="18"/>
      <c r="H178" s="17"/>
    </row>
    <row r="179" spans="7:8" x14ac:dyDescent="0.2">
      <c r="G179" s="18"/>
      <c r="H179" s="17"/>
    </row>
    <row r="180" spans="7:8" x14ac:dyDescent="0.2">
      <c r="G180" s="18"/>
      <c r="H180" s="17"/>
    </row>
    <row r="181" spans="7:8" x14ac:dyDescent="0.2">
      <c r="G181" s="18"/>
      <c r="H181" s="17"/>
    </row>
    <row r="182" spans="7:8" x14ac:dyDescent="0.2">
      <c r="G182" s="18"/>
      <c r="H182" s="17"/>
    </row>
    <row r="183" spans="7:8" x14ac:dyDescent="0.2">
      <c r="G183" s="18"/>
      <c r="H183" s="17"/>
    </row>
    <row r="184" spans="7:8" x14ac:dyDescent="0.2">
      <c r="G184" s="18"/>
      <c r="H184" s="17"/>
    </row>
    <row r="185" spans="7:8" x14ac:dyDescent="0.2">
      <c r="G185" s="18"/>
      <c r="H185" s="17"/>
    </row>
    <row r="186" spans="7:8" x14ac:dyDescent="0.2">
      <c r="G186" s="18"/>
      <c r="H186" s="17"/>
    </row>
    <row r="187" spans="7:8" x14ac:dyDescent="0.2">
      <c r="G187" s="18"/>
      <c r="H187" s="17"/>
    </row>
    <row r="188" spans="7:8" x14ac:dyDescent="0.2">
      <c r="G188" s="18"/>
      <c r="H188" s="17"/>
    </row>
    <row r="189" spans="7:8" x14ac:dyDescent="0.2">
      <c r="G189" s="18"/>
      <c r="H189" s="17"/>
    </row>
    <row r="190" spans="7:8" x14ac:dyDescent="0.2">
      <c r="G190" s="18"/>
      <c r="H190" s="17"/>
    </row>
    <row r="191" spans="7:8" x14ac:dyDescent="0.2">
      <c r="G191" s="18"/>
      <c r="H191" s="17"/>
    </row>
    <row r="192" spans="7:8" x14ac:dyDescent="0.2">
      <c r="G192" s="18"/>
      <c r="H192" s="17"/>
    </row>
    <row r="193" spans="7:8" x14ac:dyDescent="0.2">
      <c r="G193" s="18"/>
      <c r="H193" s="17"/>
    </row>
    <row r="194" spans="7:8" x14ac:dyDescent="0.2">
      <c r="G194" s="18"/>
      <c r="H194" s="17"/>
    </row>
    <row r="195" spans="7:8" x14ac:dyDescent="0.2">
      <c r="G195" s="18"/>
      <c r="H195" s="17"/>
    </row>
    <row r="196" spans="7:8" x14ac:dyDescent="0.2">
      <c r="G196" s="18"/>
      <c r="H196" s="17"/>
    </row>
    <row r="197" spans="7:8" x14ac:dyDescent="0.2">
      <c r="G197" s="18"/>
      <c r="H197" s="17"/>
    </row>
    <row r="198" spans="7:8" x14ac:dyDescent="0.2">
      <c r="G198" s="18"/>
      <c r="H198" s="17"/>
    </row>
    <row r="199" spans="7:8" x14ac:dyDescent="0.2">
      <c r="G199" s="18"/>
      <c r="H199" s="17"/>
    </row>
    <row r="200" spans="7:8" x14ac:dyDescent="0.2">
      <c r="G200" s="18"/>
      <c r="H200" s="17"/>
    </row>
    <row r="201" spans="7:8" x14ac:dyDescent="0.2">
      <c r="G201" s="18"/>
      <c r="H201" s="17"/>
    </row>
    <row r="202" spans="7:8" x14ac:dyDescent="0.2">
      <c r="G202" s="18"/>
      <c r="H202" s="17"/>
    </row>
    <row r="203" spans="7:8" x14ac:dyDescent="0.2">
      <c r="G203" s="18"/>
      <c r="H203" s="17"/>
    </row>
    <row r="204" spans="7:8" x14ac:dyDescent="0.2">
      <c r="G204" s="18"/>
      <c r="H204" s="17"/>
    </row>
    <row r="205" spans="7:8" x14ac:dyDescent="0.2">
      <c r="G205" s="18"/>
      <c r="H205" s="17"/>
    </row>
    <row r="206" spans="7:8" x14ac:dyDescent="0.2">
      <c r="G206" s="18"/>
      <c r="H206" s="17"/>
    </row>
    <row r="207" spans="7:8" x14ac:dyDescent="0.2">
      <c r="G207" s="18"/>
      <c r="H207" s="17"/>
    </row>
    <row r="208" spans="7:8" x14ac:dyDescent="0.2">
      <c r="G208" s="18"/>
      <c r="H208" s="17"/>
    </row>
    <row r="209" spans="7:8" x14ac:dyDescent="0.2">
      <c r="G209" s="18"/>
      <c r="H209" s="17"/>
    </row>
    <row r="210" spans="7:8" x14ac:dyDescent="0.2">
      <c r="G210" s="18"/>
      <c r="H210" s="17"/>
    </row>
    <row r="211" spans="7:8" x14ac:dyDescent="0.2">
      <c r="G211" s="18"/>
      <c r="H211" s="17"/>
    </row>
    <row r="212" spans="7:8" x14ac:dyDescent="0.2">
      <c r="G212" s="18"/>
      <c r="H212" s="17"/>
    </row>
    <row r="213" spans="7:8" x14ac:dyDescent="0.2">
      <c r="G213" s="18"/>
      <c r="H213" s="17"/>
    </row>
    <row r="214" spans="7:8" x14ac:dyDescent="0.2">
      <c r="G214" s="18"/>
      <c r="H214" s="17"/>
    </row>
    <row r="215" spans="7:8" x14ac:dyDescent="0.2">
      <c r="G215" s="18"/>
      <c r="H215" s="17"/>
    </row>
    <row r="216" spans="7:8" x14ac:dyDescent="0.2">
      <c r="G216" s="18"/>
      <c r="H216" s="17"/>
    </row>
    <row r="217" spans="7:8" x14ac:dyDescent="0.2">
      <c r="G217" s="18"/>
      <c r="H217" s="17"/>
    </row>
    <row r="218" spans="7:8" x14ac:dyDescent="0.2">
      <c r="G218" s="18"/>
      <c r="H218" s="17"/>
    </row>
    <row r="219" spans="7:8" x14ac:dyDescent="0.2">
      <c r="G219" s="18"/>
      <c r="H219" s="17"/>
    </row>
    <row r="220" spans="7:8" x14ac:dyDescent="0.2">
      <c r="G220" s="18"/>
      <c r="H220" s="17"/>
    </row>
    <row r="221" spans="7:8" x14ac:dyDescent="0.2">
      <c r="G221" s="18"/>
      <c r="H221" s="17"/>
    </row>
    <row r="222" spans="7:8" x14ac:dyDescent="0.2">
      <c r="G222" s="18"/>
      <c r="H222" s="17"/>
    </row>
    <row r="223" spans="7:8" x14ac:dyDescent="0.2">
      <c r="G223" s="18"/>
      <c r="H223" s="17"/>
    </row>
    <row r="224" spans="7:8" x14ac:dyDescent="0.2">
      <c r="G224" s="18"/>
      <c r="H224" s="17"/>
    </row>
    <row r="225" spans="7:8" x14ac:dyDescent="0.2">
      <c r="G225" s="18"/>
      <c r="H225" s="17"/>
    </row>
    <row r="226" spans="7:8" x14ac:dyDescent="0.2">
      <c r="G226" s="18"/>
      <c r="H226" s="17"/>
    </row>
    <row r="227" spans="7:8" x14ac:dyDescent="0.2">
      <c r="G227" s="18"/>
      <c r="H227" s="17"/>
    </row>
    <row r="228" spans="7:8" x14ac:dyDescent="0.2">
      <c r="G228" s="18"/>
      <c r="H228" s="17"/>
    </row>
    <row r="229" spans="7:8" x14ac:dyDescent="0.2">
      <c r="G229" s="18"/>
      <c r="H229" s="17"/>
    </row>
    <row r="230" spans="7:8" x14ac:dyDescent="0.2">
      <c r="G230" s="18"/>
      <c r="H230" s="17"/>
    </row>
    <row r="231" spans="7:8" x14ac:dyDescent="0.2">
      <c r="G231" s="18"/>
      <c r="H231" s="17"/>
    </row>
    <row r="232" spans="7:8" x14ac:dyDescent="0.2">
      <c r="G232" s="18"/>
      <c r="H232" s="17"/>
    </row>
    <row r="233" spans="7:8" x14ac:dyDescent="0.2">
      <c r="G233" s="18"/>
      <c r="H233" s="17"/>
    </row>
    <row r="234" spans="7:8" x14ac:dyDescent="0.2">
      <c r="G234" s="18"/>
      <c r="H234" s="17"/>
    </row>
    <row r="235" spans="7:8" x14ac:dyDescent="0.2">
      <c r="G235" s="18"/>
      <c r="H235" s="17"/>
    </row>
    <row r="236" spans="7:8" x14ac:dyDescent="0.2">
      <c r="G236" s="18"/>
      <c r="H236" s="17"/>
    </row>
    <row r="237" spans="7:8" x14ac:dyDescent="0.2">
      <c r="G237" s="18"/>
      <c r="H237" s="17"/>
    </row>
    <row r="238" spans="7:8" x14ac:dyDescent="0.2">
      <c r="G238" s="18"/>
      <c r="H238" s="17"/>
    </row>
    <row r="239" spans="7:8" x14ac:dyDescent="0.2">
      <c r="G239" s="18"/>
      <c r="H239" s="17"/>
    </row>
    <row r="240" spans="7:8" x14ac:dyDescent="0.2">
      <c r="G240" s="18"/>
      <c r="H240" s="17"/>
    </row>
    <row r="241" spans="7:8" x14ac:dyDescent="0.2">
      <c r="G241" s="18"/>
      <c r="H241" s="17"/>
    </row>
    <row r="242" spans="7:8" x14ac:dyDescent="0.2">
      <c r="G242" s="18"/>
      <c r="H242" s="17"/>
    </row>
    <row r="243" spans="7:8" x14ac:dyDescent="0.2">
      <c r="G243" s="18"/>
      <c r="H243" s="17"/>
    </row>
    <row r="244" spans="7:8" x14ac:dyDescent="0.2">
      <c r="G244" s="18"/>
      <c r="H244" s="17"/>
    </row>
    <row r="245" spans="7:8" x14ac:dyDescent="0.2">
      <c r="G245" s="18"/>
      <c r="H245" s="17"/>
    </row>
    <row r="246" spans="7:8" x14ac:dyDescent="0.2">
      <c r="G246" s="18"/>
      <c r="H246" s="17"/>
    </row>
    <row r="247" spans="7:8" x14ac:dyDescent="0.2">
      <c r="G247" s="18"/>
      <c r="H247" s="17"/>
    </row>
    <row r="248" spans="7:8" x14ac:dyDescent="0.2">
      <c r="G248" s="18"/>
      <c r="H248" s="17"/>
    </row>
    <row r="249" spans="7:8" x14ac:dyDescent="0.2">
      <c r="G249" s="18"/>
      <c r="H249" s="17"/>
    </row>
    <row r="250" spans="7:8" x14ac:dyDescent="0.2">
      <c r="G250" s="18"/>
      <c r="H250" s="17"/>
    </row>
    <row r="251" spans="7:8" x14ac:dyDescent="0.2">
      <c r="G251" s="18"/>
      <c r="H251" s="17"/>
    </row>
    <row r="252" spans="7:8" x14ac:dyDescent="0.2">
      <c r="G252" s="18"/>
      <c r="H252" s="17"/>
    </row>
    <row r="253" spans="7:8" x14ac:dyDescent="0.2">
      <c r="G253" s="18"/>
      <c r="H253" s="17"/>
    </row>
    <row r="254" spans="7:8" x14ac:dyDescent="0.2">
      <c r="G254" s="18"/>
      <c r="H254" s="17"/>
    </row>
    <row r="255" spans="7:8" x14ac:dyDescent="0.2">
      <c r="G255" s="18"/>
      <c r="H255" s="17"/>
    </row>
    <row r="256" spans="7:8" x14ac:dyDescent="0.2">
      <c r="G256" s="18"/>
      <c r="H256" s="17"/>
    </row>
    <row r="257" spans="7:8" x14ac:dyDescent="0.2">
      <c r="G257" s="18"/>
      <c r="H257" s="17"/>
    </row>
    <row r="258" spans="7:8" x14ac:dyDescent="0.2">
      <c r="G258" s="18"/>
      <c r="H258" s="17"/>
    </row>
    <row r="259" spans="7:8" x14ac:dyDescent="0.2">
      <c r="G259" s="18"/>
      <c r="H259" s="17"/>
    </row>
    <row r="260" spans="7:8" x14ac:dyDescent="0.2">
      <c r="G260" s="18"/>
      <c r="H260" s="17"/>
    </row>
    <row r="261" spans="7:8" x14ac:dyDescent="0.2">
      <c r="G261" s="18"/>
      <c r="H261" s="17"/>
    </row>
    <row r="262" spans="7:8" x14ac:dyDescent="0.2">
      <c r="G262" s="18"/>
      <c r="H262" s="17"/>
    </row>
    <row r="263" spans="7:8" x14ac:dyDescent="0.2">
      <c r="G263" s="18"/>
      <c r="H263" s="17"/>
    </row>
    <row r="264" spans="7:8" x14ac:dyDescent="0.2">
      <c r="G264" s="18"/>
      <c r="H264" s="17"/>
    </row>
    <row r="265" spans="7:8" x14ac:dyDescent="0.2">
      <c r="G265" s="18"/>
      <c r="H265" s="17"/>
    </row>
    <row r="266" spans="7:8" x14ac:dyDescent="0.2">
      <c r="G266" s="18"/>
      <c r="H266" s="17"/>
    </row>
    <row r="267" spans="7:8" x14ac:dyDescent="0.2">
      <c r="G267" s="18"/>
      <c r="H267" s="17"/>
    </row>
    <row r="268" spans="7:8" x14ac:dyDescent="0.2">
      <c r="G268" s="18"/>
      <c r="H268" s="17"/>
    </row>
    <row r="269" spans="7:8" x14ac:dyDescent="0.2">
      <c r="G269" s="18"/>
      <c r="H269" s="17"/>
    </row>
    <row r="270" spans="7:8" x14ac:dyDescent="0.2">
      <c r="G270" s="18"/>
      <c r="H270" s="17"/>
    </row>
    <row r="271" spans="7:8" x14ac:dyDescent="0.2">
      <c r="G271" s="18"/>
      <c r="H271" s="17"/>
    </row>
    <row r="272" spans="7:8" x14ac:dyDescent="0.2">
      <c r="G272" s="18"/>
      <c r="H272" s="17"/>
    </row>
    <row r="273" spans="7:8" x14ac:dyDescent="0.2">
      <c r="G273" s="18"/>
      <c r="H273" s="17"/>
    </row>
    <row r="274" spans="7:8" x14ac:dyDescent="0.2">
      <c r="G274" s="18"/>
      <c r="H274" s="17"/>
    </row>
    <row r="275" spans="7:8" x14ac:dyDescent="0.2">
      <c r="G275" s="18"/>
      <c r="H275" s="17"/>
    </row>
    <row r="276" spans="7:8" x14ac:dyDescent="0.2">
      <c r="G276" s="18"/>
      <c r="H276" s="17"/>
    </row>
    <row r="277" spans="7:8" x14ac:dyDescent="0.2">
      <c r="G277" s="18"/>
      <c r="H277" s="17"/>
    </row>
    <row r="278" spans="7:8" x14ac:dyDescent="0.2">
      <c r="G278" s="18"/>
      <c r="H278" s="17"/>
    </row>
    <row r="279" spans="7:8" x14ac:dyDescent="0.2">
      <c r="G279" s="18"/>
      <c r="H279" s="17"/>
    </row>
    <row r="280" spans="7:8" x14ac:dyDescent="0.2">
      <c r="G280" s="18"/>
      <c r="H280" s="17"/>
    </row>
    <row r="281" spans="7:8" x14ac:dyDescent="0.2">
      <c r="G281" s="18"/>
      <c r="H281" s="17"/>
    </row>
    <row r="282" spans="7:8" x14ac:dyDescent="0.2">
      <c r="G282" s="18"/>
      <c r="H282" s="17"/>
    </row>
    <row r="283" spans="7:8" x14ac:dyDescent="0.2">
      <c r="G283" s="18"/>
      <c r="H283" s="17"/>
    </row>
    <row r="284" spans="7:8" x14ac:dyDescent="0.2">
      <c r="G284" s="18"/>
      <c r="H284" s="17"/>
    </row>
    <row r="285" spans="7:8" x14ac:dyDescent="0.2">
      <c r="G285" s="18"/>
      <c r="H285" s="17"/>
    </row>
    <row r="286" spans="7:8" x14ac:dyDescent="0.2">
      <c r="G286" s="18"/>
      <c r="H286" s="17"/>
    </row>
    <row r="287" spans="7:8" x14ac:dyDescent="0.2">
      <c r="G287" s="18"/>
      <c r="H287" s="17"/>
    </row>
    <row r="288" spans="7:8" x14ac:dyDescent="0.2">
      <c r="G288" s="18"/>
      <c r="H288" s="17"/>
    </row>
    <row r="289" spans="7:8" x14ac:dyDescent="0.2">
      <c r="G289" s="18"/>
      <c r="H289" s="17"/>
    </row>
    <row r="290" spans="7:8" x14ac:dyDescent="0.2">
      <c r="G290" s="18"/>
      <c r="H290" s="17"/>
    </row>
    <row r="291" spans="7:8" x14ac:dyDescent="0.2">
      <c r="G291" s="18"/>
      <c r="H291" s="17"/>
    </row>
    <row r="292" spans="7:8" x14ac:dyDescent="0.2">
      <c r="G292" s="18"/>
      <c r="H292" s="17"/>
    </row>
    <row r="293" spans="7:8" x14ac:dyDescent="0.2">
      <c r="G293" s="18"/>
      <c r="H293" s="17"/>
    </row>
    <row r="294" spans="7:8" x14ac:dyDescent="0.2">
      <c r="G294" s="18"/>
      <c r="H294" s="17"/>
    </row>
    <row r="295" spans="7:8" x14ac:dyDescent="0.2">
      <c r="G295" s="18"/>
      <c r="H295" s="17"/>
    </row>
    <row r="296" spans="7:8" x14ac:dyDescent="0.2">
      <c r="G296" s="18"/>
      <c r="H296" s="17"/>
    </row>
    <row r="297" spans="7:8" x14ac:dyDescent="0.2">
      <c r="G297" s="18"/>
      <c r="H297" s="17"/>
    </row>
    <row r="298" spans="7:8" x14ac:dyDescent="0.2">
      <c r="G298" s="18"/>
      <c r="H298" s="17"/>
    </row>
    <row r="299" spans="7:8" x14ac:dyDescent="0.2">
      <c r="G299" s="18"/>
      <c r="H299" s="17"/>
    </row>
    <row r="300" spans="7:8" x14ac:dyDescent="0.2">
      <c r="G300" s="18"/>
      <c r="H300" s="17"/>
    </row>
    <row r="301" spans="7:8" x14ac:dyDescent="0.2">
      <c r="G301" s="18"/>
      <c r="H301" s="17"/>
    </row>
    <row r="302" spans="7:8" x14ac:dyDescent="0.2">
      <c r="G302" s="18"/>
      <c r="H302" s="17"/>
    </row>
    <row r="303" spans="7:8" x14ac:dyDescent="0.2">
      <c r="G303" s="18"/>
      <c r="H303" s="17"/>
    </row>
    <row r="304" spans="7:8" x14ac:dyDescent="0.2">
      <c r="G304" s="18"/>
      <c r="H304" s="17"/>
    </row>
    <row r="305" spans="7:8" x14ac:dyDescent="0.2">
      <c r="G305" s="18"/>
      <c r="H305" s="17"/>
    </row>
    <row r="306" spans="7:8" x14ac:dyDescent="0.2">
      <c r="G306" s="18"/>
      <c r="H306" s="17"/>
    </row>
    <row r="307" spans="7:8" x14ac:dyDescent="0.2">
      <c r="G307" s="18"/>
      <c r="H307" s="17"/>
    </row>
    <row r="308" spans="7:8" x14ac:dyDescent="0.2">
      <c r="G308" s="18"/>
      <c r="H308" s="17"/>
    </row>
    <row r="309" spans="7:8" x14ac:dyDescent="0.2">
      <c r="G309" s="18"/>
      <c r="H309" s="17"/>
    </row>
    <row r="310" spans="7:8" x14ac:dyDescent="0.2">
      <c r="G310" s="18"/>
      <c r="H310" s="17"/>
    </row>
    <row r="311" spans="7:8" x14ac:dyDescent="0.2">
      <c r="G311" s="18"/>
      <c r="H311" s="17"/>
    </row>
    <row r="312" spans="7:8" x14ac:dyDescent="0.2">
      <c r="G312" s="18"/>
      <c r="H312" s="17"/>
    </row>
    <row r="313" spans="7:8" x14ac:dyDescent="0.2">
      <c r="G313" s="18"/>
      <c r="H313" s="17"/>
    </row>
    <row r="314" spans="7:8" x14ac:dyDescent="0.2">
      <c r="G314" s="18"/>
      <c r="H314" s="17"/>
    </row>
    <row r="315" spans="7:8" x14ac:dyDescent="0.2">
      <c r="G315" s="18"/>
      <c r="H315" s="17"/>
    </row>
    <row r="316" spans="7:8" x14ac:dyDescent="0.2">
      <c r="G316" s="18"/>
      <c r="H316" s="17"/>
    </row>
    <row r="317" spans="7:8" x14ac:dyDescent="0.2">
      <c r="G317" s="18"/>
      <c r="H317" s="17"/>
    </row>
    <row r="318" spans="7:8" x14ac:dyDescent="0.2">
      <c r="G318" s="18"/>
      <c r="H318" s="17"/>
    </row>
    <row r="319" spans="7:8" x14ac:dyDescent="0.2">
      <c r="G319" s="18"/>
      <c r="H319" s="17"/>
    </row>
    <row r="320" spans="7:8" x14ac:dyDescent="0.2">
      <c r="G320" s="18"/>
      <c r="H320" s="17"/>
    </row>
    <row r="321" spans="7:8" x14ac:dyDescent="0.2">
      <c r="G321" s="18"/>
      <c r="H321" s="17"/>
    </row>
    <row r="322" spans="7:8" x14ac:dyDescent="0.2">
      <c r="G322" s="18"/>
      <c r="H322" s="17"/>
    </row>
    <row r="323" spans="7:8" x14ac:dyDescent="0.2">
      <c r="G323" s="18"/>
      <c r="H323" s="17"/>
    </row>
    <row r="324" spans="7:8" x14ac:dyDescent="0.2">
      <c r="G324" s="18"/>
      <c r="H324" s="17"/>
    </row>
    <row r="325" spans="7:8" x14ac:dyDescent="0.2">
      <c r="G325" s="18"/>
      <c r="H325" s="17"/>
    </row>
    <row r="326" spans="7:8" x14ac:dyDescent="0.2">
      <c r="G326" s="18"/>
      <c r="H326" s="17"/>
    </row>
    <row r="327" spans="7:8" x14ac:dyDescent="0.2">
      <c r="G327" s="18"/>
      <c r="H327" s="17"/>
    </row>
    <row r="328" spans="7:8" x14ac:dyDescent="0.2">
      <c r="G328" s="18"/>
      <c r="H328" s="17"/>
    </row>
    <row r="329" spans="7:8" x14ac:dyDescent="0.2">
      <c r="G329" s="18"/>
      <c r="H329" s="17"/>
    </row>
    <row r="330" spans="7:8" x14ac:dyDescent="0.2">
      <c r="G330" s="18"/>
      <c r="H330" s="17"/>
    </row>
    <row r="331" spans="7:8" x14ac:dyDescent="0.2">
      <c r="G331" s="18"/>
      <c r="H331" s="17"/>
    </row>
    <row r="332" spans="7:8" x14ac:dyDescent="0.2">
      <c r="G332" s="18"/>
      <c r="H332" s="17"/>
    </row>
    <row r="333" spans="7:8" x14ac:dyDescent="0.2">
      <c r="G333" s="18"/>
      <c r="H333" s="17"/>
    </row>
    <row r="334" spans="7:8" x14ac:dyDescent="0.2">
      <c r="G334" s="18"/>
      <c r="H334" s="17"/>
    </row>
    <row r="335" spans="7:8" x14ac:dyDescent="0.2">
      <c r="G335" s="18"/>
      <c r="H335" s="17"/>
    </row>
    <row r="336" spans="7:8" x14ac:dyDescent="0.2">
      <c r="G336" s="18"/>
      <c r="H336" s="17"/>
    </row>
    <row r="337" spans="7:8" x14ac:dyDescent="0.2">
      <c r="G337" s="18"/>
      <c r="H337" s="17"/>
    </row>
    <row r="338" spans="7:8" x14ac:dyDescent="0.2">
      <c r="G338" s="18"/>
      <c r="H338" s="17"/>
    </row>
    <row r="339" spans="7:8" x14ac:dyDescent="0.2">
      <c r="G339" s="18"/>
      <c r="H339" s="17"/>
    </row>
    <row r="340" spans="7:8" x14ac:dyDescent="0.2">
      <c r="G340" s="18"/>
      <c r="H340" s="17"/>
    </row>
    <row r="341" spans="7:8" x14ac:dyDescent="0.2">
      <c r="G341" s="18"/>
      <c r="H341" s="17"/>
    </row>
    <row r="342" spans="7:8" x14ac:dyDescent="0.2">
      <c r="G342" s="18"/>
      <c r="H342" s="17"/>
    </row>
    <row r="343" spans="7:8" x14ac:dyDescent="0.2">
      <c r="G343" s="18"/>
      <c r="H343" s="17"/>
    </row>
    <row r="344" spans="7:8" x14ac:dyDescent="0.2">
      <c r="G344" s="18"/>
      <c r="H344" s="17"/>
    </row>
    <row r="345" spans="7:8" x14ac:dyDescent="0.2">
      <c r="G345" s="18"/>
      <c r="H345" s="17"/>
    </row>
    <row r="346" spans="7:8" x14ac:dyDescent="0.2">
      <c r="G346" s="18"/>
      <c r="H346" s="17"/>
    </row>
    <row r="347" spans="7:8" x14ac:dyDescent="0.2">
      <c r="G347" s="18"/>
      <c r="H347" s="17"/>
    </row>
    <row r="348" spans="7:8" x14ac:dyDescent="0.2">
      <c r="G348" s="18"/>
      <c r="H348" s="17"/>
    </row>
    <row r="349" spans="7:8" x14ac:dyDescent="0.2">
      <c r="G349" s="18"/>
      <c r="H349" s="17"/>
    </row>
    <row r="350" spans="7:8" x14ac:dyDescent="0.2">
      <c r="G350" s="18"/>
      <c r="H350" s="17"/>
    </row>
    <row r="351" spans="7:8" x14ac:dyDescent="0.2">
      <c r="G351" s="18"/>
      <c r="H351" s="17"/>
    </row>
    <row r="352" spans="7:8" x14ac:dyDescent="0.2">
      <c r="G352" s="18"/>
      <c r="H352" s="17"/>
    </row>
    <row r="353" spans="7:8" x14ac:dyDescent="0.2">
      <c r="G353" s="18"/>
      <c r="H353" s="17"/>
    </row>
    <row r="354" spans="7:8" x14ac:dyDescent="0.2">
      <c r="G354" s="18"/>
      <c r="H354" s="17"/>
    </row>
    <row r="355" spans="7:8" x14ac:dyDescent="0.2">
      <c r="G355" s="18"/>
      <c r="H355" s="17"/>
    </row>
    <row r="356" spans="7:8" x14ac:dyDescent="0.2">
      <c r="G356" s="18"/>
      <c r="H356" s="17"/>
    </row>
    <row r="357" spans="7:8" x14ac:dyDescent="0.2">
      <c r="G357" s="18"/>
      <c r="H357" s="17"/>
    </row>
    <row r="358" spans="7:8" x14ac:dyDescent="0.2">
      <c r="G358" s="18"/>
      <c r="H358" s="17"/>
    </row>
    <row r="359" spans="7:8" x14ac:dyDescent="0.2">
      <c r="G359" s="18"/>
      <c r="H359" s="17"/>
    </row>
    <row r="360" spans="7:8" x14ac:dyDescent="0.2">
      <c r="G360" s="18"/>
      <c r="H360" s="17"/>
    </row>
    <row r="361" spans="7:8" x14ac:dyDescent="0.2">
      <c r="G361" s="18"/>
      <c r="H361" s="17"/>
    </row>
    <row r="362" spans="7:8" x14ac:dyDescent="0.2">
      <c r="G362" s="18"/>
      <c r="H362" s="17"/>
    </row>
    <row r="363" spans="7:8" x14ac:dyDescent="0.2">
      <c r="G363" s="18"/>
      <c r="H363" s="17"/>
    </row>
    <row r="364" spans="7:8" x14ac:dyDescent="0.2">
      <c r="G364" s="18"/>
      <c r="H364" s="17"/>
    </row>
    <row r="365" spans="7:8" x14ac:dyDescent="0.2">
      <c r="G365" s="18"/>
      <c r="H365" s="17"/>
    </row>
    <row r="366" spans="7:8" x14ac:dyDescent="0.2">
      <c r="G366" s="18"/>
      <c r="H366" s="17"/>
    </row>
    <row r="367" spans="7:8" x14ac:dyDescent="0.2">
      <c r="G367" s="18"/>
      <c r="H367" s="17"/>
    </row>
    <row r="368" spans="7:8" x14ac:dyDescent="0.2">
      <c r="G368" s="18"/>
      <c r="H368" s="17"/>
    </row>
    <row r="369" spans="7:8" x14ac:dyDescent="0.2">
      <c r="G369" s="18"/>
      <c r="H369" s="17"/>
    </row>
    <row r="370" spans="7:8" x14ac:dyDescent="0.2">
      <c r="G370" s="18"/>
      <c r="H370" s="17"/>
    </row>
    <row r="371" spans="7:8" x14ac:dyDescent="0.2">
      <c r="G371" s="18"/>
      <c r="H371" s="17"/>
    </row>
    <row r="372" spans="7:8" x14ac:dyDescent="0.2">
      <c r="G372" s="18"/>
      <c r="H372" s="17"/>
    </row>
    <row r="373" spans="7:8" x14ac:dyDescent="0.2">
      <c r="G373" s="18"/>
      <c r="H373" s="17"/>
    </row>
    <row r="374" spans="7:8" x14ac:dyDescent="0.2">
      <c r="G374" s="18"/>
      <c r="H374" s="17"/>
    </row>
    <row r="375" spans="7:8" x14ac:dyDescent="0.2">
      <c r="G375" s="18"/>
      <c r="H375" s="17"/>
    </row>
    <row r="376" spans="7:8" x14ac:dyDescent="0.2">
      <c r="G376" s="18"/>
      <c r="H376" s="17"/>
    </row>
    <row r="377" spans="7:8" x14ac:dyDescent="0.2">
      <c r="G377" s="18"/>
      <c r="H377" s="17"/>
    </row>
    <row r="378" spans="7:8" x14ac:dyDescent="0.2">
      <c r="G378" s="18"/>
      <c r="H378" s="17"/>
    </row>
    <row r="379" spans="7:8" x14ac:dyDescent="0.2">
      <c r="G379" s="18"/>
      <c r="H379" s="17"/>
    </row>
    <row r="380" spans="7:8" x14ac:dyDescent="0.2">
      <c r="G380" s="18"/>
      <c r="H380" s="17"/>
    </row>
    <row r="381" spans="7:8" x14ac:dyDescent="0.2">
      <c r="G381" s="18"/>
      <c r="H381" s="17"/>
    </row>
    <row r="382" spans="7:8" x14ac:dyDescent="0.2">
      <c r="G382" s="18"/>
      <c r="H382" s="17"/>
    </row>
    <row r="383" spans="7:8" x14ac:dyDescent="0.2">
      <c r="G383" s="18"/>
      <c r="H383" s="17"/>
    </row>
    <row r="384" spans="7:8" x14ac:dyDescent="0.2">
      <c r="G384" s="18"/>
      <c r="H384" s="17"/>
    </row>
    <row r="385" spans="7:8" x14ac:dyDescent="0.2">
      <c r="G385" s="18"/>
      <c r="H385" s="17"/>
    </row>
    <row r="386" spans="7:8" x14ac:dyDescent="0.2">
      <c r="G386" s="18"/>
      <c r="H386" s="17"/>
    </row>
    <row r="387" spans="7:8" x14ac:dyDescent="0.2">
      <c r="G387" s="18"/>
      <c r="H387" s="17"/>
    </row>
    <row r="388" spans="7:8" x14ac:dyDescent="0.2">
      <c r="G388" s="18"/>
      <c r="H388" s="17"/>
    </row>
    <row r="389" spans="7:8" x14ac:dyDescent="0.2">
      <c r="G389" s="18"/>
      <c r="H389" s="17"/>
    </row>
    <row r="390" spans="7:8" x14ac:dyDescent="0.2">
      <c r="G390" s="18"/>
      <c r="H390" s="17"/>
    </row>
    <row r="391" spans="7:8" x14ac:dyDescent="0.2">
      <c r="G391" s="18"/>
      <c r="H391" s="17"/>
    </row>
    <row r="392" spans="7:8" x14ac:dyDescent="0.2">
      <c r="G392" s="18"/>
      <c r="H392" s="17"/>
    </row>
    <row r="393" spans="7:8" x14ac:dyDescent="0.2">
      <c r="G393" s="18"/>
      <c r="H393" s="17"/>
    </row>
    <row r="394" spans="7:8" x14ac:dyDescent="0.2">
      <c r="G394" s="18"/>
      <c r="H394" s="17"/>
    </row>
    <row r="395" spans="7:8" x14ac:dyDescent="0.2">
      <c r="G395" s="18"/>
      <c r="H395" s="17"/>
    </row>
    <row r="396" spans="7:8" x14ac:dyDescent="0.2">
      <c r="G396" s="18"/>
      <c r="H396" s="17"/>
    </row>
    <row r="397" spans="7:8" x14ac:dyDescent="0.2">
      <c r="G397" s="18"/>
      <c r="H397" s="17"/>
    </row>
    <row r="398" spans="7:8" x14ac:dyDescent="0.2">
      <c r="G398" s="18"/>
      <c r="H398" s="17"/>
    </row>
    <row r="399" spans="7:8" x14ac:dyDescent="0.2">
      <c r="G399" s="18"/>
      <c r="H399" s="17"/>
    </row>
    <row r="400" spans="7:8" x14ac:dyDescent="0.2">
      <c r="G400" s="18"/>
      <c r="H400" s="17"/>
    </row>
    <row r="401" spans="7:8" x14ac:dyDescent="0.2">
      <c r="G401" s="18"/>
      <c r="H401" s="17"/>
    </row>
    <row r="402" spans="7:8" x14ac:dyDescent="0.2">
      <c r="G402" s="18"/>
      <c r="H402" s="17"/>
    </row>
    <row r="403" spans="7:8" x14ac:dyDescent="0.2">
      <c r="G403" s="18"/>
      <c r="H403" s="17"/>
    </row>
    <row r="404" spans="7:8" x14ac:dyDescent="0.2">
      <c r="G404" s="18"/>
      <c r="H404" s="17"/>
    </row>
    <row r="405" spans="7:8" x14ac:dyDescent="0.2">
      <c r="G405" s="18"/>
      <c r="H405" s="17"/>
    </row>
    <row r="406" spans="7:8" x14ac:dyDescent="0.2">
      <c r="G406" s="18"/>
      <c r="H406" s="17"/>
    </row>
    <row r="407" spans="7:8" x14ac:dyDescent="0.2">
      <c r="G407" s="18"/>
      <c r="H407" s="17"/>
    </row>
    <row r="408" spans="7:8" x14ac:dyDescent="0.2">
      <c r="G408" s="18"/>
      <c r="H408" s="17"/>
    </row>
    <row r="409" spans="7:8" x14ac:dyDescent="0.2">
      <c r="G409" s="18"/>
      <c r="H409" s="17"/>
    </row>
    <row r="410" spans="7:8" x14ac:dyDescent="0.2">
      <c r="G410" s="18"/>
      <c r="H410" s="17"/>
    </row>
    <row r="411" spans="7:8" x14ac:dyDescent="0.2">
      <c r="G411" s="18"/>
      <c r="H411" s="17"/>
    </row>
    <row r="412" spans="7:8" x14ac:dyDescent="0.2">
      <c r="G412" s="18"/>
      <c r="H412" s="17"/>
    </row>
    <row r="413" spans="7:8" x14ac:dyDescent="0.2">
      <c r="G413" s="18"/>
      <c r="H413" s="17"/>
    </row>
    <row r="414" spans="7:8" x14ac:dyDescent="0.2">
      <c r="G414" s="18"/>
      <c r="H414" s="17"/>
    </row>
    <row r="415" spans="7:8" x14ac:dyDescent="0.2">
      <c r="G415" s="18"/>
      <c r="H415" s="17"/>
    </row>
    <row r="416" spans="7:8" x14ac:dyDescent="0.2">
      <c r="G416" s="18"/>
      <c r="H416" s="17"/>
    </row>
    <row r="417" spans="7:8" x14ac:dyDescent="0.2">
      <c r="G417" s="18"/>
      <c r="H417" s="17"/>
    </row>
    <row r="418" spans="7:8" x14ac:dyDescent="0.2">
      <c r="G418" s="18"/>
      <c r="H418" s="17"/>
    </row>
    <row r="419" spans="7:8" x14ac:dyDescent="0.2">
      <c r="G419" s="18"/>
      <c r="H419" s="17"/>
    </row>
    <row r="420" spans="7:8" x14ac:dyDescent="0.2">
      <c r="G420" s="18"/>
      <c r="H420" s="17"/>
    </row>
    <row r="421" spans="7:8" x14ac:dyDescent="0.2">
      <c r="G421" s="18"/>
      <c r="H421" s="17"/>
    </row>
    <row r="422" spans="7:8" x14ac:dyDescent="0.2">
      <c r="G422" s="18"/>
      <c r="H422" s="17"/>
    </row>
    <row r="423" spans="7:8" x14ac:dyDescent="0.2">
      <c r="G423" s="18"/>
      <c r="H423" s="17"/>
    </row>
    <row r="424" spans="7:8" x14ac:dyDescent="0.2">
      <c r="G424" s="18"/>
      <c r="H424" s="17"/>
    </row>
    <row r="425" spans="7:8" x14ac:dyDescent="0.2">
      <c r="G425" s="18"/>
      <c r="H425" s="17"/>
    </row>
    <row r="426" spans="7:8" x14ac:dyDescent="0.2">
      <c r="G426" s="18"/>
      <c r="H426" s="17"/>
    </row>
    <row r="427" spans="7:8" x14ac:dyDescent="0.2">
      <c r="G427" s="18"/>
      <c r="H427" s="17"/>
    </row>
    <row r="428" spans="7:8" x14ac:dyDescent="0.2">
      <c r="G428" s="18"/>
      <c r="H428" s="17"/>
    </row>
    <row r="429" spans="7:8" x14ac:dyDescent="0.2">
      <c r="G429" s="18"/>
      <c r="H429" s="17"/>
    </row>
    <row r="430" spans="7:8" x14ac:dyDescent="0.2">
      <c r="G430" s="18"/>
      <c r="H430" s="17"/>
    </row>
    <row r="431" spans="7:8" x14ac:dyDescent="0.2">
      <c r="G431" s="18"/>
      <c r="H431" s="17"/>
    </row>
    <row r="432" spans="7:8" x14ac:dyDescent="0.2">
      <c r="G432" s="18"/>
      <c r="H432" s="17"/>
    </row>
    <row r="433" spans="7:8" x14ac:dyDescent="0.2">
      <c r="G433" s="18"/>
      <c r="H433" s="17"/>
    </row>
    <row r="434" spans="7:8" x14ac:dyDescent="0.2">
      <c r="G434" s="18"/>
      <c r="H434" s="17"/>
    </row>
    <row r="435" spans="7:8" x14ac:dyDescent="0.2">
      <c r="G435" s="18"/>
      <c r="H435" s="17"/>
    </row>
    <row r="436" spans="7:8" x14ac:dyDescent="0.2">
      <c r="G436" s="18"/>
      <c r="H436" s="17"/>
    </row>
    <row r="437" spans="7:8" x14ac:dyDescent="0.2">
      <c r="G437" s="18"/>
      <c r="H437" s="17"/>
    </row>
    <row r="438" spans="7:8" x14ac:dyDescent="0.2">
      <c r="G438" s="18"/>
      <c r="H438" s="17"/>
    </row>
    <row r="439" spans="7:8" x14ac:dyDescent="0.2">
      <c r="G439" s="18"/>
      <c r="H439" s="17"/>
    </row>
    <row r="440" spans="7:8" x14ac:dyDescent="0.2">
      <c r="G440" s="18"/>
      <c r="H440" s="17"/>
    </row>
    <row r="441" spans="7:8" x14ac:dyDescent="0.2">
      <c r="G441" s="18"/>
      <c r="H441" s="17"/>
    </row>
    <row r="442" spans="7:8" x14ac:dyDescent="0.2">
      <c r="G442" s="18"/>
      <c r="H442" s="17"/>
    </row>
    <row r="443" spans="7:8" x14ac:dyDescent="0.2">
      <c r="G443" s="18"/>
      <c r="H443" s="17"/>
    </row>
    <row r="444" spans="7:8" x14ac:dyDescent="0.2">
      <c r="G444" s="18"/>
      <c r="H444" s="17"/>
    </row>
    <row r="445" spans="7:8" x14ac:dyDescent="0.2">
      <c r="G445" s="18"/>
      <c r="H445" s="17"/>
    </row>
    <row r="446" spans="7:8" x14ac:dyDescent="0.2">
      <c r="G446" s="18"/>
      <c r="H446" s="17"/>
    </row>
    <row r="447" spans="7:8" x14ac:dyDescent="0.2">
      <c r="G447" s="18"/>
      <c r="H447" s="17"/>
    </row>
    <row r="448" spans="7:8" x14ac:dyDescent="0.2">
      <c r="G448" s="18"/>
      <c r="H448" s="17"/>
    </row>
    <row r="449" spans="7:8" x14ac:dyDescent="0.2">
      <c r="G449" s="18"/>
      <c r="H449" s="17"/>
    </row>
    <row r="450" spans="7:8" x14ac:dyDescent="0.2">
      <c r="G450" s="18"/>
      <c r="H450" s="17"/>
    </row>
    <row r="451" spans="7:8" x14ac:dyDescent="0.2">
      <c r="G451" s="18"/>
      <c r="H451" s="17"/>
    </row>
    <row r="452" spans="7:8" x14ac:dyDescent="0.2">
      <c r="G452" s="18"/>
      <c r="H452" s="17"/>
    </row>
    <row r="453" spans="7:8" x14ac:dyDescent="0.2">
      <c r="G453" s="18"/>
      <c r="H453" s="17"/>
    </row>
    <row r="454" spans="7:8" x14ac:dyDescent="0.2">
      <c r="G454" s="18"/>
      <c r="H454" s="17"/>
    </row>
    <row r="455" spans="7:8" x14ac:dyDescent="0.2">
      <c r="G455" s="18"/>
      <c r="H455" s="17"/>
    </row>
    <row r="456" spans="7:8" x14ac:dyDescent="0.2">
      <c r="G456" s="18"/>
      <c r="H456" s="17"/>
    </row>
    <row r="457" spans="7:8" x14ac:dyDescent="0.2">
      <c r="G457" s="18"/>
      <c r="H457" s="17"/>
    </row>
    <row r="458" spans="7:8" x14ac:dyDescent="0.2">
      <c r="G458" s="18"/>
      <c r="H458" s="17"/>
    </row>
    <row r="459" spans="7:8" x14ac:dyDescent="0.2">
      <c r="G459" s="18"/>
      <c r="H459" s="17"/>
    </row>
    <row r="460" spans="7:8" x14ac:dyDescent="0.2">
      <c r="G460" s="18"/>
      <c r="H460" s="17"/>
    </row>
    <row r="461" spans="7:8" x14ac:dyDescent="0.2">
      <c r="G461" s="18"/>
      <c r="H461" s="17"/>
    </row>
    <row r="462" spans="7:8" x14ac:dyDescent="0.2">
      <c r="G462" s="18"/>
      <c r="H462" s="17"/>
    </row>
    <row r="463" spans="7:8" x14ac:dyDescent="0.2">
      <c r="G463" s="18"/>
      <c r="H463" s="17"/>
    </row>
    <row r="464" spans="7:8" x14ac:dyDescent="0.2">
      <c r="G464" s="18"/>
      <c r="H464" s="17"/>
    </row>
    <row r="465" spans="7:8" x14ac:dyDescent="0.2">
      <c r="G465" s="18"/>
      <c r="H465" s="17"/>
    </row>
    <row r="466" spans="7:8" x14ac:dyDescent="0.2">
      <c r="G466" s="18"/>
      <c r="H466" s="17"/>
    </row>
    <row r="467" spans="7:8" x14ac:dyDescent="0.2">
      <c r="G467" s="18"/>
      <c r="H467" s="17"/>
    </row>
    <row r="468" spans="7:8" x14ac:dyDescent="0.2">
      <c r="G468" s="18"/>
      <c r="H468" s="17"/>
    </row>
    <row r="469" spans="7:8" x14ac:dyDescent="0.2">
      <c r="G469" s="18"/>
      <c r="H469" s="17"/>
    </row>
    <row r="470" spans="7:8" x14ac:dyDescent="0.2">
      <c r="G470" s="18"/>
      <c r="H470" s="17"/>
    </row>
    <row r="471" spans="7:8" x14ac:dyDescent="0.2">
      <c r="G471" s="18"/>
      <c r="H471" s="17"/>
    </row>
    <row r="472" spans="7:8" x14ac:dyDescent="0.2">
      <c r="G472" s="18"/>
      <c r="H472" s="17"/>
    </row>
    <row r="473" spans="7:8" x14ac:dyDescent="0.2">
      <c r="G473" s="18"/>
      <c r="H473" s="17"/>
    </row>
    <row r="474" spans="7:8" x14ac:dyDescent="0.2">
      <c r="G474" s="18"/>
      <c r="H474" s="17"/>
    </row>
    <row r="475" spans="7:8" x14ac:dyDescent="0.2">
      <c r="G475" s="18"/>
      <c r="H475" s="17"/>
    </row>
    <row r="476" spans="7:8" x14ac:dyDescent="0.2">
      <c r="G476" s="18"/>
      <c r="H476" s="17"/>
    </row>
    <row r="477" spans="7:8" x14ac:dyDescent="0.2">
      <c r="G477" s="18"/>
      <c r="H477" s="17"/>
    </row>
    <row r="478" spans="7:8" x14ac:dyDescent="0.2">
      <c r="G478" s="18"/>
      <c r="H478" s="17"/>
    </row>
    <row r="479" spans="7:8" x14ac:dyDescent="0.2">
      <c r="G479" s="18"/>
      <c r="H479" s="17"/>
    </row>
    <row r="480" spans="7:8" x14ac:dyDescent="0.2">
      <c r="G480" s="18"/>
      <c r="H480" s="17"/>
    </row>
    <row r="481" spans="7:8" x14ac:dyDescent="0.2">
      <c r="G481" s="18"/>
      <c r="H481" s="17"/>
    </row>
    <row r="482" spans="7:8" x14ac:dyDescent="0.2">
      <c r="G482" s="18"/>
      <c r="H482" s="17"/>
    </row>
    <row r="483" spans="7:8" x14ac:dyDescent="0.2">
      <c r="G483" s="18"/>
      <c r="H483" s="17"/>
    </row>
    <row r="484" spans="7:8" x14ac:dyDescent="0.2">
      <c r="G484" s="18"/>
      <c r="H484" s="17"/>
    </row>
    <row r="485" spans="7:8" x14ac:dyDescent="0.2">
      <c r="G485" s="18"/>
      <c r="H485" s="17"/>
    </row>
    <row r="486" spans="7:8" x14ac:dyDescent="0.2">
      <c r="G486" s="18"/>
      <c r="H486" s="17"/>
    </row>
    <row r="487" spans="7:8" x14ac:dyDescent="0.2">
      <c r="G487" s="18"/>
      <c r="H487" s="17"/>
    </row>
    <row r="488" spans="7:8" x14ac:dyDescent="0.2">
      <c r="G488" s="18"/>
      <c r="H488" s="17"/>
    </row>
    <row r="489" spans="7:8" x14ac:dyDescent="0.2">
      <c r="G489" s="18"/>
      <c r="H489" s="17"/>
    </row>
    <row r="490" spans="7:8" x14ac:dyDescent="0.2">
      <c r="G490" s="18"/>
      <c r="H490" s="17"/>
    </row>
    <row r="491" spans="7:8" x14ac:dyDescent="0.2">
      <c r="G491" s="18"/>
      <c r="H491" s="17"/>
    </row>
    <row r="492" spans="7:8" x14ac:dyDescent="0.2">
      <c r="G492" s="18"/>
      <c r="H492" s="17"/>
    </row>
    <row r="493" spans="7:8" x14ac:dyDescent="0.2">
      <c r="G493" s="18"/>
      <c r="H493" s="17"/>
    </row>
    <row r="494" spans="7:8" x14ac:dyDescent="0.2">
      <c r="G494" s="18"/>
      <c r="H494" s="17"/>
    </row>
    <row r="495" spans="7:8" x14ac:dyDescent="0.2">
      <c r="G495" s="18"/>
      <c r="H495" s="17"/>
    </row>
    <row r="496" spans="7:8" x14ac:dyDescent="0.2">
      <c r="G496" s="18"/>
      <c r="H496" s="17"/>
    </row>
    <row r="497" spans="7:8" x14ac:dyDescent="0.2">
      <c r="G497" s="18"/>
      <c r="H497" s="17"/>
    </row>
    <row r="498" spans="7:8" x14ac:dyDescent="0.2">
      <c r="G498" s="18"/>
      <c r="H498" s="17"/>
    </row>
    <row r="499" spans="7:8" x14ac:dyDescent="0.2">
      <c r="G499" s="18"/>
      <c r="H499" s="17"/>
    </row>
    <row r="500" spans="7:8" x14ac:dyDescent="0.2">
      <c r="G500" s="18"/>
      <c r="H500" s="17"/>
    </row>
    <row r="501" spans="7:8" x14ac:dyDescent="0.2">
      <c r="G501" s="18"/>
      <c r="H501" s="17"/>
    </row>
    <row r="502" spans="7:8" x14ac:dyDescent="0.2">
      <c r="G502" s="18"/>
      <c r="H502" s="17"/>
    </row>
    <row r="503" spans="7:8" x14ac:dyDescent="0.2">
      <c r="G503" s="18"/>
      <c r="H503" s="17"/>
    </row>
    <row r="504" spans="7:8" x14ac:dyDescent="0.2">
      <c r="G504" s="18"/>
      <c r="H504" s="17"/>
    </row>
    <row r="505" spans="7:8" x14ac:dyDescent="0.2">
      <c r="G505" s="18"/>
      <c r="H505" s="17"/>
    </row>
    <row r="506" spans="7:8" x14ac:dyDescent="0.2">
      <c r="G506" s="18"/>
      <c r="H506" s="17"/>
    </row>
    <row r="507" spans="7:8" x14ac:dyDescent="0.2">
      <c r="G507" s="18"/>
      <c r="H507" s="17"/>
    </row>
    <row r="508" spans="7:8" x14ac:dyDescent="0.2">
      <c r="G508" s="18"/>
      <c r="H508" s="17"/>
    </row>
    <row r="509" spans="7:8" x14ac:dyDescent="0.2">
      <c r="G509" s="18"/>
      <c r="H509" s="17"/>
    </row>
    <row r="510" spans="7:8" x14ac:dyDescent="0.2">
      <c r="G510" s="18"/>
      <c r="H510" s="17"/>
    </row>
    <row r="511" spans="7:8" x14ac:dyDescent="0.2">
      <c r="G511" s="18"/>
      <c r="H511" s="17"/>
    </row>
    <row r="512" spans="7:8" x14ac:dyDescent="0.2">
      <c r="G512" s="18"/>
      <c r="H512" s="17"/>
    </row>
    <row r="513" spans="7:8" x14ac:dyDescent="0.2">
      <c r="G513" s="18"/>
      <c r="H513" s="17"/>
    </row>
    <row r="514" spans="7:8" x14ac:dyDescent="0.2">
      <c r="G514" s="18"/>
      <c r="H514" s="17"/>
    </row>
    <row r="515" spans="7:8" x14ac:dyDescent="0.2">
      <c r="G515" s="18"/>
      <c r="H515" s="17"/>
    </row>
    <row r="516" spans="7:8" x14ac:dyDescent="0.2">
      <c r="G516" s="18"/>
      <c r="H516" s="17"/>
    </row>
    <row r="517" spans="7:8" x14ac:dyDescent="0.2">
      <c r="G517" s="18"/>
      <c r="H517" s="17"/>
    </row>
    <row r="518" spans="7:8" x14ac:dyDescent="0.2">
      <c r="G518" s="18"/>
      <c r="H518" s="17"/>
    </row>
    <row r="519" spans="7:8" x14ac:dyDescent="0.2">
      <c r="G519" s="18"/>
      <c r="H519" s="17"/>
    </row>
    <row r="520" spans="7:8" x14ac:dyDescent="0.2">
      <c r="G520" s="18"/>
      <c r="H520" s="17"/>
    </row>
    <row r="521" spans="7:8" x14ac:dyDescent="0.2">
      <c r="G521" s="18"/>
      <c r="H521" s="17"/>
    </row>
    <row r="522" spans="7:8" x14ac:dyDescent="0.2">
      <c r="G522" s="18"/>
      <c r="H522" s="17"/>
    </row>
    <row r="523" spans="7:8" x14ac:dyDescent="0.2">
      <c r="G523" s="18"/>
      <c r="H523" s="17"/>
    </row>
    <row r="524" spans="7:8" x14ac:dyDescent="0.2">
      <c r="G524" s="18"/>
      <c r="H524" s="17"/>
    </row>
    <row r="525" spans="7:8" x14ac:dyDescent="0.2">
      <c r="G525" s="18"/>
      <c r="H525" s="17"/>
    </row>
    <row r="526" spans="7:8" x14ac:dyDescent="0.2">
      <c r="G526" s="18"/>
      <c r="H526" s="17"/>
    </row>
    <row r="527" spans="7:8" x14ac:dyDescent="0.2">
      <c r="G527" s="18"/>
      <c r="H527" s="17"/>
    </row>
    <row r="528" spans="7:8" x14ac:dyDescent="0.2">
      <c r="G528" s="18"/>
      <c r="H528" s="17"/>
    </row>
    <row r="529" spans="7:8" x14ac:dyDescent="0.2">
      <c r="G529" s="18"/>
      <c r="H529" s="17"/>
    </row>
    <row r="530" spans="7:8" x14ac:dyDescent="0.2">
      <c r="G530" s="18"/>
      <c r="H530" s="17"/>
    </row>
    <row r="531" spans="7:8" x14ac:dyDescent="0.2">
      <c r="G531" s="18"/>
      <c r="H531" s="17"/>
    </row>
    <row r="532" spans="7:8" x14ac:dyDescent="0.2">
      <c r="G532" s="18"/>
      <c r="H532" s="17"/>
    </row>
    <row r="533" spans="7:8" x14ac:dyDescent="0.2">
      <c r="G533" s="18"/>
      <c r="H533" s="17"/>
    </row>
    <row r="534" spans="7:8" x14ac:dyDescent="0.2">
      <c r="G534" s="18"/>
      <c r="H534" s="17"/>
    </row>
    <row r="535" spans="7:8" x14ac:dyDescent="0.2">
      <c r="G535" s="18"/>
      <c r="H535" s="17"/>
    </row>
    <row r="536" spans="7:8" x14ac:dyDescent="0.2">
      <c r="G536" s="18"/>
      <c r="H536" s="17"/>
    </row>
    <row r="537" spans="7:8" x14ac:dyDescent="0.2">
      <c r="G537" s="18"/>
      <c r="H537" s="17"/>
    </row>
    <row r="538" spans="7:8" x14ac:dyDescent="0.2">
      <c r="G538" s="18"/>
      <c r="H538" s="17"/>
    </row>
    <row r="539" spans="7:8" x14ac:dyDescent="0.2">
      <c r="G539" s="18"/>
      <c r="H539" s="17"/>
    </row>
    <row r="540" spans="7:8" x14ac:dyDescent="0.2">
      <c r="G540" s="18"/>
      <c r="H540" s="17"/>
    </row>
    <row r="541" spans="7:8" x14ac:dyDescent="0.2">
      <c r="G541" s="18"/>
      <c r="H541" s="17"/>
    </row>
    <row r="542" spans="7:8" x14ac:dyDescent="0.2">
      <c r="G542" s="18"/>
      <c r="H542" s="17"/>
    </row>
    <row r="543" spans="7:8" x14ac:dyDescent="0.2">
      <c r="G543" s="18"/>
      <c r="H543" s="17"/>
    </row>
    <row r="544" spans="7:8" x14ac:dyDescent="0.2">
      <c r="G544" s="18"/>
      <c r="H544" s="17"/>
    </row>
    <row r="545" spans="7:8" x14ac:dyDescent="0.2">
      <c r="G545" s="18"/>
      <c r="H545" s="17"/>
    </row>
    <row r="546" spans="7:8" x14ac:dyDescent="0.2">
      <c r="G546" s="18"/>
      <c r="H546" s="17"/>
    </row>
    <row r="547" spans="7:8" x14ac:dyDescent="0.2">
      <c r="G547" s="18"/>
      <c r="H547" s="17"/>
    </row>
    <row r="548" spans="7:8" x14ac:dyDescent="0.2">
      <c r="G548" s="18"/>
      <c r="H548" s="17"/>
    </row>
    <row r="549" spans="7:8" x14ac:dyDescent="0.2">
      <c r="G549" s="18"/>
      <c r="H549" s="17"/>
    </row>
    <row r="550" spans="7:8" x14ac:dyDescent="0.2">
      <c r="G550" s="18"/>
      <c r="H550" s="17"/>
    </row>
    <row r="551" spans="7:8" x14ac:dyDescent="0.2">
      <c r="G551" s="18"/>
      <c r="H551" s="17"/>
    </row>
    <row r="552" spans="7:8" x14ac:dyDescent="0.2">
      <c r="G552" s="18"/>
      <c r="H552" s="17"/>
    </row>
    <row r="553" spans="7:8" x14ac:dyDescent="0.2">
      <c r="G553" s="18"/>
      <c r="H553" s="17"/>
    </row>
    <row r="554" spans="7:8" x14ac:dyDescent="0.2">
      <c r="G554" s="18"/>
      <c r="H554" s="17"/>
    </row>
    <row r="555" spans="7:8" x14ac:dyDescent="0.2">
      <c r="G555" s="18"/>
      <c r="H555" s="17"/>
    </row>
    <row r="556" spans="7:8" x14ac:dyDescent="0.2">
      <c r="G556" s="18"/>
      <c r="H556" s="17"/>
    </row>
    <row r="557" spans="7:8" x14ac:dyDescent="0.2">
      <c r="G557" s="18"/>
      <c r="H557" s="17"/>
    </row>
    <row r="558" spans="7:8" x14ac:dyDescent="0.2">
      <c r="G558" s="18"/>
      <c r="H558" s="17"/>
    </row>
    <row r="559" spans="7:8" x14ac:dyDescent="0.2">
      <c r="G559" s="18"/>
      <c r="H559" s="17"/>
    </row>
    <row r="560" spans="7:8" x14ac:dyDescent="0.2">
      <c r="G560" s="18"/>
      <c r="H560" s="17"/>
    </row>
    <row r="561" spans="7:8" x14ac:dyDescent="0.2">
      <c r="G561" s="18"/>
      <c r="H561" s="17"/>
    </row>
    <row r="562" spans="7:8" x14ac:dyDescent="0.2">
      <c r="G562" s="18"/>
      <c r="H562" s="17"/>
    </row>
    <row r="563" spans="7:8" x14ac:dyDescent="0.2">
      <c r="G563" s="18"/>
      <c r="H563" s="17"/>
    </row>
    <row r="564" spans="7:8" x14ac:dyDescent="0.2">
      <c r="G564" s="18"/>
      <c r="H564" s="17"/>
    </row>
    <row r="565" spans="7:8" x14ac:dyDescent="0.2">
      <c r="G565" s="18"/>
      <c r="H565" s="17"/>
    </row>
    <row r="566" spans="7:8" x14ac:dyDescent="0.2">
      <c r="G566" s="18"/>
      <c r="H566" s="17"/>
    </row>
    <row r="567" spans="7:8" x14ac:dyDescent="0.2">
      <c r="G567" s="18"/>
      <c r="H567" s="17"/>
    </row>
    <row r="568" spans="7:8" x14ac:dyDescent="0.2">
      <c r="G568" s="18"/>
      <c r="H568" s="17"/>
    </row>
    <row r="569" spans="7:8" x14ac:dyDescent="0.2">
      <c r="G569" s="18"/>
      <c r="H569" s="17"/>
    </row>
    <row r="570" spans="7:8" x14ac:dyDescent="0.2">
      <c r="G570" s="18"/>
      <c r="H570" s="17"/>
    </row>
    <row r="571" spans="7:8" x14ac:dyDescent="0.2">
      <c r="G571" s="18"/>
      <c r="H571" s="17"/>
    </row>
    <row r="572" spans="7:8" x14ac:dyDescent="0.2">
      <c r="G572" s="18"/>
      <c r="H572" s="17"/>
    </row>
    <row r="573" spans="7:8" x14ac:dyDescent="0.2">
      <c r="G573" s="18"/>
      <c r="H573" s="17"/>
    </row>
    <row r="574" spans="7:8" x14ac:dyDescent="0.2">
      <c r="G574" s="18"/>
      <c r="H574" s="17"/>
    </row>
    <row r="575" spans="7:8" x14ac:dyDescent="0.2">
      <c r="G575" s="18"/>
      <c r="H575" s="17"/>
    </row>
    <row r="576" spans="7:8" x14ac:dyDescent="0.2">
      <c r="G576" s="18"/>
      <c r="H576" s="17"/>
    </row>
    <row r="577" spans="7:8" x14ac:dyDescent="0.2">
      <c r="G577" s="18"/>
      <c r="H577" s="17"/>
    </row>
    <row r="578" spans="7:8" x14ac:dyDescent="0.2">
      <c r="G578" s="18"/>
      <c r="H578" s="17"/>
    </row>
    <row r="579" spans="7:8" x14ac:dyDescent="0.2">
      <c r="G579" s="18"/>
      <c r="H579" s="17"/>
    </row>
    <row r="580" spans="7:8" x14ac:dyDescent="0.2">
      <c r="G580" s="18"/>
      <c r="H580" s="17"/>
    </row>
    <row r="581" spans="7:8" x14ac:dyDescent="0.2">
      <c r="G581" s="18"/>
      <c r="H581" s="17"/>
    </row>
    <row r="582" spans="7:8" x14ac:dyDescent="0.2">
      <c r="G582" s="18"/>
      <c r="H582" s="17"/>
    </row>
    <row r="583" spans="7:8" x14ac:dyDescent="0.2">
      <c r="G583" s="18"/>
      <c r="H583" s="17"/>
    </row>
    <row r="584" spans="7:8" x14ac:dyDescent="0.2">
      <c r="G584" s="18"/>
      <c r="H584" s="17"/>
    </row>
    <row r="585" spans="7:8" x14ac:dyDescent="0.2">
      <c r="G585" s="18"/>
      <c r="H585" s="17"/>
    </row>
    <row r="586" spans="7:8" x14ac:dyDescent="0.2">
      <c r="G586" s="18"/>
      <c r="H586" s="17"/>
    </row>
    <row r="587" spans="7:8" x14ac:dyDescent="0.2">
      <c r="G587" s="18"/>
      <c r="H587" s="17"/>
    </row>
    <row r="588" spans="7:8" x14ac:dyDescent="0.2">
      <c r="G588" s="18"/>
      <c r="H588" s="17"/>
    </row>
    <row r="589" spans="7:8" x14ac:dyDescent="0.2">
      <c r="G589" s="18"/>
      <c r="H589" s="17"/>
    </row>
    <row r="590" spans="7:8" x14ac:dyDescent="0.2">
      <c r="G590" s="18"/>
      <c r="H590" s="17"/>
    </row>
    <row r="591" spans="7:8" x14ac:dyDescent="0.2">
      <c r="G591" s="18"/>
      <c r="H591" s="17"/>
    </row>
    <row r="592" spans="7:8" x14ac:dyDescent="0.2">
      <c r="G592" s="18"/>
      <c r="H592" s="17"/>
    </row>
    <row r="593" spans="7:8" x14ac:dyDescent="0.2">
      <c r="G593" s="18"/>
      <c r="H593" s="17"/>
    </row>
    <row r="594" spans="7:8" x14ac:dyDescent="0.2">
      <c r="G594" s="18"/>
      <c r="H594" s="17"/>
    </row>
    <row r="595" spans="7:8" x14ac:dyDescent="0.2">
      <c r="G595" s="18"/>
      <c r="H595" s="17"/>
    </row>
    <row r="596" spans="7:8" x14ac:dyDescent="0.2">
      <c r="G596" s="18"/>
      <c r="H596" s="17"/>
    </row>
    <row r="597" spans="7:8" x14ac:dyDescent="0.2">
      <c r="G597" s="18"/>
      <c r="H597" s="17"/>
    </row>
    <row r="598" spans="7:8" x14ac:dyDescent="0.2">
      <c r="G598" s="18"/>
      <c r="H598" s="17"/>
    </row>
    <row r="599" spans="7:8" x14ac:dyDescent="0.2">
      <c r="G599" s="18"/>
      <c r="H599" s="17"/>
    </row>
    <row r="600" spans="7:8" x14ac:dyDescent="0.2">
      <c r="G600" s="18"/>
      <c r="H600" s="17"/>
    </row>
    <row r="601" spans="7:8" x14ac:dyDescent="0.2">
      <c r="G601" s="18"/>
      <c r="H601" s="17"/>
    </row>
    <row r="602" spans="7:8" x14ac:dyDescent="0.2">
      <c r="G602" s="18"/>
      <c r="H602" s="17"/>
    </row>
    <row r="603" spans="7:8" x14ac:dyDescent="0.2">
      <c r="G603" s="18"/>
      <c r="H603" s="17"/>
    </row>
    <row r="604" spans="7:8" x14ac:dyDescent="0.2">
      <c r="G604" s="18"/>
      <c r="H604" s="17"/>
    </row>
    <row r="605" spans="7:8" x14ac:dyDescent="0.2">
      <c r="G605" s="18"/>
      <c r="H605" s="17"/>
    </row>
    <row r="606" spans="7:8" x14ac:dyDescent="0.2">
      <c r="G606" s="18"/>
      <c r="H606" s="17"/>
    </row>
    <row r="607" spans="7:8" x14ac:dyDescent="0.2">
      <c r="G607" s="18"/>
      <c r="H607" s="17"/>
    </row>
    <row r="608" spans="7:8" x14ac:dyDescent="0.2">
      <c r="G608" s="18"/>
      <c r="H608" s="17"/>
    </row>
    <row r="609" spans="7:8" x14ac:dyDescent="0.2">
      <c r="G609" s="18"/>
      <c r="H609" s="17"/>
    </row>
    <row r="610" spans="7:8" x14ac:dyDescent="0.2">
      <c r="G610" s="18"/>
      <c r="H610" s="17"/>
    </row>
    <row r="611" spans="7:8" x14ac:dyDescent="0.2">
      <c r="G611" s="18"/>
      <c r="H611" s="17"/>
    </row>
    <row r="612" spans="7:8" x14ac:dyDescent="0.2">
      <c r="G612" s="18"/>
      <c r="H612" s="17"/>
    </row>
    <row r="613" spans="7:8" x14ac:dyDescent="0.2">
      <c r="G613" s="18"/>
      <c r="H613" s="17"/>
    </row>
    <row r="614" spans="7:8" x14ac:dyDescent="0.2">
      <c r="G614" s="18"/>
      <c r="H614" s="17"/>
    </row>
    <row r="615" spans="7:8" x14ac:dyDescent="0.2">
      <c r="G615" s="18"/>
      <c r="H615" s="17"/>
    </row>
    <row r="616" spans="7:8" x14ac:dyDescent="0.2">
      <c r="G616" s="18"/>
      <c r="H616" s="17"/>
    </row>
    <row r="617" spans="7:8" x14ac:dyDescent="0.2">
      <c r="G617" s="18"/>
      <c r="H617" s="17"/>
    </row>
    <row r="618" spans="7:8" x14ac:dyDescent="0.2">
      <c r="G618" s="18"/>
      <c r="H618" s="17"/>
    </row>
    <row r="619" spans="7:8" x14ac:dyDescent="0.2">
      <c r="G619" s="18"/>
      <c r="H619" s="17"/>
    </row>
    <row r="620" spans="7:8" x14ac:dyDescent="0.2">
      <c r="G620" s="18"/>
      <c r="H620" s="17"/>
    </row>
    <row r="621" spans="7:8" x14ac:dyDescent="0.2">
      <c r="G621" s="18"/>
      <c r="H621" s="17"/>
    </row>
    <row r="622" spans="7:8" x14ac:dyDescent="0.2">
      <c r="G622" s="18"/>
      <c r="H622" s="17"/>
    </row>
    <row r="623" spans="7:8" x14ac:dyDescent="0.2">
      <c r="G623" s="18"/>
      <c r="H623" s="17"/>
    </row>
    <row r="624" spans="7:8" x14ac:dyDescent="0.2">
      <c r="G624" s="18"/>
      <c r="H624" s="17"/>
    </row>
    <row r="625" spans="7:8" x14ac:dyDescent="0.2">
      <c r="G625" s="18"/>
      <c r="H625" s="17"/>
    </row>
    <row r="626" spans="7:8" x14ac:dyDescent="0.2">
      <c r="G626" s="18"/>
      <c r="H626" s="17"/>
    </row>
    <row r="627" spans="7:8" x14ac:dyDescent="0.2">
      <c r="G627" s="18"/>
      <c r="H627" s="17"/>
    </row>
    <row r="628" spans="7:8" x14ac:dyDescent="0.2">
      <c r="G628" s="18"/>
      <c r="H628" s="17"/>
    </row>
    <row r="629" spans="7:8" x14ac:dyDescent="0.2">
      <c r="G629" s="18"/>
      <c r="H629" s="17"/>
    </row>
    <row r="630" spans="7:8" x14ac:dyDescent="0.2">
      <c r="G630" s="18"/>
      <c r="H630" s="17"/>
    </row>
    <row r="631" spans="7:8" x14ac:dyDescent="0.2">
      <c r="G631" s="18"/>
      <c r="H631" s="17"/>
    </row>
    <row r="632" spans="7:8" x14ac:dyDescent="0.2">
      <c r="G632" s="18"/>
      <c r="H632" s="17"/>
    </row>
    <row r="633" spans="7:8" x14ac:dyDescent="0.2">
      <c r="G633" s="18"/>
      <c r="H633" s="17"/>
    </row>
    <row r="634" spans="7:8" x14ac:dyDescent="0.2">
      <c r="G634" s="18"/>
      <c r="H634" s="17"/>
    </row>
    <row r="635" spans="7:8" x14ac:dyDescent="0.2">
      <c r="G635" s="18"/>
      <c r="H635" s="17"/>
    </row>
    <row r="636" spans="7:8" x14ac:dyDescent="0.2">
      <c r="G636" s="18"/>
      <c r="H636" s="17"/>
    </row>
    <row r="637" spans="7:8" x14ac:dyDescent="0.2">
      <c r="G637" s="18"/>
      <c r="H637" s="17"/>
    </row>
    <row r="638" spans="7:8" x14ac:dyDescent="0.2">
      <c r="G638" s="18"/>
      <c r="H638" s="17"/>
    </row>
    <row r="639" spans="7:8" x14ac:dyDescent="0.2">
      <c r="G639" s="18"/>
      <c r="H639" s="17"/>
    </row>
    <row r="640" spans="7:8" x14ac:dyDescent="0.2">
      <c r="G640" s="18"/>
      <c r="H640" s="17"/>
    </row>
    <row r="641" spans="7:8" x14ac:dyDescent="0.2">
      <c r="G641" s="18"/>
      <c r="H641" s="17"/>
    </row>
    <row r="642" spans="7:8" x14ac:dyDescent="0.2">
      <c r="G642" s="18"/>
      <c r="H642" s="17"/>
    </row>
    <row r="643" spans="7:8" x14ac:dyDescent="0.2">
      <c r="G643" s="18"/>
      <c r="H643" s="17"/>
    </row>
    <row r="644" spans="7:8" x14ac:dyDescent="0.2">
      <c r="G644" s="18"/>
      <c r="H644" s="17"/>
    </row>
    <row r="645" spans="7:8" x14ac:dyDescent="0.2">
      <c r="G645" s="18"/>
      <c r="H645" s="17"/>
    </row>
    <row r="646" spans="7:8" x14ac:dyDescent="0.2">
      <c r="G646" s="18"/>
      <c r="H646" s="17"/>
    </row>
    <row r="647" spans="7:8" x14ac:dyDescent="0.2">
      <c r="G647" s="18"/>
      <c r="H647" s="17"/>
    </row>
    <row r="648" spans="7:8" x14ac:dyDescent="0.2">
      <c r="G648" s="18"/>
      <c r="H648" s="17"/>
    </row>
    <row r="649" spans="7:8" x14ac:dyDescent="0.2">
      <c r="G649" s="18"/>
      <c r="H649" s="17"/>
    </row>
    <row r="650" spans="7:8" x14ac:dyDescent="0.2">
      <c r="G650" s="18"/>
      <c r="H650" s="17"/>
    </row>
    <row r="651" spans="7:8" x14ac:dyDescent="0.2">
      <c r="G651" s="18"/>
      <c r="H651" s="17"/>
    </row>
    <row r="652" spans="7:8" x14ac:dyDescent="0.2">
      <c r="G652" s="18"/>
      <c r="H652" s="17"/>
    </row>
    <row r="653" spans="7:8" x14ac:dyDescent="0.2">
      <c r="G653" s="18"/>
      <c r="H653" s="17"/>
    </row>
    <row r="654" spans="7:8" x14ac:dyDescent="0.2">
      <c r="G654" s="18"/>
      <c r="H654" s="17"/>
    </row>
    <row r="655" spans="7:8" x14ac:dyDescent="0.2">
      <c r="G655" s="18"/>
      <c r="H655" s="17"/>
    </row>
    <row r="656" spans="7:8" x14ac:dyDescent="0.2">
      <c r="G656" s="18"/>
      <c r="H656" s="17"/>
    </row>
    <row r="657" spans="7:8" x14ac:dyDescent="0.2">
      <c r="G657" s="18"/>
      <c r="H657" s="17"/>
    </row>
    <row r="658" spans="7:8" x14ac:dyDescent="0.2">
      <c r="G658" s="18"/>
      <c r="H658" s="17"/>
    </row>
    <row r="659" spans="7:8" x14ac:dyDescent="0.2">
      <c r="G659" s="18"/>
      <c r="H659" s="17"/>
    </row>
    <row r="660" spans="7:8" x14ac:dyDescent="0.2">
      <c r="G660" s="18"/>
      <c r="H660" s="17"/>
    </row>
    <row r="661" spans="7:8" x14ac:dyDescent="0.2">
      <c r="G661" s="18"/>
      <c r="H661" s="17"/>
    </row>
    <row r="662" spans="7:8" x14ac:dyDescent="0.2">
      <c r="G662" s="18"/>
      <c r="H662" s="17"/>
    </row>
    <row r="663" spans="7:8" x14ac:dyDescent="0.2">
      <c r="G663" s="18"/>
      <c r="H663" s="17"/>
    </row>
    <row r="664" spans="7:8" x14ac:dyDescent="0.2">
      <c r="G664" s="18"/>
      <c r="H664" s="17"/>
    </row>
    <row r="665" spans="7:8" x14ac:dyDescent="0.2">
      <c r="G665" s="18"/>
      <c r="H665" s="17"/>
    </row>
    <row r="666" spans="7:8" x14ac:dyDescent="0.2">
      <c r="G666" s="18"/>
      <c r="H666" s="17"/>
    </row>
    <row r="667" spans="7:8" x14ac:dyDescent="0.2">
      <c r="G667" s="18"/>
      <c r="H667" s="17"/>
    </row>
    <row r="668" spans="7:8" x14ac:dyDescent="0.2">
      <c r="G668" s="18"/>
      <c r="H668" s="17"/>
    </row>
    <row r="669" spans="7:8" x14ac:dyDescent="0.2">
      <c r="G669" s="18"/>
      <c r="H669" s="17"/>
    </row>
    <row r="670" spans="7:8" x14ac:dyDescent="0.2">
      <c r="G670" s="18"/>
      <c r="H670" s="17"/>
    </row>
    <row r="671" spans="7:8" x14ac:dyDescent="0.2">
      <c r="G671" s="18"/>
      <c r="H671" s="17"/>
    </row>
    <row r="672" spans="7:8" x14ac:dyDescent="0.2">
      <c r="G672" s="18"/>
      <c r="H672" s="17"/>
    </row>
    <row r="673" spans="7:8" x14ac:dyDescent="0.2">
      <c r="G673" s="18"/>
      <c r="H673" s="17"/>
    </row>
    <row r="674" spans="7:8" x14ac:dyDescent="0.2">
      <c r="G674" s="18"/>
      <c r="H674" s="17"/>
    </row>
    <row r="675" spans="7:8" x14ac:dyDescent="0.2">
      <c r="G675" s="18"/>
      <c r="H675" s="17"/>
    </row>
    <row r="676" spans="7:8" x14ac:dyDescent="0.2">
      <c r="G676" s="18"/>
      <c r="H676" s="17"/>
    </row>
    <row r="677" spans="7:8" x14ac:dyDescent="0.2">
      <c r="G677" s="18"/>
      <c r="H677" s="17"/>
    </row>
    <row r="678" spans="7:8" x14ac:dyDescent="0.2">
      <c r="G678" s="18"/>
      <c r="H678" s="17"/>
    </row>
    <row r="679" spans="7:8" x14ac:dyDescent="0.2">
      <c r="G679" s="18"/>
      <c r="H679" s="17"/>
    </row>
    <row r="680" spans="7:8" x14ac:dyDescent="0.2">
      <c r="G680" s="18"/>
      <c r="H680" s="17"/>
    </row>
    <row r="681" spans="7:8" x14ac:dyDescent="0.2">
      <c r="G681" s="18"/>
      <c r="H681" s="17"/>
    </row>
    <row r="682" spans="7:8" x14ac:dyDescent="0.2">
      <c r="G682" s="18"/>
      <c r="H682" s="17"/>
    </row>
    <row r="683" spans="7:8" x14ac:dyDescent="0.2">
      <c r="G683" s="18"/>
      <c r="H683" s="17"/>
    </row>
    <row r="684" spans="7:8" x14ac:dyDescent="0.2">
      <c r="G684" s="18"/>
      <c r="H684" s="17"/>
    </row>
    <row r="685" spans="7:8" x14ac:dyDescent="0.2">
      <c r="G685" s="18"/>
      <c r="H685" s="17"/>
    </row>
    <row r="686" spans="7:8" x14ac:dyDescent="0.2">
      <c r="G686" s="18"/>
      <c r="H686" s="17"/>
    </row>
    <row r="687" spans="7:8" x14ac:dyDescent="0.2">
      <c r="G687" s="18"/>
      <c r="H687" s="17"/>
    </row>
    <row r="688" spans="7:8" x14ac:dyDescent="0.2">
      <c r="G688" s="18"/>
      <c r="H688" s="17"/>
    </row>
    <row r="689" spans="7:8" x14ac:dyDescent="0.2">
      <c r="G689" s="18"/>
      <c r="H689" s="17"/>
    </row>
    <row r="690" spans="7:8" x14ac:dyDescent="0.2">
      <c r="G690" s="18"/>
      <c r="H690" s="17"/>
    </row>
    <row r="691" spans="7:8" x14ac:dyDescent="0.2">
      <c r="G691" s="18"/>
      <c r="H691" s="17"/>
    </row>
    <row r="692" spans="7:8" x14ac:dyDescent="0.2">
      <c r="G692" s="18"/>
      <c r="H692" s="17"/>
    </row>
    <row r="693" spans="7:8" x14ac:dyDescent="0.2">
      <c r="G693" s="18"/>
      <c r="H693" s="17"/>
    </row>
    <row r="694" spans="7:8" x14ac:dyDescent="0.2">
      <c r="G694" s="18"/>
      <c r="H694" s="17"/>
    </row>
    <row r="695" spans="7:8" x14ac:dyDescent="0.2">
      <c r="G695" s="18"/>
      <c r="H695" s="17"/>
    </row>
    <row r="696" spans="7:8" x14ac:dyDescent="0.2">
      <c r="G696" s="18"/>
      <c r="H696" s="17"/>
    </row>
    <row r="697" spans="7:8" x14ac:dyDescent="0.2">
      <c r="G697" s="18"/>
      <c r="H697" s="17"/>
    </row>
    <row r="698" spans="7:8" x14ac:dyDescent="0.2">
      <c r="G698" s="18"/>
      <c r="H698" s="17"/>
    </row>
    <row r="699" spans="7:8" x14ac:dyDescent="0.2">
      <c r="G699" s="18"/>
      <c r="H699" s="17"/>
    </row>
    <row r="700" spans="7:8" x14ac:dyDescent="0.2">
      <c r="G700" s="18"/>
      <c r="H700" s="17"/>
    </row>
    <row r="701" spans="7:8" x14ac:dyDescent="0.2">
      <c r="G701" s="18"/>
      <c r="H701" s="17"/>
    </row>
    <row r="702" spans="7:8" x14ac:dyDescent="0.2">
      <c r="G702" s="18"/>
      <c r="H702" s="17"/>
    </row>
    <row r="703" spans="7:8" x14ac:dyDescent="0.2">
      <c r="G703" s="18"/>
      <c r="H703" s="17"/>
    </row>
    <row r="704" spans="7:8" x14ac:dyDescent="0.2">
      <c r="G704" s="18"/>
      <c r="H704" s="17"/>
    </row>
    <row r="705" spans="7:8" x14ac:dyDescent="0.2">
      <c r="G705" s="18"/>
      <c r="H705" s="17"/>
    </row>
    <row r="706" spans="7:8" x14ac:dyDescent="0.2">
      <c r="G706" s="18"/>
      <c r="H706" s="17"/>
    </row>
    <row r="707" spans="7:8" x14ac:dyDescent="0.2">
      <c r="G707" s="18"/>
      <c r="H707" s="17"/>
    </row>
    <row r="708" spans="7:8" x14ac:dyDescent="0.2">
      <c r="G708" s="18"/>
      <c r="H708" s="17"/>
    </row>
    <row r="709" spans="7:8" x14ac:dyDescent="0.2">
      <c r="G709" s="18"/>
      <c r="H709" s="17"/>
    </row>
    <row r="710" spans="7:8" x14ac:dyDescent="0.2">
      <c r="G710" s="18"/>
      <c r="H710" s="17"/>
    </row>
    <row r="711" spans="7:8" x14ac:dyDescent="0.2">
      <c r="G711" s="18"/>
      <c r="H711" s="17"/>
    </row>
    <row r="712" spans="7:8" x14ac:dyDescent="0.2">
      <c r="G712" s="18"/>
      <c r="H712" s="17"/>
    </row>
    <row r="713" spans="7:8" x14ac:dyDescent="0.2">
      <c r="G713" s="18"/>
      <c r="H713" s="17"/>
    </row>
    <row r="714" spans="7:8" x14ac:dyDescent="0.2">
      <c r="G714" s="18"/>
      <c r="H714" s="17"/>
    </row>
    <row r="715" spans="7:8" x14ac:dyDescent="0.2">
      <c r="G715" s="18"/>
      <c r="H715" s="17"/>
    </row>
    <row r="716" spans="7:8" x14ac:dyDescent="0.2">
      <c r="G716" s="18"/>
      <c r="H716" s="17"/>
    </row>
    <row r="717" spans="7:8" x14ac:dyDescent="0.2">
      <c r="G717" s="18"/>
      <c r="H717" s="17"/>
    </row>
    <row r="718" spans="7:8" x14ac:dyDescent="0.2">
      <c r="G718" s="18"/>
      <c r="H718" s="17"/>
    </row>
    <row r="719" spans="7:8" x14ac:dyDescent="0.2">
      <c r="G719" s="18"/>
      <c r="H719" s="17"/>
    </row>
    <row r="720" spans="7:8" x14ac:dyDescent="0.2">
      <c r="G720" s="18"/>
      <c r="H720" s="17"/>
    </row>
    <row r="721" spans="7:8" x14ac:dyDescent="0.2">
      <c r="G721" s="18"/>
      <c r="H721" s="17"/>
    </row>
    <row r="722" spans="7:8" x14ac:dyDescent="0.2">
      <c r="G722" s="18"/>
      <c r="H722" s="17"/>
    </row>
    <row r="723" spans="7:8" x14ac:dyDescent="0.2">
      <c r="G723" s="18"/>
      <c r="H723" s="17"/>
    </row>
    <row r="724" spans="7:8" x14ac:dyDescent="0.2">
      <c r="G724" s="18"/>
      <c r="H724" s="17"/>
    </row>
    <row r="725" spans="7:8" x14ac:dyDescent="0.2">
      <c r="G725" s="18"/>
      <c r="H725" s="17"/>
    </row>
    <row r="726" spans="7:8" x14ac:dyDescent="0.2">
      <c r="G726" s="18"/>
      <c r="H726" s="17"/>
    </row>
    <row r="727" spans="7:8" x14ac:dyDescent="0.2">
      <c r="G727" s="18"/>
      <c r="H727" s="17"/>
    </row>
    <row r="728" spans="7:8" x14ac:dyDescent="0.2">
      <c r="G728" s="18"/>
      <c r="H728" s="17"/>
    </row>
    <row r="729" spans="7:8" x14ac:dyDescent="0.2">
      <c r="G729" s="18"/>
      <c r="H729" s="17"/>
    </row>
    <row r="730" spans="7:8" x14ac:dyDescent="0.2">
      <c r="G730" s="18"/>
      <c r="H730" s="17"/>
    </row>
    <row r="731" spans="7:8" x14ac:dyDescent="0.2">
      <c r="G731" s="18"/>
      <c r="H731" s="17"/>
    </row>
    <row r="732" spans="7:8" x14ac:dyDescent="0.2">
      <c r="G732" s="18"/>
      <c r="H732" s="17"/>
    </row>
    <row r="733" spans="7:8" x14ac:dyDescent="0.2">
      <c r="G733" s="18"/>
      <c r="H733" s="17"/>
    </row>
    <row r="734" spans="7:8" x14ac:dyDescent="0.2">
      <c r="G734" s="18"/>
      <c r="H734" s="17"/>
    </row>
    <row r="735" spans="7:8" x14ac:dyDescent="0.2">
      <c r="G735" s="18"/>
      <c r="H735" s="17"/>
    </row>
    <row r="736" spans="7:8" x14ac:dyDescent="0.2">
      <c r="G736" s="18"/>
      <c r="H736" s="17"/>
    </row>
    <row r="737" spans="7:8" x14ac:dyDescent="0.2">
      <c r="G737" s="18"/>
      <c r="H737" s="17"/>
    </row>
    <row r="738" spans="7:8" x14ac:dyDescent="0.2">
      <c r="G738" s="18"/>
      <c r="H738" s="17"/>
    </row>
    <row r="739" spans="7:8" x14ac:dyDescent="0.2">
      <c r="G739" s="18"/>
      <c r="H739" s="17"/>
    </row>
    <row r="740" spans="7:8" x14ac:dyDescent="0.2">
      <c r="G740" s="18"/>
      <c r="H740" s="17"/>
    </row>
    <row r="741" spans="7:8" x14ac:dyDescent="0.2">
      <c r="G741" s="18"/>
      <c r="H741" s="17"/>
    </row>
    <row r="742" spans="7:8" x14ac:dyDescent="0.2">
      <c r="G742" s="18"/>
      <c r="H742" s="17"/>
    </row>
    <row r="743" spans="7:8" x14ac:dyDescent="0.2">
      <c r="G743" s="18"/>
      <c r="H743" s="17"/>
    </row>
    <row r="744" spans="7:8" x14ac:dyDescent="0.2">
      <c r="G744" s="18"/>
      <c r="H744" s="17"/>
    </row>
    <row r="745" spans="7:8" x14ac:dyDescent="0.2">
      <c r="G745" s="18"/>
      <c r="H745" s="17"/>
    </row>
    <row r="746" spans="7:8" x14ac:dyDescent="0.2">
      <c r="G746" s="18"/>
      <c r="H746" s="17"/>
    </row>
    <row r="747" spans="7:8" x14ac:dyDescent="0.2">
      <c r="G747" s="18"/>
      <c r="H747" s="17"/>
    </row>
    <row r="748" spans="7:8" x14ac:dyDescent="0.2">
      <c r="G748" s="18"/>
      <c r="H748" s="17"/>
    </row>
    <row r="749" spans="7:8" x14ac:dyDescent="0.2">
      <c r="G749" s="18"/>
      <c r="H749" s="17"/>
    </row>
    <row r="750" spans="7:8" x14ac:dyDescent="0.2">
      <c r="G750" s="18"/>
      <c r="H750" s="17"/>
    </row>
    <row r="751" spans="7:8" x14ac:dyDescent="0.2">
      <c r="G751" s="18"/>
      <c r="H751" s="17"/>
    </row>
    <row r="752" spans="7:8" x14ac:dyDescent="0.2">
      <c r="G752" s="18"/>
      <c r="H752" s="17"/>
    </row>
    <row r="753" spans="7:8" x14ac:dyDescent="0.2">
      <c r="G753" s="18"/>
      <c r="H753" s="17"/>
    </row>
    <row r="754" spans="7:8" x14ac:dyDescent="0.2">
      <c r="G754" s="18"/>
      <c r="H754" s="17"/>
    </row>
    <row r="755" spans="7:8" x14ac:dyDescent="0.2">
      <c r="G755" s="18"/>
      <c r="H755" s="17"/>
    </row>
    <row r="756" spans="7:8" x14ac:dyDescent="0.2">
      <c r="G756" s="18"/>
      <c r="H756" s="17"/>
    </row>
    <row r="757" spans="7:8" x14ac:dyDescent="0.2">
      <c r="G757" s="18"/>
      <c r="H757" s="17"/>
    </row>
    <row r="758" spans="7:8" x14ac:dyDescent="0.2">
      <c r="G758" s="18"/>
      <c r="H758" s="17"/>
    </row>
    <row r="759" spans="7:8" x14ac:dyDescent="0.2">
      <c r="G759" s="18"/>
      <c r="H759" s="17"/>
    </row>
    <row r="760" spans="7:8" x14ac:dyDescent="0.2">
      <c r="G760" s="18"/>
      <c r="H760" s="17"/>
    </row>
    <row r="761" spans="7:8" x14ac:dyDescent="0.2">
      <c r="G761" s="18"/>
      <c r="H761" s="17"/>
    </row>
    <row r="762" spans="7:8" x14ac:dyDescent="0.2">
      <c r="G762" s="18"/>
      <c r="H762" s="17"/>
    </row>
    <row r="763" spans="7:8" x14ac:dyDescent="0.2">
      <c r="G763" s="18"/>
      <c r="H763" s="17"/>
    </row>
    <row r="764" spans="7:8" x14ac:dyDescent="0.2">
      <c r="G764" s="18"/>
      <c r="H764" s="17"/>
    </row>
    <row r="765" spans="7:8" x14ac:dyDescent="0.2">
      <c r="G765" s="18"/>
      <c r="H765" s="17"/>
    </row>
    <row r="766" spans="7:8" x14ac:dyDescent="0.2">
      <c r="G766" s="18"/>
      <c r="H766" s="17"/>
    </row>
    <row r="767" spans="7:8" x14ac:dyDescent="0.2">
      <c r="G767" s="18"/>
      <c r="H767" s="17"/>
    </row>
    <row r="768" spans="7:8" x14ac:dyDescent="0.2">
      <c r="G768" s="18"/>
      <c r="H768" s="17"/>
    </row>
    <row r="769" spans="7:8" x14ac:dyDescent="0.2">
      <c r="G769" s="18"/>
      <c r="H769" s="17"/>
    </row>
    <row r="770" spans="7:8" x14ac:dyDescent="0.2">
      <c r="G770" s="18"/>
      <c r="H770" s="17"/>
    </row>
    <row r="771" spans="7:8" x14ac:dyDescent="0.2">
      <c r="G771" s="18"/>
      <c r="H771" s="17"/>
    </row>
    <row r="772" spans="7:8" x14ac:dyDescent="0.2">
      <c r="G772" s="18"/>
      <c r="H772" s="17"/>
    </row>
    <row r="773" spans="7:8" x14ac:dyDescent="0.2">
      <c r="G773" s="18"/>
      <c r="H773" s="17"/>
    </row>
    <row r="774" spans="7:8" x14ac:dyDescent="0.2">
      <c r="G774" s="18"/>
      <c r="H774" s="17"/>
    </row>
    <row r="775" spans="7:8" x14ac:dyDescent="0.2">
      <c r="G775" s="18"/>
      <c r="H775" s="17"/>
    </row>
    <row r="776" spans="7:8" x14ac:dyDescent="0.2">
      <c r="G776" s="18"/>
      <c r="H776" s="17"/>
    </row>
    <row r="777" spans="7:8" x14ac:dyDescent="0.2">
      <c r="G777" s="18"/>
      <c r="H777" s="17"/>
    </row>
    <row r="778" spans="7:8" x14ac:dyDescent="0.2">
      <c r="G778" s="18"/>
      <c r="H778" s="17"/>
    </row>
    <row r="779" spans="7:8" x14ac:dyDescent="0.2">
      <c r="G779" s="18"/>
      <c r="H779" s="17"/>
    </row>
    <row r="780" spans="7:8" x14ac:dyDescent="0.2">
      <c r="G780" s="18"/>
      <c r="H780" s="17"/>
    </row>
    <row r="781" spans="7:8" x14ac:dyDescent="0.2">
      <c r="G781" s="18"/>
      <c r="H781" s="17"/>
    </row>
    <row r="782" spans="7:8" x14ac:dyDescent="0.2">
      <c r="G782" s="18"/>
      <c r="H782" s="17"/>
    </row>
    <row r="783" spans="7:8" x14ac:dyDescent="0.2">
      <c r="G783" s="18"/>
      <c r="H783" s="17"/>
    </row>
    <row r="784" spans="7:8" x14ac:dyDescent="0.2">
      <c r="G784" s="18"/>
      <c r="H784" s="17"/>
    </row>
    <row r="785" spans="7:8" x14ac:dyDescent="0.2">
      <c r="G785" s="18"/>
      <c r="H785" s="17"/>
    </row>
    <row r="786" spans="7:8" x14ac:dyDescent="0.2">
      <c r="G786" s="18"/>
      <c r="H786" s="17"/>
    </row>
    <row r="787" spans="7:8" x14ac:dyDescent="0.2">
      <c r="G787" s="18"/>
      <c r="H787" s="17"/>
    </row>
    <row r="788" spans="7:8" x14ac:dyDescent="0.2">
      <c r="G788" s="18"/>
      <c r="H788" s="17"/>
    </row>
    <row r="789" spans="7:8" x14ac:dyDescent="0.2">
      <c r="G789" s="18"/>
      <c r="H789" s="17"/>
    </row>
    <row r="790" spans="7:8" x14ac:dyDescent="0.2">
      <c r="G790" s="18"/>
      <c r="H790" s="17"/>
    </row>
    <row r="791" spans="7:8" x14ac:dyDescent="0.2">
      <c r="G791" s="18"/>
      <c r="H791" s="17"/>
    </row>
    <row r="792" spans="7:8" x14ac:dyDescent="0.2">
      <c r="G792" s="18"/>
      <c r="H792" s="17"/>
    </row>
    <row r="793" spans="7:8" x14ac:dyDescent="0.2">
      <c r="G793" s="18"/>
      <c r="H793" s="17"/>
    </row>
    <row r="794" spans="7:8" x14ac:dyDescent="0.2">
      <c r="G794" s="18"/>
      <c r="H794" s="17"/>
    </row>
    <row r="795" spans="7:8" x14ac:dyDescent="0.2">
      <c r="G795" s="18"/>
      <c r="H795" s="17"/>
    </row>
    <row r="796" spans="7:8" x14ac:dyDescent="0.2">
      <c r="G796" s="18"/>
      <c r="H796" s="17"/>
    </row>
    <row r="797" spans="7:8" x14ac:dyDescent="0.2">
      <c r="G797" s="18"/>
      <c r="H797" s="17"/>
    </row>
    <row r="798" spans="7:8" x14ac:dyDescent="0.2">
      <c r="G798" s="18"/>
      <c r="H798" s="17"/>
    </row>
    <row r="799" spans="7:8" x14ac:dyDescent="0.2">
      <c r="G799" s="18"/>
      <c r="H799" s="17"/>
    </row>
    <row r="800" spans="7:8" x14ac:dyDescent="0.2">
      <c r="G800" s="18"/>
      <c r="H800" s="17"/>
    </row>
    <row r="801" spans="7:8" x14ac:dyDescent="0.2">
      <c r="G801" s="18"/>
      <c r="H801" s="17"/>
    </row>
    <row r="802" spans="7:8" x14ac:dyDescent="0.2">
      <c r="G802" s="18"/>
      <c r="H802" s="17"/>
    </row>
    <row r="803" spans="7:8" x14ac:dyDescent="0.2">
      <c r="G803" s="18"/>
      <c r="H803" s="17"/>
    </row>
    <row r="804" spans="7:8" x14ac:dyDescent="0.2">
      <c r="G804" s="18"/>
      <c r="H804" s="17"/>
    </row>
    <row r="805" spans="7:8" x14ac:dyDescent="0.2">
      <c r="G805" s="18"/>
      <c r="H805" s="17"/>
    </row>
    <row r="806" spans="7:8" x14ac:dyDescent="0.2">
      <c r="G806" s="18"/>
      <c r="H806" s="17"/>
    </row>
    <row r="807" spans="7:8" x14ac:dyDescent="0.2">
      <c r="G807" s="18"/>
      <c r="H807" s="17"/>
    </row>
    <row r="808" spans="7:8" x14ac:dyDescent="0.2">
      <c r="G808" s="18"/>
      <c r="H808" s="17"/>
    </row>
    <row r="809" spans="7:8" x14ac:dyDescent="0.2">
      <c r="G809" s="18"/>
      <c r="H809" s="17"/>
    </row>
    <row r="810" spans="7:8" x14ac:dyDescent="0.2">
      <c r="G810" s="18"/>
      <c r="H810" s="17"/>
    </row>
    <row r="811" spans="7:8" x14ac:dyDescent="0.2">
      <c r="G811" s="18"/>
      <c r="H811" s="17"/>
    </row>
    <row r="812" spans="7:8" x14ac:dyDescent="0.2">
      <c r="G812" s="18"/>
      <c r="H812" s="17"/>
    </row>
    <row r="813" spans="7:8" x14ac:dyDescent="0.2">
      <c r="G813" s="18"/>
      <c r="H813" s="17"/>
    </row>
    <row r="814" spans="7:8" x14ac:dyDescent="0.2">
      <c r="G814" s="18"/>
      <c r="H814" s="17"/>
    </row>
    <row r="815" spans="7:8" x14ac:dyDescent="0.2">
      <c r="G815" s="18"/>
      <c r="H815" s="17"/>
    </row>
    <row r="816" spans="7:8" x14ac:dyDescent="0.2">
      <c r="G816" s="18"/>
      <c r="H816" s="17"/>
    </row>
    <row r="817" spans="7:8" x14ac:dyDescent="0.2">
      <c r="G817" s="18"/>
      <c r="H817" s="17"/>
    </row>
    <row r="818" spans="7:8" x14ac:dyDescent="0.2">
      <c r="G818" s="18"/>
      <c r="H818" s="17"/>
    </row>
    <row r="819" spans="7:8" x14ac:dyDescent="0.2">
      <c r="G819" s="18"/>
      <c r="H819" s="17"/>
    </row>
    <row r="820" spans="7:8" x14ac:dyDescent="0.2">
      <c r="G820" s="18"/>
      <c r="H820" s="17"/>
    </row>
    <row r="821" spans="7:8" x14ac:dyDescent="0.2">
      <c r="G821" s="18"/>
      <c r="H821" s="17"/>
    </row>
    <row r="822" spans="7:8" x14ac:dyDescent="0.2">
      <c r="G822" s="18"/>
      <c r="H822" s="17"/>
    </row>
    <row r="823" spans="7:8" x14ac:dyDescent="0.2">
      <c r="G823" s="18"/>
      <c r="H823" s="17"/>
    </row>
    <row r="824" spans="7:8" x14ac:dyDescent="0.2">
      <c r="G824" s="18"/>
      <c r="H824" s="17"/>
    </row>
    <row r="825" spans="7:8" x14ac:dyDescent="0.2">
      <c r="G825" s="18"/>
      <c r="H825" s="17"/>
    </row>
    <row r="826" spans="7:8" x14ac:dyDescent="0.2">
      <c r="G826" s="18"/>
      <c r="H826" s="17"/>
    </row>
    <row r="827" spans="7:8" x14ac:dyDescent="0.2">
      <c r="G827" s="18"/>
      <c r="H827" s="17"/>
    </row>
    <row r="828" spans="7:8" x14ac:dyDescent="0.2">
      <c r="G828" s="18"/>
      <c r="H828" s="17"/>
    </row>
    <row r="829" spans="7:8" x14ac:dyDescent="0.2">
      <c r="G829" s="18"/>
      <c r="H829" s="17"/>
    </row>
    <row r="830" spans="7:8" x14ac:dyDescent="0.2">
      <c r="G830" s="18"/>
      <c r="H830" s="17"/>
    </row>
    <row r="831" spans="7:8" x14ac:dyDescent="0.2">
      <c r="G831" s="18"/>
      <c r="H831" s="17"/>
    </row>
    <row r="832" spans="7:8" x14ac:dyDescent="0.2">
      <c r="G832" s="18"/>
      <c r="H832" s="17"/>
    </row>
    <row r="833" spans="7:8" x14ac:dyDescent="0.2">
      <c r="G833" s="18"/>
      <c r="H833" s="17"/>
    </row>
    <row r="834" spans="7:8" x14ac:dyDescent="0.2">
      <c r="G834" s="18"/>
      <c r="H834" s="17"/>
    </row>
    <row r="835" spans="7:8" x14ac:dyDescent="0.2">
      <c r="G835" s="18"/>
      <c r="H835" s="17"/>
    </row>
    <row r="836" spans="7:8" x14ac:dyDescent="0.2">
      <c r="G836" s="18"/>
      <c r="H836" s="17"/>
    </row>
    <row r="837" spans="7:8" x14ac:dyDescent="0.2">
      <c r="G837" s="18"/>
      <c r="H837" s="17"/>
    </row>
    <row r="838" spans="7:8" x14ac:dyDescent="0.2">
      <c r="G838" s="18"/>
      <c r="H838" s="17"/>
    </row>
    <row r="839" spans="7:8" x14ac:dyDescent="0.2">
      <c r="G839" s="18"/>
      <c r="H839" s="17"/>
    </row>
    <row r="840" spans="7:8" x14ac:dyDescent="0.2">
      <c r="G840" s="18"/>
      <c r="H840" s="17"/>
    </row>
    <row r="841" spans="7:8" x14ac:dyDescent="0.2">
      <c r="G841" s="18"/>
      <c r="H841" s="17"/>
    </row>
    <row r="842" spans="7:8" x14ac:dyDescent="0.2">
      <c r="G842" s="18"/>
      <c r="H842" s="17"/>
    </row>
    <row r="843" spans="7:8" x14ac:dyDescent="0.2">
      <c r="G843" s="18"/>
      <c r="H843" s="17"/>
    </row>
    <row r="844" spans="7:8" x14ac:dyDescent="0.2">
      <c r="G844" s="18"/>
      <c r="H844" s="17"/>
    </row>
    <row r="845" spans="7:8" x14ac:dyDescent="0.2">
      <c r="G845" s="18"/>
      <c r="H845" s="17"/>
    </row>
    <row r="846" spans="7:8" x14ac:dyDescent="0.2">
      <c r="G846" s="18"/>
      <c r="H846" s="17"/>
    </row>
    <row r="847" spans="7:8" x14ac:dyDescent="0.2">
      <c r="G847" s="18"/>
      <c r="H847" s="17"/>
    </row>
    <row r="848" spans="7:8" x14ac:dyDescent="0.2">
      <c r="G848" s="18"/>
      <c r="H848" s="17"/>
    </row>
    <row r="849" spans="7:8" x14ac:dyDescent="0.2">
      <c r="G849" s="18"/>
      <c r="H849" s="17"/>
    </row>
    <row r="850" spans="7:8" x14ac:dyDescent="0.2">
      <c r="G850" s="18"/>
      <c r="H850" s="17"/>
    </row>
    <row r="851" spans="7:8" x14ac:dyDescent="0.2">
      <c r="G851" s="18"/>
      <c r="H851" s="17"/>
    </row>
    <row r="852" spans="7:8" x14ac:dyDescent="0.2">
      <c r="G852" s="18"/>
      <c r="H852" s="17"/>
    </row>
    <row r="853" spans="7:8" x14ac:dyDescent="0.2">
      <c r="G853" s="18"/>
      <c r="H853" s="17"/>
    </row>
    <row r="854" spans="7:8" x14ac:dyDescent="0.2">
      <c r="G854" s="18"/>
      <c r="H854" s="17"/>
    </row>
    <row r="855" spans="7:8" x14ac:dyDescent="0.2">
      <c r="G855" s="18"/>
      <c r="H855" s="17"/>
    </row>
    <row r="856" spans="7:8" x14ac:dyDescent="0.2">
      <c r="G856" s="18"/>
      <c r="H856" s="17"/>
    </row>
    <row r="857" spans="7:8" x14ac:dyDescent="0.2">
      <c r="G857" s="18"/>
      <c r="H857" s="17"/>
    </row>
    <row r="858" spans="7:8" x14ac:dyDescent="0.2">
      <c r="G858" s="18"/>
      <c r="H858" s="17"/>
    </row>
    <row r="859" spans="7:8" x14ac:dyDescent="0.2">
      <c r="G859" s="18"/>
      <c r="H859" s="17"/>
    </row>
    <row r="860" spans="7:8" x14ac:dyDescent="0.2">
      <c r="G860" s="18"/>
      <c r="H860" s="17"/>
    </row>
    <row r="861" spans="7:8" x14ac:dyDescent="0.2">
      <c r="G861" s="18"/>
      <c r="H861" s="17"/>
    </row>
    <row r="862" spans="7:8" x14ac:dyDescent="0.2">
      <c r="G862" s="18"/>
      <c r="H862" s="17"/>
    </row>
    <row r="863" spans="7:8" x14ac:dyDescent="0.2">
      <c r="G863" s="18"/>
      <c r="H863" s="17"/>
    </row>
    <row r="864" spans="7:8" x14ac:dyDescent="0.2">
      <c r="G864" s="18"/>
      <c r="H864" s="17"/>
    </row>
    <row r="865" spans="7:8" x14ac:dyDescent="0.2">
      <c r="G865" s="18"/>
      <c r="H865" s="17"/>
    </row>
    <row r="866" spans="7:8" x14ac:dyDescent="0.2">
      <c r="G866" s="18"/>
      <c r="H866" s="17"/>
    </row>
    <row r="867" spans="7:8" x14ac:dyDescent="0.2">
      <c r="G867" s="18"/>
      <c r="H867" s="17"/>
    </row>
    <row r="868" spans="7:8" x14ac:dyDescent="0.2">
      <c r="G868" s="18"/>
      <c r="H868" s="17"/>
    </row>
  </sheetData>
  <mergeCells count="45">
    <mergeCell ref="AF34:AF35"/>
    <mergeCell ref="AF39:AF40"/>
    <mergeCell ref="AF37:AF38"/>
    <mergeCell ref="A63:N63"/>
    <mergeCell ref="A61:L62"/>
    <mergeCell ref="AF49:AF52"/>
    <mergeCell ref="AF46:AF48"/>
    <mergeCell ref="AF53:AF54"/>
    <mergeCell ref="AF55:AF56"/>
    <mergeCell ref="AF43:AF45"/>
    <mergeCell ref="A6:A7"/>
    <mergeCell ref="B6:B7"/>
    <mergeCell ref="A60:J60"/>
    <mergeCell ref="H6:I6"/>
    <mergeCell ref="C6:C7"/>
    <mergeCell ref="J6:K6"/>
    <mergeCell ref="AB1:AF1"/>
    <mergeCell ref="X2:AF3"/>
    <mergeCell ref="A4:AF4"/>
    <mergeCell ref="A5:AF5"/>
    <mergeCell ref="AD6:AE6"/>
    <mergeCell ref="E6:E7"/>
    <mergeCell ref="F6:G6"/>
    <mergeCell ref="P6:Q6"/>
    <mergeCell ref="N6:O6"/>
    <mergeCell ref="L6:M6"/>
    <mergeCell ref="AF6:AF7"/>
    <mergeCell ref="T6:U6"/>
    <mergeCell ref="X6:Y6"/>
    <mergeCell ref="V6:W6"/>
    <mergeCell ref="R6:S6"/>
    <mergeCell ref="D6:D7"/>
    <mergeCell ref="AB6:AC6"/>
    <mergeCell ref="Z6:AA6"/>
    <mergeCell ref="AF32:AF33"/>
    <mergeCell ref="AF10:AF12"/>
    <mergeCell ref="AF28:AF29"/>
    <mergeCell ref="AF24:AF25"/>
    <mergeCell ref="AF13:AF14"/>
    <mergeCell ref="AF15:AF16"/>
    <mergeCell ref="AF17:AF18"/>
    <mergeCell ref="AF21:AF23"/>
    <mergeCell ref="AF26:AF27"/>
    <mergeCell ref="AF30:AF31"/>
    <mergeCell ref="AF19:AF20"/>
  </mergeCells>
  <phoneticPr fontId="0" type="noConversion"/>
  <printOptions horizontalCentered="1"/>
  <pageMargins left="0.23622047244094491" right="0.23622047244094491" top="0.74803149606299213" bottom="0.19685039370078741" header="0.31496062992125984" footer="0.11811023622047245"/>
  <pageSetup paperSize="8" scale="45" fitToHeight="0" orientation="landscape" r:id="rId1"/>
  <headerFooter alignWithMargins="0"/>
  <rowBreaks count="1" manualBreakCount="1">
    <brk id="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</vt:lpstr>
      <vt:lpstr>'2017 год '!Заголовки_для_печати</vt:lpstr>
      <vt:lpstr>'2017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Сагайдак Ольга Андреевна</cp:lastModifiedBy>
  <cp:lastPrinted>2017-06-05T06:24:59Z</cp:lastPrinted>
  <dcterms:created xsi:type="dcterms:W3CDTF">1996-10-08T23:32:33Z</dcterms:created>
  <dcterms:modified xsi:type="dcterms:W3CDTF">2017-07-13T06:32:53Z</dcterms:modified>
</cp:coreProperties>
</file>