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9440" windowHeight="11835" activeTab="1"/>
  </bookViews>
  <sheets>
    <sheet name="Прилож 1" sheetId="9" r:id="rId1"/>
    <sheet name="Прилож 2 " sheetId="8" r:id="rId2"/>
  </sheets>
  <definedNames>
    <definedName name="_xlnm.Print_Titles" localSheetId="0">'Прилож 1'!$6:$8</definedName>
    <definedName name="_xlnm.Print_Titles" localSheetId="1">'Прилож 2 '!$6:$9</definedName>
  </definedNames>
  <calcPr calcId="152511"/>
</workbook>
</file>

<file path=xl/calcChain.xml><?xml version="1.0" encoding="utf-8"?>
<calcChain xmlns="http://schemas.openxmlformats.org/spreadsheetml/2006/main">
  <c r="F38" i="8" l="1"/>
  <c r="G38" i="8"/>
  <c r="H38" i="8"/>
  <c r="I38" i="8"/>
  <c r="E38" i="8"/>
  <c r="E30" i="8"/>
  <c r="F30" i="8"/>
  <c r="E33" i="8"/>
  <c r="E32" i="8"/>
  <c r="G33" i="8"/>
  <c r="F32" i="8"/>
  <c r="H31" i="8"/>
  <c r="E31" i="8"/>
  <c r="E29" i="8"/>
  <c r="E28" i="8"/>
  <c r="E20" i="8"/>
  <c r="E16" i="8"/>
  <c r="E25" i="8"/>
  <c r="E24" i="8"/>
  <c r="F16" i="8"/>
  <c r="G16" i="8"/>
  <c r="H16" i="8"/>
  <c r="I16" i="8"/>
  <c r="E12" i="8"/>
  <c r="E13" i="8"/>
  <c r="E14" i="8"/>
  <c r="E15" i="8"/>
  <c r="I30" i="9" l="1"/>
  <c r="I29" i="9"/>
  <c r="I28" i="9"/>
  <c r="I26" i="9"/>
  <c r="I25" i="9"/>
  <c r="I24" i="9"/>
  <c r="I23" i="9"/>
  <c r="I20" i="9"/>
  <c r="I19" i="9"/>
  <c r="I18" i="9"/>
  <c r="I14" i="9"/>
  <c r="I13" i="9"/>
  <c r="G11" i="9"/>
  <c r="I11" i="9" s="1"/>
  <c r="I32" i="8"/>
  <c r="I37" i="8" s="1"/>
  <c r="H32" i="8"/>
  <c r="H37" i="8" s="1"/>
  <c r="G32" i="8"/>
  <c r="G37" i="8" s="1"/>
  <c r="F15" i="8"/>
  <c r="I36" i="8"/>
  <c r="G36" i="8"/>
  <c r="F36" i="8"/>
  <c r="H36" i="8"/>
  <c r="E36" i="8"/>
  <c r="I28" i="8"/>
  <c r="I29" i="8" s="1"/>
  <c r="H28" i="8"/>
  <c r="H29" i="8" s="1"/>
  <c r="G28" i="8"/>
  <c r="G29" i="8" s="1"/>
  <c r="F28" i="8"/>
  <c r="F29" i="8" s="1"/>
  <c r="E27" i="8"/>
  <c r="E26" i="8"/>
  <c r="E23" i="8"/>
  <c r="I19" i="8"/>
  <c r="H19" i="8"/>
  <c r="G19" i="8"/>
  <c r="F19" i="8"/>
  <c r="E18" i="8"/>
  <c r="E19" i="8" s="1"/>
  <c r="H20" i="8" l="1"/>
  <c r="H30" i="8" s="1"/>
  <c r="H34" i="8" s="1"/>
  <c r="F37" i="8"/>
  <c r="I20" i="8"/>
  <c r="I30" i="8" s="1"/>
  <c r="I34" i="8" s="1"/>
  <c r="F20" i="8"/>
  <c r="F34" i="8" s="1"/>
  <c r="G20" i="8"/>
  <c r="G30" i="8" s="1"/>
  <c r="G34" i="8" s="1"/>
  <c r="E37" i="8" l="1"/>
  <c r="E34" i="8"/>
</calcChain>
</file>

<file path=xl/comments1.xml><?xml version="1.0" encoding="utf-8"?>
<comments xmlns="http://schemas.openxmlformats.org/spreadsheetml/2006/main">
  <authors>
    <author>Игорь М. Сенив</author>
  </authors>
  <commentList>
    <comment ref="D11" authorId="0">
      <text>
        <r>
          <rPr>
            <b/>
            <sz val="9"/>
            <color indexed="81"/>
            <rFont val="Tahoma"/>
            <family val="2"/>
            <charset val="204"/>
          </rPr>
          <t>Игорь М. Сенив:</t>
        </r>
        <r>
          <rPr>
            <sz val="9"/>
            <color indexed="81"/>
            <rFont val="Tahoma"/>
            <family val="2"/>
            <charset val="204"/>
          </rPr>
          <t xml:space="preserve">
Мощность взял из пояснительной записки из проекта у Лапшина информацию дала Латышева Е.А.</t>
        </r>
      </text>
    </comment>
    <comment ref="G11" authorId="0">
      <text>
        <r>
          <rPr>
            <b/>
            <sz val="9"/>
            <color indexed="81"/>
            <rFont val="Tahoma"/>
            <family val="2"/>
            <charset val="204"/>
          </rPr>
          <t>Игорь М. Сенив:</t>
        </r>
        <r>
          <rPr>
            <sz val="9"/>
            <color indexed="81"/>
            <rFont val="Tahoma"/>
            <family val="2"/>
            <charset val="204"/>
          </rPr>
          <t xml:space="preserve">
Мощность взял из пояснительной записки из проекта у Лапшина информацию дала Латышева Е.А.</t>
        </r>
      </text>
    </comment>
  </commentList>
</comments>
</file>

<file path=xl/sharedStrings.xml><?xml version="1.0" encoding="utf-8"?>
<sst xmlns="http://schemas.openxmlformats.org/spreadsheetml/2006/main" count="144" uniqueCount="106">
  <si>
    <t>всего</t>
  </si>
  <si>
    <t xml:space="preserve">     в том числе      </t>
  </si>
  <si>
    <t xml:space="preserve">в том числе:    </t>
  </si>
  <si>
    <t>Срок выполнения</t>
  </si>
  <si>
    <t>2015 г.</t>
  </si>
  <si>
    <t>2014 г.</t>
  </si>
  <si>
    <t>Ремонт, в том числе капитальный</t>
  </si>
  <si>
    <t xml:space="preserve">Всего по программе:           </t>
  </si>
  <si>
    <t>1.</t>
  </si>
  <si>
    <t xml:space="preserve">Показатели непосредственных результатов      </t>
  </si>
  <si>
    <t>-</t>
  </si>
  <si>
    <t xml:space="preserve">Показатели конечных результатов      </t>
  </si>
  <si>
    <t>шт.</t>
  </si>
  <si>
    <t>№ п/п</t>
  </si>
  <si>
    <t>Единица измерения</t>
  </si>
  <si>
    <t>1.1.</t>
  </si>
  <si>
    <t>1.1.1.</t>
  </si>
  <si>
    <t>2.</t>
  </si>
  <si>
    <t>2.2.</t>
  </si>
  <si>
    <t>2.2.1.</t>
  </si>
  <si>
    <t>Поликлиника 850 посещений</t>
  </si>
  <si>
    <t>1</t>
  </si>
  <si>
    <t>Источники финансирования</t>
  </si>
  <si>
    <t>комплект</t>
  </si>
  <si>
    <t>Мечеть комплекс зданий по Янтарной10 зазработка псд на реконструкцию крыши</t>
  </si>
  <si>
    <t>2016 г.</t>
  </si>
  <si>
    <t xml:space="preserve">средства бюджета города Когалыма </t>
  </si>
  <si>
    <t xml:space="preserve">соисполнитель 1   </t>
  </si>
  <si>
    <t>Наименование показателей результатов</t>
  </si>
  <si>
    <t>Базовый показатель на начало реализации муниципальной программы</t>
  </si>
  <si>
    <t>Значения показателя по годам</t>
  </si>
  <si>
    <t>Целевое значение показателя  на момент окончания действия муниципальной  программы</t>
  </si>
  <si>
    <t>2.2.2.</t>
  </si>
  <si>
    <t>№ 
п/п</t>
  </si>
  <si>
    <t>2014-2016</t>
  </si>
  <si>
    <t>2.1.</t>
  </si>
  <si>
    <t>Итого по разделу 2</t>
  </si>
  <si>
    <t>Обеспечение деятельности Муниципального казённого учреждения «Управление капитального строительства города Когалыма»</t>
  </si>
  <si>
    <t>Система показателей муниципальной программы</t>
  </si>
  <si>
    <t>Основные мероприятия муниципальной программы</t>
  </si>
  <si>
    <t>II. Цель 2. Сохранение и поддержание объектов муниципальной собственности, в состоянии соответствующим строительным и техническим нормам</t>
  </si>
  <si>
    <t>Ремонт, в том числе капитальный, объектов муниципальной собственности</t>
  </si>
  <si>
    <t>Количество запланированных мероприятий в рамках проведения ремонта, в том числе капитального, объектов муниципальной собственности, направленных на приведение данных объектов в состояние, отвечающее нормативно-техническим требованиям</t>
  </si>
  <si>
    <t>Ответственный исполнитель/соисполнитель, учреждение, организация</t>
  </si>
  <si>
    <t>Реконструкция объектов муниципальной собственности</t>
  </si>
  <si>
    <t>Задача 3. Оказание  содействия Администрации города Когалыма и учреждениям города Когалыма в содержании объектов муниципальной собственности, в части проведения ремонта, в том числе капитального, объектов муниципальной собственности</t>
  </si>
  <si>
    <t>3.1.</t>
  </si>
  <si>
    <t>3.2.</t>
  </si>
  <si>
    <t xml:space="preserve">Итого по подразделу 1          </t>
  </si>
  <si>
    <t xml:space="preserve">Итого по подразделу 2          </t>
  </si>
  <si>
    <t xml:space="preserve">Итого по разделу 1        </t>
  </si>
  <si>
    <t>Задача 1. Проведение реконструкции объектов муниципальной собственности</t>
  </si>
  <si>
    <t>Задача 2. Обеспечение деятельности учреждения, осуществляющего функции заказчика на территории муниципального образования город Когалым по строительству, реконструкции, ремонту (в том числе капитальному), техническому обслуживанию объектов, находящихся в муниципальной собственности</t>
  </si>
  <si>
    <t xml:space="preserve">Итого по подразделу 3         </t>
  </si>
  <si>
    <t>I. Цель 1. Улучшение технических характеристик, изменение функционального назначения и восстановление объектов муниципальной собственности</t>
  </si>
  <si>
    <t xml:space="preserve">   Мероприятия программы    </t>
  </si>
  <si>
    <t xml:space="preserve">Финансовые затраты на реализацию       
(тыс. рублей)  </t>
  </si>
  <si>
    <t>Реконструкция</t>
  </si>
  <si>
    <t>2.1.1.</t>
  </si>
  <si>
    <t>1.2.</t>
  </si>
  <si>
    <t>1.2.1.</t>
  </si>
  <si>
    <t>1.2.2.</t>
  </si>
  <si>
    <t>Количество запланированных мероприятий по реконструкции объектов муниципальной собственности</t>
  </si>
  <si>
    <t>Ремонт, в том числе капитальный, объектов жилищно-коммунального хозяйства</t>
  </si>
  <si>
    <t>1.2.3.</t>
  </si>
  <si>
    <t>Количество запланированных мероприятий в рамках проведения ремонта, в том числе капитального, объектов жилищно-коммунального хозяйства, направленных на приведение данных объектов в состояние, отвечающее нормативно-техническим требованиям</t>
  </si>
  <si>
    <t>2.2.3.</t>
  </si>
  <si>
    <t>1.3.</t>
  </si>
  <si>
    <t>Реконструкция объектов здравоохранения</t>
  </si>
  <si>
    <t>Ремонт, в том числе капитальный, объектов культуры</t>
  </si>
  <si>
    <t>Реконструкция объектов жилищно-коммунального хозяйства</t>
  </si>
  <si>
    <t>1.1.2.</t>
  </si>
  <si>
    <t>1.1.3.</t>
  </si>
  <si>
    <r>
      <t>м</t>
    </r>
    <r>
      <rPr>
        <vertAlign val="superscript"/>
        <sz val="13"/>
        <color indexed="8"/>
        <rFont val="Times New Roman"/>
        <family val="1"/>
        <charset val="204"/>
      </rPr>
      <t>2</t>
    </r>
  </si>
  <si>
    <t xml:space="preserve">Количество  объектов по которым планируется изменить функциональное назначение для размещения объектов здравоохранения </t>
  </si>
  <si>
    <t>Количество запланированных мероприятий в рамках проведения ремонта, в том числе капитального, объектов культуры, направленных на приведение данных объектов в состояние, отвечающее нормативно-техническим требованиям</t>
  </si>
  <si>
    <t>2.1.2.</t>
  </si>
  <si>
    <t>2.1.3.</t>
  </si>
  <si>
    <t>2.1.4.</t>
  </si>
  <si>
    <t>1.1.4.</t>
  </si>
  <si>
    <t>Муниципальное казённое учреждение «Управление капитального строительства города Когалыма»</t>
  </si>
  <si>
    <t>Количество  объектов муниципальной собственности по которым планируется улучшить  эксплуатационную характеристику</t>
  </si>
  <si>
    <t>Количество  объектов жилищно-коммунального хозяйства по которым планируется улучшить  эксплуатационную характеристику</t>
  </si>
  <si>
    <t>Количество  объектов культуры по которым планируется улучшить  эксплуатационную характеристику</t>
  </si>
  <si>
    <t>Количество  объектов муниципальной собственности по которым планируется улучшить техническую характеристику</t>
  </si>
  <si>
    <t>Количество  объектов жилищно-коммунального хозяйства для улучшения технической характеристики которых разрабатывается проектно-сметная документация</t>
  </si>
  <si>
    <t>Количество  объектов здравоохранения по которым планируется улучшить техническую характеристику</t>
  </si>
  <si>
    <t>Разработка проектно-сметной документации на реконструкцию объекта жилищно-коммунального хозяйства</t>
  </si>
  <si>
    <t>Реконструкция конструктивных элементов объекта здравоохранения</t>
  </si>
  <si>
    <t>Площадь объекта здравоохранения, подлежащая реконструкции</t>
  </si>
  <si>
    <t>2017 г.</t>
  </si>
  <si>
    <t>2014-2017</t>
  </si>
  <si>
    <t>средства бюджета ХМАО-Югры</t>
  </si>
  <si>
    <t>Всего</t>
  </si>
  <si>
    <t>средства бюджета города Когалыма</t>
  </si>
  <si>
    <t>3.3</t>
  </si>
  <si>
    <t>2014-2015</t>
  </si>
  <si>
    <t>2015-2016</t>
  </si>
  <si>
    <t>средства бюджета города Когалыма, переходящие с прошлого года</t>
  </si>
  <si>
    <t>Приложение 2 к муниципальной программе «Реконструкция и ремонт, в том числе капитальный, объектов муниципальной собственности города Когалыма на 2014-2017 годы»</t>
  </si>
  <si>
    <t>Приложение 1 к муниципальной программе «Реконструкция и ремонт, в том числе капитальный, объектов муниципальной собственности города Когалыма на 2014-2017 годы»</t>
  </si>
  <si>
    <t xml:space="preserve">средства бюджета города Когалыма 
(в том числе средства по Соглашению) </t>
  </si>
  <si>
    <t xml:space="preserve">средства бюджета города Когалыма (средства по Соглашению) </t>
  </si>
  <si>
    <t xml:space="preserve">средства бюджета города Когалыма
(в том числе средства по Соглашению) </t>
  </si>
  <si>
    <t xml:space="preserve">средства бюджета города Когалыма (средства по Соглашению), переходящие с прошлого года </t>
  </si>
  <si>
    <t xml:space="preserve">средства бюджета города Когалыма (в том числе средства по Соглашению), переходящие с прошлого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</si>
</sst>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_-* #,##0.0_р_._-;\-* #,##0.0_р_._-;_-* &quot;-&quot;??_р_._-;_-@_-"/>
  </numFmts>
  <fonts count="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3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vertAlign val="superscript"/>
      <sz val="13"/>
      <color indexed="8"/>
      <name val="Times New Roman"/>
      <family val="1"/>
      <charset val="204"/>
    </font>
    <font>
      <sz val="1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justify" vertical="center" wrapText="1"/>
    </xf>
    <xf numFmtId="49" fontId="2" fillId="0" borderId="0" xfId="0" applyNumberFormat="1" applyFont="1"/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1" xfId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justify" vertical="center" wrapText="1"/>
    </xf>
    <xf numFmtId="165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2" fillId="0" borderId="1" xfId="1" applyNumberFormat="1" applyFont="1" applyBorder="1" applyAlignment="1">
      <alignment horizontal="left" vertical="center" indent="1"/>
    </xf>
    <xf numFmtId="1" fontId="2" fillId="0" borderId="1" xfId="0" applyNumberFormat="1" applyFont="1" applyBorder="1" applyAlignment="1">
      <alignment horizontal="left" vertical="center" indent="4"/>
    </xf>
    <xf numFmtId="165" fontId="2" fillId="0" borderId="1" xfId="1" applyNumberFormat="1" applyFont="1" applyBorder="1" applyAlignment="1">
      <alignment horizontal="left" vertical="center" indent="4"/>
    </xf>
    <xf numFmtId="1" fontId="2" fillId="0" borderId="1" xfId="0" applyNumberFormat="1" applyFont="1" applyFill="1" applyBorder="1" applyAlignment="1">
      <alignment horizontal="justify" vertical="center" wrapText="1"/>
    </xf>
    <xf numFmtId="1" fontId="2" fillId="0" borderId="1" xfId="0" applyNumberFormat="1" applyFont="1" applyBorder="1" applyAlignment="1">
      <alignment horizontal="center" vertical="center"/>
    </xf>
    <xf numFmtId="165" fontId="2" fillId="0" borderId="1" xfId="1" applyNumberFormat="1" applyFont="1" applyFill="1" applyBorder="1" applyAlignment="1">
      <alignment horizontal="left" vertical="center" indent="1"/>
    </xf>
    <xf numFmtId="166" fontId="2" fillId="0" borderId="1" xfId="1" applyNumberFormat="1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horizontal="justify" vertical="center" wrapText="1"/>
    </xf>
    <xf numFmtId="164" fontId="2" fillId="0" borderId="1" xfId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left" vertical="center" wrapText="1"/>
    </xf>
    <xf numFmtId="43" fontId="2" fillId="0" borderId="1" xfId="1" applyNumberFormat="1" applyFont="1" applyFill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left" vertical="center" indent="4"/>
    </xf>
    <xf numFmtId="165" fontId="2" fillId="0" borderId="1" xfId="1" applyNumberFormat="1" applyFont="1" applyFill="1" applyBorder="1" applyAlignment="1">
      <alignment horizontal="center" vertical="center"/>
    </xf>
    <xf numFmtId="166" fontId="2" fillId="0" borderId="1" xfId="1" applyNumberFormat="1" applyFont="1" applyFill="1" applyBorder="1" applyAlignment="1">
      <alignment horizontal="left" vertical="center" indent="4"/>
    </xf>
    <xf numFmtId="166" fontId="2" fillId="0" borderId="1" xfId="1" applyNumberFormat="1" applyFont="1" applyFill="1" applyBorder="1" applyAlignment="1">
      <alignment horizontal="center" vertical="center"/>
    </xf>
    <xf numFmtId="165" fontId="6" fillId="0" borderId="1" xfId="1" applyNumberFormat="1" applyFont="1" applyFill="1" applyBorder="1" applyAlignment="1">
      <alignment horizontal="left" vertical="center" indent="4"/>
    </xf>
    <xf numFmtId="165" fontId="6" fillId="0" borderId="1" xfId="1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/>
    <xf numFmtId="43" fontId="2" fillId="0" borderId="1" xfId="1" applyNumberFormat="1" applyFont="1" applyBorder="1" applyAlignment="1">
      <alignment horizontal="center" vertical="center" wrapText="1"/>
    </xf>
    <xf numFmtId="164" fontId="2" fillId="0" borderId="2" xfId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164" fontId="2" fillId="0" borderId="1" xfId="1" applyFont="1" applyFill="1" applyBorder="1" applyAlignment="1">
      <alignment vertical="center" wrapText="1"/>
    </xf>
    <xf numFmtId="43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3" fontId="2" fillId="0" borderId="1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justify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7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2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0"/>
  <sheetViews>
    <sheetView view="pageBreakPreview" zoomScale="60" zoomScaleNormal="60" workbookViewId="0">
      <selection activeCell="G19" sqref="G19"/>
    </sheetView>
  </sheetViews>
  <sheetFormatPr defaultRowHeight="16.5" x14ac:dyDescent="0.25"/>
  <cols>
    <col min="1" max="1" width="9.140625" style="29"/>
    <col min="2" max="2" width="56.7109375" style="1" customWidth="1"/>
    <col min="3" max="3" width="13.140625" style="6" customWidth="1"/>
    <col min="4" max="4" width="18.85546875" style="1" customWidth="1"/>
    <col min="5" max="5" width="18.7109375" style="1" customWidth="1"/>
    <col min="6" max="6" width="18.5703125" style="1" customWidth="1"/>
    <col min="7" max="7" width="16.85546875" style="1" customWidth="1"/>
    <col min="8" max="8" width="16.28515625" style="1" customWidth="1"/>
    <col min="9" max="9" width="22.140625" style="1" customWidth="1"/>
    <col min="10" max="10" width="13.7109375" style="1" bestFit="1" customWidth="1"/>
    <col min="11" max="16384" width="9.140625" style="1"/>
  </cols>
  <sheetData>
    <row r="1" spans="1:9" ht="24.75" customHeight="1" x14ac:dyDescent="0.25">
      <c r="F1" s="50" t="s">
        <v>100</v>
      </c>
      <c r="G1" s="50"/>
      <c r="H1" s="50"/>
      <c r="I1" s="50"/>
    </row>
    <row r="2" spans="1:9" ht="24.75" customHeight="1" x14ac:dyDescent="0.25">
      <c r="F2" s="50"/>
      <c r="G2" s="50"/>
      <c r="H2" s="50"/>
      <c r="I2" s="50"/>
    </row>
    <row r="3" spans="1:9" s="44" customFormat="1" x14ac:dyDescent="0.25">
      <c r="A3" s="43"/>
      <c r="C3" s="6"/>
      <c r="F3" s="42"/>
      <c r="G3" s="42"/>
      <c r="H3" s="42"/>
      <c r="I3" s="42"/>
    </row>
    <row r="4" spans="1:9" x14ac:dyDescent="0.25">
      <c r="A4" s="52" t="s">
        <v>38</v>
      </c>
      <c r="B4" s="52"/>
      <c r="C4" s="52"/>
      <c r="D4" s="52"/>
      <c r="E4" s="52"/>
      <c r="F4" s="52"/>
      <c r="G4" s="52"/>
      <c r="H4" s="52"/>
      <c r="I4" s="52"/>
    </row>
    <row r="6" spans="1:9" ht="44.25" customHeight="1" x14ac:dyDescent="0.25">
      <c r="A6" s="53" t="s">
        <v>13</v>
      </c>
      <c r="B6" s="55" t="s">
        <v>28</v>
      </c>
      <c r="C6" s="55" t="s">
        <v>14</v>
      </c>
      <c r="D6" s="55" t="s">
        <v>29</v>
      </c>
      <c r="E6" s="57" t="s">
        <v>30</v>
      </c>
      <c r="F6" s="58"/>
      <c r="G6" s="58"/>
      <c r="H6" s="59"/>
      <c r="I6" s="55" t="s">
        <v>31</v>
      </c>
    </row>
    <row r="7" spans="1:9" ht="56.25" customHeight="1" x14ac:dyDescent="0.25">
      <c r="A7" s="54"/>
      <c r="B7" s="56"/>
      <c r="C7" s="56"/>
      <c r="D7" s="56"/>
      <c r="E7" s="30" t="s">
        <v>5</v>
      </c>
      <c r="F7" s="30" t="s">
        <v>4</v>
      </c>
      <c r="G7" s="30" t="s">
        <v>25</v>
      </c>
      <c r="H7" s="30" t="s">
        <v>90</v>
      </c>
      <c r="I7" s="56"/>
    </row>
    <row r="8" spans="1:9" x14ac:dyDescent="0.25">
      <c r="A8" s="32" t="s">
        <v>21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</row>
    <row r="9" spans="1:9" x14ac:dyDescent="0.25">
      <c r="A9" s="32" t="s">
        <v>8</v>
      </c>
      <c r="B9" s="57" t="s">
        <v>9</v>
      </c>
      <c r="C9" s="58"/>
      <c r="D9" s="58"/>
      <c r="E9" s="58"/>
      <c r="F9" s="58"/>
      <c r="G9" s="58"/>
      <c r="H9" s="58"/>
      <c r="I9" s="59"/>
    </row>
    <row r="10" spans="1:9" ht="33" hidden="1" x14ac:dyDescent="0.25">
      <c r="A10" s="11"/>
      <c r="B10" s="2" t="s">
        <v>24</v>
      </c>
      <c r="C10" s="28" t="s">
        <v>23</v>
      </c>
      <c r="D10" s="24" t="s">
        <v>10</v>
      </c>
      <c r="E10" s="8">
        <v>1</v>
      </c>
      <c r="F10" s="10" t="s">
        <v>10</v>
      </c>
      <c r="G10" s="10"/>
      <c r="H10" s="10"/>
      <c r="I10" s="24"/>
    </row>
    <row r="11" spans="1:9" hidden="1" x14ac:dyDescent="0.25">
      <c r="A11" s="32"/>
      <c r="B11" s="2" t="s">
        <v>20</v>
      </c>
      <c r="C11" s="28"/>
      <c r="D11" s="24">
        <v>8973.7000000000007</v>
      </c>
      <c r="E11" s="24">
        <v>0</v>
      </c>
      <c r="F11" s="24">
        <v>0</v>
      </c>
      <c r="G11" s="24">
        <f>11187.9-D11</f>
        <v>2214.1999999999989</v>
      </c>
      <c r="H11" s="24"/>
      <c r="I11" s="24">
        <f>SUM(D11:G11)</f>
        <v>11187.9</v>
      </c>
    </row>
    <row r="12" spans="1:9" x14ac:dyDescent="0.25">
      <c r="A12" s="32" t="s">
        <v>15</v>
      </c>
      <c r="B12" s="51" t="s">
        <v>57</v>
      </c>
      <c r="C12" s="51"/>
      <c r="D12" s="51"/>
      <c r="E12" s="51"/>
      <c r="F12" s="51"/>
      <c r="G12" s="51"/>
      <c r="H12" s="51"/>
      <c r="I12" s="51"/>
    </row>
    <row r="13" spans="1:9" ht="40.5" customHeight="1" x14ac:dyDescent="0.25">
      <c r="A13" s="12" t="s">
        <v>16</v>
      </c>
      <c r="B13" s="19" t="s">
        <v>62</v>
      </c>
      <c r="C13" s="20" t="s">
        <v>12</v>
      </c>
      <c r="D13" s="16">
        <v>5</v>
      </c>
      <c r="E13" s="36">
        <v>0</v>
      </c>
      <c r="F13" s="36">
        <v>1</v>
      </c>
      <c r="G13" s="36">
        <v>1</v>
      </c>
      <c r="H13" s="36">
        <v>0</v>
      </c>
      <c r="I13" s="37">
        <f>SUM(D13:H13)</f>
        <v>7</v>
      </c>
    </row>
    <row r="14" spans="1:9" ht="49.5" x14ac:dyDescent="0.25">
      <c r="A14" s="12" t="s">
        <v>71</v>
      </c>
      <c r="B14" s="19" t="s">
        <v>87</v>
      </c>
      <c r="C14" s="20" t="s">
        <v>12</v>
      </c>
      <c r="D14" s="21">
        <v>0</v>
      </c>
      <c r="E14" s="36">
        <v>0</v>
      </c>
      <c r="F14" s="36">
        <v>1</v>
      </c>
      <c r="G14" s="36">
        <v>0</v>
      </c>
      <c r="H14" s="36">
        <v>0</v>
      </c>
      <c r="I14" s="37">
        <f>SUM(D14:H14)</f>
        <v>1</v>
      </c>
    </row>
    <row r="15" spans="1:9" ht="33" x14ac:dyDescent="0.25">
      <c r="A15" s="12" t="s">
        <v>72</v>
      </c>
      <c r="B15" s="19" t="s">
        <v>88</v>
      </c>
      <c r="C15" s="34" t="s">
        <v>73</v>
      </c>
      <c r="D15" s="22">
        <v>8973.7000000000007</v>
      </c>
      <c r="E15" s="38">
        <v>0</v>
      </c>
      <c r="F15" s="38">
        <v>2214.1999999999998</v>
      </c>
      <c r="G15" s="38">
        <v>0</v>
      </c>
      <c r="H15" s="38">
        <v>0</v>
      </c>
      <c r="I15" s="39">
        <v>11187.9</v>
      </c>
    </row>
    <row r="16" spans="1:9" ht="33" x14ac:dyDescent="0.25">
      <c r="A16" s="12" t="s">
        <v>79</v>
      </c>
      <c r="B16" s="19" t="s">
        <v>89</v>
      </c>
      <c r="C16" s="34" t="s">
        <v>73</v>
      </c>
      <c r="D16" s="22">
        <v>1387.3</v>
      </c>
      <c r="E16" s="38">
        <v>1387.3</v>
      </c>
      <c r="F16" s="38">
        <v>0</v>
      </c>
      <c r="G16" s="38">
        <v>0</v>
      </c>
      <c r="H16" s="38">
        <v>0</v>
      </c>
      <c r="I16" s="39">
        <v>1387.3</v>
      </c>
    </row>
    <row r="17" spans="1:9" x14ac:dyDescent="0.25">
      <c r="A17" s="32" t="s">
        <v>59</v>
      </c>
      <c r="B17" s="51" t="s">
        <v>6</v>
      </c>
      <c r="C17" s="51"/>
      <c r="D17" s="51"/>
      <c r="E17" s="51"/>
      <c r="F17" s="51"/>
      <c r="G17" s="51"/>
      <c r="H17" s="51"/>
      <c r="I17" s="51"/>
    </row>
    <row r="18" spans="1:9" ht="99" x14ac:dyDescent="0.25">
      <c r="A18" s="12" t="s">
        <v>60</v>
      </c>
      <c r="B18" s="13" t="s">
        <v>42</v>
      </c>
      <c r="C18" s="20" t="s">
        <v>12</v>
      </c>
      <c r="D18" s="16">
        <v>7</v>
      </c>
      <c r="E18" s="36">
        <v>3</v>
      </c>
      <c r="F18" s="36">
        <v>1</v>
      </c>
      <c r="G18" s="36">
        <v>1</v>
      </c>
      <c r="H18" s="36">
        <v>0</v>
      </c>
      <c r="I18" s="37">
        <f>SUM(D18:H18)</f>
        <v>12</v>
      </c>
    </row>
    <row r="19" spans="1:9" ht="99" x14ac:dyDescent="0.25">
      <c r="A19" s="35" t="s">
        <v>61</v>
      </c>
      <c r="B19" s="13" t="s">
        <v>65</v>
      </c>
      <c r="C19" s="17" t="s">
        <v>12</v>
      </c>
      <c r="D19" s="18">
        <v>2</v>
      </c>
      <c r="E19" s="40">
        <v>7</v>
      </c>
      <c r="F19" s="36">
        <v>0</v>
      </c>
      <c r="G19" s="36">
        <v>0</v>
      </c>
      <c r="H19" s="36">
        <v>0</v>
      </c>
      <c r="I19" s="37">
        <f t="shared" ref="I19:I20" si="0">SUM(D19:H19)</f>
        <v>9</v>
      </c>
    </row>
    <row r="20" spans="1:9" ht="82.5" x14ac:dyDescent="0.25">
      <c r="A20" s="12" t="s">
        <v>64</v>
      </c>
      <c r="B20" s="13" t="s">
        <v>75</v>
      </c>
      <c r="C20" s="17" t="s">
        <v>12</v>
      </c>
      <c r="D20" s="18">
        <v>5</v>
      </c>
      <c r="E20" s="36">
        <v>1</v>
      </c>
      <c r="F20" s="36">
        <v>0</v>
      </c>
      <c r="G20" s="36">
        <v>0</v>
      </c>
      <c r="H20" s="36">
        <v>0</v>
      </c>
      <c r="I20" s="37">
        <f t="shared" si="0"/>
        <v>6</v>
      </c>
    </row>
    <row r="21" spans="1:9" x14ac:dyDescent="0.25">
      <c r="A21" s="32" t="s">
        <v>17</v>
      </c>
      <c r="B21" s="57" t="s">
        <v>11</v>
      </c>
      <c r="C21" s="58"/>
      <c r="D21" s="58"/>
      <c r="E21" s="58"/>
      <c r="F21" s="58"/>
      <c r="G21" s="58"/>
      <c r="H21" s="58"/>
      <c r="I21" s="59"/>
    </row>
    <row r="22" spans="1:9" x14ac:dyDescent="0.25">
      <c r="A22" s="32" t="s">
        <v>35</v>
      </c>
      <c r="B22" s="51" t="s">
        <v>57</v>
      </c>
      <c r="C22" s="51"/>
      <c r="D22" s="51"/>
      <c r="E22" s="51"/>
      <c r="F22" s="51"/>
      <c r="G22" s="51"/>
      <c r="H22" s="51"/>
      <c r="I22" s="51"/>
    </row>
    <row r="23" spans="1:9" ht="49.5" x14ac:dyDescent="0.25">
      <c r="A23" s="12" t="s">
        <v>58</v>
      </c>
      <c r="B23" s="2" t="s">
        <v>84</v>
      </c>
      <c r="C23" s="17" t="s">
        <v>12</v>
      </c>
      <c r="D23" s="16">
        <v>2</v>
      </c>
      <c r="E23" s="36">
        <v>0</v>
      </c>
      <c r="F23" s="36">
        <v>0</v>
      </c>
      <c r="G23" s="36">
        <v>1</v>
      </c>
      <c r="H23" s="36">
        <v>0</v>
      </c>
      <c r="I23" s="37">
        <f>SUM(D23:H23)</f>
        <v>3</v>
      </c>
    </row>
    <row r="24" spans="1:9" ht="66" x14ac:dyDescent="0.25">
      <c r="A24" s="12" t="s">
        <v>76</v>
      </c>
      <c r="B24" s="2" t="s">
        <v>85</v>
      </c>
      <c r="C24" s="17" t="s">
        <v>12</v>
      </c>
      <c r="D24" s="16">
        <v>0</v>
      </c>
      <c r="E24" s="36">
        <v>0</v>
      </c>
      <c r="F24" s="36">
        <v>1</v>
      </c>
      <c r="G24" s="36">
        <v>0</v>
      </c>
      <c r="H24" s="36">
        <v>0</v>
      </c>
      <c r="I24" s="37">
        <f t="shared" ref="I24:I26" si="1">SUM(D24:H24)</f>
        <v>1</v>
      </c>
    </row>
    <row r="25" spans="1:9" ht="33" x14ac:dyDescent="0.25">
      <c r="A25" s="12" t="s">
        <v>77</v>
      </c>
      <c r="B25" s="2" t="s">
        <v>86</v>
      </c>
      <c r="C25" s="17" t="s">
        <v>12</v>
      </c>
      <c r="D25" s="16">
        <v>0</v>
      </c>
      <c r="E25" s="36">
        <v>0</v>
      </c>
      <c r="F25" s="36">
        <v>1</v>
      </c>
      <c r="G25" s="36">
        <v>0</v>
      </c>
      <c r="H25" s="36">
        <v>0</v>
      </c>
      <c r="I25" s="37">
        <f t="shared" si="1"/>
        <v>1</v>
      </c>
    </row>
    <row r="26" spans="1:9" ht="49.5" x14ac:dyDescent="0.25">
      <c r="A26" s="12" t="s">
        <v>78</v>
      </c>
      <c r="B26" s="23" t="s">
        <v>74</v>
      </c>
      <c r="C26" s="20" t="s">
        <v>12</v>
      </c>
      <c r="D26" s="16">
        <v>0</v>
      </c>
      <c r="E26" s="36">
        <v>1</v>
      </c>
      <c r="F26" s="36">
        <v>0</v>
      </c>
      <c r="G26" s="36">
        <v>0</v>
      </c>
      <c r="H26" s="36">
        <v>0</v>
      </c>
      <c r="I26" s="37">
        <f t="shared" si="1"/>
        <v>1</v>
      </c>
    </row>
    <row r="27" spans="1:9" x14ac:dyDescent="0.25">
      <c r="A27" s="32" t="s">
        <v>18</v>
      </c>
      <c r="B27" s="51" t="s">
        <v>6</v>
      </c>
      <c r="C27" s="51"/>
      <c r="D27" s="51"/>
      <c r="E27" s="51"/>
      <c r="F27" s="51"/>
      <c r="G27" s="51"/>
      <c r="H27" s="51"/>
      <c r="I27" s="51"/>
    </row>
    <row r="28" spans="1:9" ht="49.5" x14ac:dyDescent="0.25">
      <c r="A28" s="32" t="s">
        <v>19</v>
      </c>
      <c r="B28" s="2" t="s">
        <v>81</v>
      </c>
      <c r="C28" s="15" t="s">
        <v>12</v>
      </c>
      <c r="D28" s="14">
        <v>6</v>
      </c>
      <c r="E28" s="37">
        <v>2</v>
      </c>
      <c r="F28" s="37">
        <v>1</v>
      </c>
      <c r="G28" s="37">
        <v>1</v>
      </c>
      <c r="H28" s="37">
        <v>0</v>
      </c>
      <c r="I28" s="37">
        <f>SUM(D28:H28)</f>
        <v>10</v>
      </c>
    </row>
    <row r="29" spans="1:9" ht="49.5" x14ac:dyDescent="0.25">
      <c r="A29" s="32" t="s">
        <v>32</v>
      </c>
      <c r="B29" s="2" t="s">
        <v>82</v>
      </c>
      <c r="C29" s="15" t="s">
        <v>12</v>
      </c>
      <c r="D29" s="14">
        <v>2</v>
      </c>
      <c r="E29" s="41">
        <v>18</v>
      </c>
      <c r="F29" s="37">
        <v>0</v>
      </c>
      <c r="G29" s="37">
        <v>0</v>
      </c>
      <c r="H29" s="37">
        <v>0</v>
      </c>
      <c r="I29" s="37">
        <f t="shared" ref="I29:I30" si="2">SUM(D29:H29)</f>
        <v>20</v>
      </c>
    </row>
    <row r="30" spans="1:9" ht="49.5" x14ac:dyDescent="0.25">
      <c r="A30" s="32" t="s">
        <v>66</v>
      </c>
      <c r="B30" s="2" t="s">
        <v>83</v>
      </c>
      <c r="C30" s="15" t="s">
        <v>12</v>
      </c>
      <c r="D30" s="14">
        <v>3</v>
      </c>
      <c r="E30" s="37">
        <v>1</v>
      </c>
      <c r="F30" s="37">
        <v>0</v>
      </c>
      <c r="G30" s="37">
        <v>0</v>
      </c>
      <c r="H30" s="37">
        <v>0</v>
      </c>
      <c r="I30" s="37">
        <f t="shared" si="2"/>
        <v>4</v>
      </c>
    </row>
  </sheetData>
  <mergeCells count="14">
    <mergeCell ref="F1:I2"/>
    <mergeCell ref="B27:I27"/>
    <mergeCell ref="A4:I4"/>
    <mergeCell ref="A6:A7"/>
    <mergeCell ref="B6:B7"/>
    <mergeCell ref="C6:C7"/>
    <mergeCell ref="D6:D7"/>
    <mergeCell ref="E6:H6"/>
    <mergeCell ref="I6:I7"/>
    <mergeCell ref="B9:I9"/>
    <mergeCell ref="B12:I12"/>
    <mergeCell ref="B17:I17"/>
    <mergeCell ref="B21:I21"/>
    <mergeCell ref="B22:I22"/>
  </mergeCells>
  <pageMargins left="0.39370078740157483" right="0.39370078740157483" top="0.39370078740157483" bottom="1.7716535433070868" header="0.31496062992125984" footer="0.31496062992125984"/>
  <pageSetup paperSize="9" scale="7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abSelected="1" view="pageBreakPreview" topLeftCell="A22" zoomScale="60" zoomScaleNormal="70" workbookViewId="0">
      <selection activeCell="J39" sqref="J39"/>
    </sheetView>
  </sheetViews>
  <sheetFormatPr defaultRowHeight="16.5" x14ac:dyDescent="0.25"/>
  <cols>
    <col min="1" max="1" width="5.140625" style="7" customWidth="1"/>
    <col min="2" max="2" width="38.140625" style="3" customWidth="1"/>
    <col min="3" max="3" width="31" style="1" customWidth="1"/>
    <col min="4" max="4" width="13.42578125" style="1" customWidth="1"/>
    <col min="5" max="5" width="16" style="1" customWidth="1"/>
    <col min="6" max="6" width="16.140625" style="1" customWidth="1"/>
    <col min="7" max="7" width="16.42578125" style="1" customWidth="1"/>
    <col min="8" max="9" width="15.28515625" style="1" customWidth="1"/>
    <col min="10" max="10" width="30.140625" style="1" customWidth="1"/>
    <col min="11" max="11" width="13.7109375" style="1" bestFit="1" customWidth="1"/>
    <col min="12" max="16384" width="9.140625" style="1"/>
  </cols>
  <sheetData>
    <row r="1" spans="1:10" ht="26.25" customHeight="1" x14ac:dyDescent="0.25">
      <c r="G1" s="50" t="s">
        <v>99</v>
      </c>
      <c r="H1" s="50"/>
      <c r="I1" s="50"/>
      <c r="J1" s="50"/>
    </row>
    <row r="2" spans="1:10" ht="26.25" customHeight="1" x14ac:dyDescent="0.25">
      <c r="G2" s="50"/>
      <c r="H2" s="50"/>
      <c r="I2" s="50"/>
      <c r="J2" s="50"/>
    </row>
    <row r="3" spans="1:10" s="44" customFormat="1" x14ac:dyDescent="0.25">
      <c r="A3" s="7"/>
      <c r="B3" s="3"/>
      <c r="G3" s="42"/>
      <c r="H3" s="42"/>
      <c r="I3" s="42"/>
      <c r="J3" s="42"/>
    </row>
    <row r="4" spans="1:10" x14ac:dyDescent="0.25">
      <c r="A4" s="73" t="s">
        <v>39</v>
      </c>
      <c r="B4" s="73"/>
      <c r="C4" s="73"/>
      <c r="D4" s="73"/>
      <c r="E4" s="73"/>
      <c r="F4" s="73"/>
      <c r="G4" s="73"/>
      <c r="H4" s="73"/>
      <c r="I4" s="73"/>
      <c r="J4" s="73"/>
    </row>
    <row r="5" spans="1:10" x14ac:dyDescent="0.25">
      <c r="A5" s="29"/>
    </row>
    <row r="6" spans="1:10" ht="34.5" customHeight="1" x14ac:dyDescent="0.25">
      <c r="A6" s="71" t="s">
        <v>33</v>
      </c>
      <c r="B6" s="71" t="s">
        <v>55</v>
      </c>
      <c r="C6" s="74" t="s">
        <v>43</v>
      </c>
      <c r="D6" s="74" t="s">
        <v>3</v>
      </c>
      <c r="E6" s="75" t="s">
        <v>56</v>
      </c>
      <c r="F6" s="76"/>
      <c r="G6" s="76"/>
      <c r="H6" s="76"/>
      <c r="I6" s="77"/>
      <c r="J6" s="74" t="s">
        <v>22</v>
      </c>
    </row>
    <row r="7" spans="1:10" x14ac:dyDescent="0.25">
      <c r="A7" s="71"/>
      <c r="B7" s="71"/>
      <c r="C7" s="74"/>
      <c r="D7" s="74"/>
      <c r="E7" s="74" t="s">
        <v>0</v>
      </c>
      <c r="F7" s="74" t="s">
        <v>1</v>
      </c>
      <c r="G7" s="74"/>
      <c r="H7" s="74"/>
      <c r="I7" s="34"/>
      <c r="J7" s="74"/>
    </row>
    <row r="8" spans="1:10" x14ac:dyDescent="0.25">
      <c r="A8" s="71"/>
      <c r="B8" s="71"/>
      <c r="C8" s="74"/>
      <c r="D8" s="74"/>
      <c r="E8" s="74"/>
      <c r="F8" s="34" t="s">
        <v>5</v>
      </c>
      <c r="G8" s="34" t="s">
        <v>4</v>
      </c>
      <c r="H8" s="34" t="s">
        <v>25</v>
      </c>
      <c r="I8" s="34" t="s">
        <v>90</v>
      </c>
      <c r="J8" s="74"/>
    </row>
    <row r="9" spans="1:10" x14ac:dyDescent="0.25">
      <c r="A9" s="32">
        <v>1</v>
      </c>
      <c r="B9" s="32">
        <v>2</v>
      </c>
      <c r="C9" s="34">
        <v>3</v>
      </c>
      <c r="D9" s="34">
        <v>4</v>
      </c>
      <c r="E9" s="34">
        <v>5</v>
      </c>
      <c r="F9" s="34">
        <v>6</v>
      </c>
      <c r="G9" s="34">
        <v>7</v>
      </c>
      <c r="H9" s="34">
        <v>8</v>
      </c>
      <c r="I9" s="34">
        <v>9</v>
      </c>
      <c r="J9" s="34">
        <v>10</v>
      </c>
    </row>
    <row r="10" spans="1:10" x14ac:dyDescent="0.25">
      <c r="A10" s="61" t="s">
        <v>54</v>
      </c>
      <c r="B10" s="61"/>
      <c r="C10" s="61"/>
      <c r="D10" s="61"/>
      <c r="E10" s="61"/>
      <c r="F10" s="61"/>
      <c r="G10" s="61"/>
      <c r="H10" s="61"/>
      <c r="I10" s="61"/>
      <c r="J10" s="61"/>
    </row>
    <row r="11" spans="1:10" ht="21" customHeight="1" x14ac:dyDescent="0.25">
      <c r="A11" s="62" t="s">
        <v>51</v>
      </c>
      <c r="B11" s="62"/>
      <c r="C11" s="62"/>
      <c r="D11" s="62"/>
      <c r="E11" s="62"/>
      <c r="F11" s="62"/>
      <c r="G11" s="62"/>
      <c r="H11" s="62"/>
      <c r="I11" s="62"/>
      <c r="J11" s="62"/>
    </row>
    <row r="12" spans="1:10" ht="66" x14ac:dyDescent="0.25">
      <c r="A12" s="32" t="s">
        <v>15</v>
      </c>
      <c r="B12" s="33" t="s">
        <v>44</v>
      </c>
      <c r="C12" s="34" t="s">
        <v>80</v>
      </c>
      <c r="D12" s="34" t="s">
        <v>97</v>
      </c>
      <c r="E12" s="9">
        <f t="shared" ref="E12:E14" si="0">SUM(F12:I12)</f>
        <v>2000</v>
      </c>
      <c r="F12" s="9">
        <v>0</v>
      </c>
      <c r="G12" s="9">
        <v>1000</v>
      </c>
      <c r="H12" s="9">
        <v>1000</v>
      </c>
      <c r="I12" s="9">
        <v>0</v>
      </c>
      <c r="J12" s="9" t="s">
        <v>94</v>
      </c>
    </row>
    <row r="13" spans="1:10" ht="66" customHeight="1" x14ac:dyDescent="0.25">
      <c r="A13" s="53" t="s">
        <v>59</v>
      </c>
      <c r="B13" s="64" t="s">
        <v>70</v>
      </c>
      <c r="C13" s="67" t="s">
        <v>80</v>
      </c>
      <c r="D13" s="67" t="s">
        <v>96</v>
      </c>
      <c r="E13" s="9">
        <f t="shared" si="0"/>
        <v>234.4</v>
      </c>
      <c r="F13" s="48">
        <v>234.4</v>
      </c>
      <c r="G13" s="9">
        <v>0</v>
      </c>
      <c r="H13" s="9">
        <v>0</v>
      </c>
      <c r="I13" s="9">
        <v>0</v>
      </c>
      <c r="J13" s="9" t="s">
        <v>26</v>
      </c>
    </row>
    <row r="14" spans="1:10" s="44" customFormat="1" ht="49.5" x14ac:dyDescent="0.25">
      <c r="A14" s="54"/>
      <c r="B14" s="66"/>
      <c r="C14" s="69"/>
      <c r="D14" s="69"/>
      <c r="E14" s="9">
        <f t="shared" si="0"/>
        <v>234.4</v>
      </c>
      <c r="F14" s="48">
        <v>0</v>
      </c>
      <c r="G14" s="9">
        <v>234.4</v>
      </c>
      <c r="H14" s="9">
        <v>0</v>
      </c>
      <c r="I14" s="9">
        <v>0</v>
      </c>
      <c r="J14" s="9" t="s">
        <v>98</v>
      </c>
    </row>
    <row r="15" spans="1:10" ht="66" x14ac:dyDescent="0.25">
      <c r="A15" s="32" t="s">
        <v>67</v>
      </c>
      <c r="B15" s="33" t="s">
        <v>68</v>
      </c>
      <c r="C15" s="34" t="s">
        <v>80</v>
      </c>
      <c r="D15" s="34" t="s">
        <v>96</v>
      </c>
      <c r="E15" s="9">
        <f>SUM(F15:I15)</f>
        <v>487927.98</v>
      </c>
      <c r="F15" s="9">
        <f>233976.98+4870</f>
        <v>238846.98</v>
      </c>
      <c r="G15" s="9">
        <v>249081</v>
      </c>
      <c r="H15" s="9">
        <v>0</v>
      </c>
      <c r="I15" s="9">
        <v>0</v>
      </c>
      <c r="J15" s="9" t="s">
        <v>103</v>
      </c>
    </row>
    <row r="16" spans="1:10" x14ac:dyDescent="0.25">
      <c r="A16" s="32"/>
      <c r="B16" s="4" t="s">
        <v>48</v>
      </c>
      <c r="C16" s="5"/>
      <c r="D16" s="28"/>
      <c r="E16" s="9">
        <f>SUM(E12:E15)</f>
        <v>490396.77999999997</v>
      </c>
      <c r="F16" s="9">
        <f t="shared" ref="F16:I16" si="1">SUM(F12:F15)</f>
        <v>239081.38</v>
      </c>
      <c r="G16" s="9">
        <f t="shared" si="1"/>
        <v>250315.4</v>
      </c>
      <c r="H16" s="9">
        <f t="shared" si="1"/>
        <v>1000</v>
      </c>
      <c r="I16" s="9">
        <f t="shared" si="1"/>
        <v>0</v>
      </c>
      <c r="J16" s="24"/>
    </row>
    <row r="17" spans="1:10" ht="37.5" customHeight="1" x14ac:dyDescent="0.25">
      <c r="A17" s="62" t="s">
        <v>52</v>
      </c>
      <c r="B17" s="62"/>
      <c r="C17" s="62"/>
      <c r="D17" s="62"/>
      <c r="E17" s="62"/>
      <c r="F17" s="62"/>
      <c r="G17" s="62"/>
      <c r="H17" s="62"/>
      <c r="I17" s="62"/>
      <c r="J17" s="62"/>
    </row>
    <row r="18" spans="1:10" ht="84" customHeight="1" x14ac:dyDescent="0.25">
      <c r="A18" s="32" t="s">
        <v>35</v>
      </c>
      <c r="B18" s="33" t="s">
        <v>37</v>
      </c>
      <c r="C18" s="34" t="s">
        <v>80</v>
      </c>
      <c r="D18" s="34" t="s">
        <v>91</v>
      </c>
      <c r="E18" s="9">
        <f>SUM(F18:I18)</f>
        <v>106891.9</v>
      </c>
      <c r="F18" s="9">
        <v>26615.7</v>
      </c>
      <c r="G18" s="9">
        <v>26822.799999999999</v>
      </c>
      <c r="H18" s="9">
        <v>26504.799999999999</v>
      </c>
      <c r="I18" s="9">
        <v>26948.6</v>
      </c>
      <c r="J18" s="9" t="s">
        <v>26</v>
      </c>
    </row>
    <row r="19" spans="1:10" x14ac:dyDescent="0.25">
      <c r="A19" s="32"/>
      <c r="B19" s="4" t="s">
        <v>49</v>
      </c>
      <c r="C19" s="5"/>
      <c r="D19" s="28"/>
      <c r="E19" s="24">
        <f>E18</f>
        <v>106891.9</v>
      </c>
      <c r="F19" s="24">
        <f>F18</f>
        <v>26615.7</v>
      </c>
      <c r="G19" s="24">
        <f>G18</f>
        <v>26822.799999999999</v>
      </c>
      <c r="H19" s="24">
        <f>H18</f>
        <v>26504.799999999999</v>
      </c>
      <c r="I19" s="24">
        <f>I18</f>
        <v>26948.6</v>
      </c>
      <c r="J19" s="24"/>
    </row>
    <row r="20" spans="1:10" x14ac:dyDescent="0.25">
      <c r="A20" s="32"/>
      <c r="B20" s="4" t="s">
        <v>50</v>
      </c>
      <c r="C20" s="5"/>
      <c r="D20" s="28"/>
      <c r="E20" s="24">
        <f>E19+E16</f>
        <v>597288.67999999993</v>
      </c>
      <c r="F20" s="24">
        <f>F19+F16</f>
        <v>265697.08</v>
      </c>
      <c r="G20" s="24">
        <f>G19+G16</f>
        <v>277138.2</v>
      </c>
      <c r="H20" s="24">
        <f>H19+H16</f>
        <v>27504.799999999999</v>
      </c>
      <c r="I20" s="24">
        <f>I19+I16</f>
        <v>26948.6</v>
      </c>
      <c r="J20" s="24"/>
    </row>
    <row r="21" spans="1:10" x14ac:dyDescent="0.25">
      <c r="A21" s="61" t="s">
        <v>40</v>
      </c>
      <c r="B21" s="61"/>
      <c r="C21" s="61"/>
      <c r="D21" s="61"/>
      <c r="E21" s="61"/>
      <c r="F21" s="61"/>
      <c r="G21" s="61"/>
      <c r="H21" s="61"/>
      <c r="I21" s="61"/>
      <c r="J21" s="61"/>
    </row>
    <row r="22" spans="1:10" ht="36.75" customHeight="1" x14ac:dyDescent="0.25">
      <c r="A22" s="62" t="s">
        <v>45</v>
      </c>
      <c r="B22" s="62"/>
      <c r="C22" s="62"/>
      <c r="D22" s="62"/>
      <c r="E22" s="62"/>
      <c r="F22" s="62"/>
      <c r="G22" s="62"/>
      <c r="H22" s="62"/>
      <c r="I22" s="62"/>
      <c r="J22" s="62"/>
    </row>
    <row r="23" spans="1:10" ht="33" customHeight="1" x14ac:dyDescent="0.25">
      <c r="A23" s="53" t="s">
        <v>46</v>
      </c>
      <c r="B23" s="64" t="s">
        <v>41</v>
      </c>
      <c r="C23" s="67" t="s">
        <v>80</v>
      </c>
      <c r="D23" s="67" t="s">
        <v>34</v>
      </c>
      <c r="E23" s="26">
        <f>SUM(F23:I23)</f>
        <v>1018.4</v>
      </c>
      <c r="F23" s="26">
        <v>0</v>
      </c>
      <c r="G23" s="26">
        <v>0</v>
      </c>
      <c r="H23" s="26">
        <v>1018.4</v>
      </c>
      <c r="I23" s="26">
        <v>0</v>
      </c>
      <c r="J23" s="9" t="s">
        <v>92</v>
      </c>
    </row>
    <row r="24" spans="1:10" ht="66" x14ac:dyDescent="0.25">
      <c r="A24" s="63"/>
      <c r="B24" s="65"/>
      <c r="C24" s="68"/>
      <c r="D24" s="68"/>
      <c r="E24" s="26">
        <f>SUM(F24:I24)</f>
        <v>53383.5</v>
      </c>
      <c r="F24" s="26">
        <v>53373.2</v>
      </c>
      <c r="G24" s="26">
        <v>0</v>
      </c>
      <c r="H24" s="26">
        <v>10.3</v>
      </c>
      <c r="I24" s="26">
        <v>0</v>
      </c>
      <c r="J24" s="9" t="s">
        <v>101</v>
      </c>
    </row>
    <row r="25" spans="1:10" s="44" customFormat="1" ht="82.5" x14ac:dyDescent="0.25">
      <c r="A25" s="54"/>
      <c r="B25" s="66"/>
      <c r="C25" s="69"/>
      <c r="D25" s="69"/>
      <c r="E25" s="26">
        <f>SUM(F25:I25)</f>
        <v>2088.75</v>
      </c>
      <c r="F25" s="26">
        <v>0</v>
      </c>
      <c r="G25" s="26">
        <v>2088.75</v>
      </c>
      <c r="H25" s="26">
        <v>0</v>
      </c>
      <c r="I25" s="26">
        <v>0</v>
      </c>
      <c r="J25" s="9" t="s">
        <v>104</v>
      </c>
    </row>
    <row r="26" spans="1:10" ht="66" x14ac:dyDescent="0.25">
      <c r="A26" s="32" t="s">
        <v>47</v>
      </c>
      <c r="B26" s="33" t="s">
        <v>63</v>
      </c>
      <c r="C26" s="34" t="s">
        <v>80</v>
      </c>
      <c r="D26" s="34">
        <v>2014</v>
      </c>
      <c r="E26" s="26">
        <f t="shared" ref="E26:E27" si="2">SUM(F26:I26)</f>
        <v>7397.7</v>
      </c>
      <c r="F26" s="26">
        <v>7397.7</v>
      </c>
      <c r="G26" s="26">
        <v>0</v>
      </c>
      <c r="H26" s="26">
        <v>0</v>
      </c>
      <c r="I26" s="26">
        <v>0</v>
      </c>
      <c r="J26" s="9" t="s">
        <v>26</v>
      </c>
    </row>
    <row r="27" spans="1:10" ht="66" x14ac:dyDescent="0.25">
      <c r="A27" s="32" t="s">
        <v>95</v>
      </c>
      <c r="B27" s="33" t="s">
        <v>69</v>
      </c>
      <c r="C27" s="34" t="s">
        <v>80</v>
      </c>
      <c r="D27" s="34">
        <v>2014</v>
      </c>
      <c r="E27" s="26">
        <f t="shared" si="2"/>
        <v>4290</v>
      </c>
      <c r="F27" s="26">
        <v>4290</v>
      </c>
      <c r="G27" s="26">
        <v>0</v>
      </c>
      <c r="H27" s="26">
        <v>0</v>
      </c>
      <c r="I27" s="26">
        <v>0</v>
      </c>
      <c r="J27" s="9" t="s">
        <v>102</v>
      </c>
    </row>
    <row r="28" spans="1:10" x14ac:dyDescent="0.25">
      <c r="A28" s="4"/>
      <c r="B28" s="25" t="s">
        <v>53</v>
      </c>
      <c r="C28" s="5"/>
      <c r="D28" s="5"/>
      <c r="E28" s="31">
        <f>SUM(E23:E27)</f>
        <v>68178.350000000006</v>
      </c>
      <c r="F28" s="31">
        <f>SUM(F23:F27)</f>
        <v>65060.899999999994</v>
      </c>
      <c r="G28" s="31">
        <f>SUM(G23:G27)</f>
        <v>2088.75</v>
      </c>
      <c r="H28" s="31">
        <f>SUM(H23:H27)</f>
        <v>1028.7</v>
      </c>
      <c r="I28" s="31">
        <f>SUM(I23:I27)</f>
        <v>0</v>
      </c>
      <c r="J28" s="24"/>
    </row>
    <row r="29" spans="1:10" x14ac:dyDescent="0.25">
      <c r="A29" s="4"/>
      <c r="B29" s="25" t="s">
        <v>36</v>
      </c>
      <c r="C29" s="5"/>
      <c r="D29" s="5"/>
      <c r="E29" s="31">
        <f>E28</f>
        <v>68178.350000000006</v>
      </c>
      <c r="F29" s="31">
        <f>F28</f>
        <v>65060.899999999994</v>
      </c>
      <c r="G29" s="31">
        <f>G28</f>
        <v>2088.75</v>
      </c>
      <c r="H29" s="31">
        <f>H28</f>
        <v>1028.7</v>
      </c>
      <c r="I29" s="31">
        <f>I28</f>
        <v>0</v>
      </c>
      <c r="J29" s="24"/>
    </row>
    <row r="30" spans="1:10" x14ac:dyDescent="0.25">
      <c r="A30" s="71"/>
      <c r="B30" s="71" t="s">
        <v>7</v>
      </c>
      <c r="C30" s="55"/>
      <c r="D30" s="55"/>
      <c r="E30" s="31">
        <f>E20+E29</f>
        <v>665467.02999999991</v>
      </c>
      <c r="F30" s="31">
        <f>F20+F29</f>
        <v>330757.98</v>
      </c>
      <c r="G30" s="31">
        <f>G20+G29</f>
        <v>279226.95</v>
      </c>
      <c r="H30" s="31">
        <f>H20+H29</f>
        <v>28533.5</v>
      </c>
      <c r="I30" s="31">
        <f>I20+I29</f>
        <v>26948.6</v>
      </c>
      <c r="J30" s="24" t="s">
        <v>93</v>
      </c>
    </row>
    <row r="31" spans="1:10" ht="33" x14ac:dyDescent="0.25">
      <c r="A31" s="71"/>
      <c r="B31" s="71"/>
      <c r="C31" s="70"/>
      <c r="D31" s="70"/>
      <c r="E31" s="31">
        <f>SUM(F31:I31)</f>
        <v>1018.4</v>
      </c>
      <c r="F31" s="31">
        <v>0</v>
      </c>
      <c r="G31" s="31">
        <v>0</v>
      </c>
      <c r="H31" s="31">
        <f>H23</f>
        <v>1018.4</v>
      </c>
      <c r="I31" s="31">
        <v>0</v>
      </c>
      <c r="J31" s="24" t="s">
        <v>92</v>
      </c>
    </row>
    <row r="32" spans="1:10" ht="66" x14ac:dyDescent="0.25">
      <c r="A32" s="71"/>
      <c r="B32" s="71"/>
      <c r="C32" s="70"/>
      <c r="D32" s="70"/>
      <c r="E32" s="31">
        <f>SUM(F32:I32)</f>
        <v>662125.48</v>
      </c>
      <c r="F32" s="31">
        <f>F12+F13+F15+F18+F24+F26+F27</f>
        <v>330757.98000000004</v>
      </c>
      <c r="G32" s="31">
        <f>G12+G13+G15+G18+G24+G26+G27</f>
        <v>276903.8</v>
      </c>
      <c r="H32" s="31">
        <f>H12+H13+H15+H18+H24+H26+H27</f>
        <v>27515.1</v>
      </c>
      <c r="I32" s="31">
        <f>I12+I13+I15+I18+I24+I26+I27</f>
        <v>26948.6</v>
      </c>
      <c r="J32" s="24" t="s">
        <v>101</v>
      </c>
    </row>
    <row r="33" spans="1:10" s="44" customFormat="1" ht="82.5" x14ac:dyDescent="0.25">
      <c r="A33" s="71"/>
      <c r="B33" s="71"/>
      <c r="C33" s="56"/>
      <c r="D33" s="56"/>
      <c r="E33" s="45">
        <f>SUM(F33:I33)</f>
        <v>2323.15</v>
      </c>
      <c r="F33" s="45">
        <v>0</v>
      </c>
      <c r="G33" s="45">
        <f>G14+G25</f>
        <v>2323.15</v>
      </c>
      <c r="H33" s="45">
        <v>0</v>
      </c>
      <c r="I33" s="45">
        <v>0</v>
      </c>
      <c r="J33" s="46" t="s">
        <v>105</v>
      </c>
    </row>
    <row r="34" spans="1:10" ht="16.5" customHeight="1" x14ac:dyDescent="0.25">
      <c r="A34" s="71"/>
      <c r="B34" s="47" t="s">
        <v>2</v>
      </c>
      <c r="C34" s="51" t="s">
        <v>80</v>
      </c>
      <c r="D34" s="51"/>
      <c r="E34" s="60">
        <f>E30</f>
        <v>665467.02999999991</v>
      </c>
      <c r="F34" s="60">
        <f>F30</f>
        <v>330757.98</v>
      </c>
      <c r="G34" s="60">
        <f>G30</f>
        <v>279226.95</v>
      </c>
      <c r="H34" s="60">
        <f>H30</f>
        <v>28533.5</v>
      </c>
      <c r="I34" s="60">
        <f>I30</f>
        <v>26948.6</v>
      </c>
      <c r="J34" s="72" t="s">
        <v>93</v>
      </c>
    </row>
    <row r="35" spans="1:10" x14ac:dyDescent="0.25">
      <c r="A35" s="71"/>
      <c r="B35" s="61" t="s">
        <v>27</v>
      </c>
      <c r="C35" s="51"/>
      <c r="D35" s="51"/>
      <c r="E35" s="60"/>
      <c r="F35" s="60"/>
      <c r="G35" s="60"/>
      <c r="H35" s="60"/>
      <c r="I35" s="60"/>
      <c r="J35" s="72"/>
    </row>
    <row r="36" spans="1:10" ht="33" x14ac:dyDescent="0.25">
      <c r="A36" s="71"/>
      <c r="B36" s="61"/>
      <c r="C36" s="51"/>
      <c r="D36" s="51"/>
      <c r="E36" s="27">
        <f>E31</f>
        <v>1018.4</v>
      </c>
      <c r="F36" s="27">
        <f t="shared" ref="F36:I37" si="3">F31</f>
        <v>0</v>
      </c>
      <c r="G36" s="27">
        <f t="shared" si="3"/>
        <v>0</v>
      </c>
      <c r="H36" s="27">
        <f t="shared" si="3"/>
        <v>1018.4</v>
      </c>
      <c r="I36" s="27">
        <f t="shared" si="3"/>
        <v>0</v>
      </c>
      <c r="J36" s="24" t="s">
        <v>92</v>
      </c>
    </row>
    <row r="37" spans="1:10" ht="66" x14ac:dyDescent="0.25">
      <c r="A37" s="71"/>
      <c r="B37" s="61"/>
      <c r="C37" s="51"/>
      <c r="D37" s="51"/>
      <c r="E37" s="27">
        <f>E32</f>
        <v>662125.48</v>
      </c>
      <c r="F37" s="27">
        <f>F32</f>
        <v>330757.98000000004</v>
      </c>
      <c r="G37" s="27">
        <f t="shared" si="3"/>
        <v>276903.8</v>
      </c>
      <c r="H37" s="27">
        <f>H32</f>
        <v>27515.1</v>
      </c>
      <c r="I37" s="27">
        <f t="shared" si="3"/>
        <v>26948.6</v>
      </c>
      <c r="J37" s="24" t="s">
        <v>101</v>
      </c>
    </row>
    <row r="38" spans="1:10" ht="82.5" x14ac:dyDescent="0.25">
      <c r="A38" s="71"/>
      <c r="B38" s="61"/>
      <c r="C38" s="51"/>
      <c r="D38" s="51"/>
      <c r="E38" s="49">
        <f>E33</f>
        <v>2323.15</v>
      </c>
      <c r="F38" s="49">
        <f t="shared" ref="F38:I38" si="4">F33</f>
        <v>0</v>
      </c>
      <c r="G38" s="49">
        <f t="shared" si="4"/>
        <v>2323.15</v>
      </c>
      <c r="H38" s="49">
        <f t="shared" si="4"/>
        <v>0</v>
      </c>
      <c r="I38" s="49">
        <f t="shared" si="4"/>
        <v>0</v>
      </c>
      <c r="J38" s="24" t="s">
        <v>105</v>
      </c>
    </row>
  </sheetData>
  <mergeCells count="37">
    <mergeCell ref="D34:D38"/>
    <mergeCell ref="A13:A14"/>
    <mergeCell ref="B13:B14"/>
    <mergeCell ref="C13:C14"/>
    <mergeCell ref="D13:D14"/>
    <mergeCell ref="G1:J2"/>
    <mergeCell ref="F34:F35"/>
    <mergeCell ref="G34:G35"/>
    <mergeCell ref="H34:H35"/>
    <mergeCell ref="I34:I35"/>
    <mergeCell ref="A4:J4"/>
    <mergeCell ref="A6:A8"/>
    <mergeCell ref="B6:B8"/>
    <mergeCell ref="C6:C8"/>
    <mergeCell ref="D6:D8"/>
    <mergeCell ref="E6:I6"/>
    <mergeCell ref="J6:J8"/>
    <mergeCell ref="E7:E8"/>
    <mergeCell ref="F7:H7"/>
    <mergeCell ref="B35:B38"/>
    <mergeCell ref="C34:C38"/>
    <mergeCell ref="E34:E35"/>
    <mergeCell ref="A10:J10"/>
    <mergeCell ref="A11:J11"/>
    <mergeCell ref="A17:J17"/>
    <mergeCell ref="A21:J21"/>
    <mergeCell ref="A22:J22"/>
    <mergeCell ref="A23:A25"/>
    <mergeCell ref="B23:B25"/>
    <mergeCell ref="C23:C25"/>
    <mergeCell ref="D23:D25"/>
    <mergeCell ref="C30:C33"/>
    <mergeCell ref="D30:D33"/>
    <mergeCell ref="B30:B33"/>
    <mergeCell ref="A30:A33"/>
    <mergeCell ref="A34:A38"/>
    <mergeCell ref="J34:J35"/>
  </mergeCells>
  <pageMargins left="0.39370078740157483" right="0.39370078740157483" top="0.39370078740157483" bottom="1.7716535433070868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 1</vt:lpstr>
      <vt:lpstr>Прилож 2 </vt:lpstr>
      <vt:lpstr>'Прилож 1'!Заголовки_для_печати</vt:lpstr>
      <vt:lpstr>'Прилож 2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Игорь М. Сенив</dc:creator>
  <cp:lastModifiedBy>Макляк Анастасия Сергеевна</cp:lastModifiedBy>
  <cp:lastPrinted>2015-03-04T07:22:52Z</cp:lastPrinted>
  <dcterms:created xsi:type="dcterms:W3CDTF">2013-01-14T04:12:52Z</dcterms:created>
  <dcterms:modified xsi:type="dcterms:W3CDTF">2015-03-04T07:22:53Z</dcterms:modified>
</cp:coreProperties>
</file>