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005" yWindow="1425" windowWidth="15990" windowHeight="8835"/>
  </bookViews>
  <sheets>
    <sheet name="на 01.02.2023" sheetId="24" r:id="rId1"/>
  </sheets>
  <calcPr calcId="162913" iterate="1"/>
</workbook>
</file>

<file path=xl/calcChain.xml><?xml version="1.0" encoding="utf-8"?>
<calcChain xmlns="http://schemas.openxmlformats.org/spreadsheetml/2006/main">
  <c r="B17" i="24" l="1"/>
  <c r="B18" i="24"/>
  <c r="B19" i="24"/>
  <c r="B20" i="24"/>
  <c r="B16" i="24"/>
  <c r="I60" i="24" l="1"/>
  <c r="J60" i="24"/>
  <c r="K60" i="24"/>
  <c r="L60" i="24"/>
  <c r="M60" i="24"/>
  <c r="N60" i="24"/>
  <c r="O60" i="24"/>
  <c r="P60" i="24"/>
  <c r="Q60" i="24"/>
  <c r="R60" i="24"/>
  <c r="S60" i="24"/>
  <c r="T60" i="24"/>
  <c r="U60" i="24"/>
  <c r="V60" i="24"/>
  <c r="W60" i="24"/>
  <c r="X60" i="24"/>
  <c r="Y60" i="24"/>
  <c r="Z60" i="24"/>
  <c r="AA60" i="24"/>
  <c r="AB60" i="24"/>
  <c r="AC60" i="24"/>
  <c r="AD60" i="24"/>
  <c r="AE60" i="24"/>
  <c r="I59" i="24"/>
  <c r="J59" i="24"/>
  <c r="K59" i="24"/>
  <c r="L59" i="24"/>
  <c r="M59" i="24"/>
  <c r="N59" i="24"/>
  <c r="O59" i="24"/>
  <c r="P59" i="24"/>
  <c r="Q59" i="24"/>
  <c r="R59" i="24"/>
  <c r="S59" i="24"/>
  <c r="T59" i="24"/>
  <c r="U59" i="24"/>
  <c r="V59" i="24"/>
  <c r="W59" i="24"/>
  <c r="X59" i="24"/>
  <c r="Y59" i="24"/>
  <c r="Z59" i="24"/>
  <c r="AA59" i="24"/>
  <c r="AB59" i="24"/>
  <c r="AC59" i="24"/>
  <c r="AD59" i="24"/>
  <c r="AE59" i="24"/>
  <c r="I58" i="24"/>
  <c r="J58" i="24"/>
  <c r="K58" i="24"/>
  <c r="L58" i="24"/>
  <c r="M58" i="24"/>
  <c r="N58" i="24"/>
  <c r="O58" i="24"/>
  <c r="P58" i="24"/>
  <c r="Q58" i="24"/>
  <c r="R58" i="24"/>
  <c r="S58" i="24"/>
  <c r="T58" i="24"/>
  <c r="U58" i="24"/>
  <c r="V58" i="24"/>
  <c r="W58" i="24"/>
  <c r="X58" i="24"/>
  <c r="Y58" i="24"/>
  <c r="Z58" i="24"/>
  <c r="AA58" i="24"/>
  <c r="AB58" i="24"/>
  <c r="AC58" i="24"/>
  <c r="AD58" i="24"/>
  <c r="AE58" i="24"/>
  <c r="I57" i="24"/>
  <c r="J57" i="24"/>
  <c r="K57" i="24"/>
  <c r="L57" i="24"/>
  <c r="M57" i="24"/>
  <c r="N57" i="24"/>
  <c r="O57" i="24"/>
  <c r="P57" i="24"/>
  <c r="Q57" i="24"/>
  <c r="R57" i="24"/>
  <c r="S57" i="24"/>
  <c r="T57" i="24"/>
  <c r="U57" i="24"/>
  <c r="V57" i="24"/>
  <c r="W57" i="24"/>
  <c r="X57" i="24"/>
  <c r="Y57" i="24"/>
  <c r="Z57" i="24"/>
  <c r="AA57" i="24"/>
  <c r="AB57" i="24"/>
  <c r="AC57" i="24"/>
  <c r="AD57" i="24"/>
  <c r="AE57" i="24"/>
  <c r="I56" i="24"/>
  <c r="J56" i="24"/>
  <c r="K56" i="24"/>
  <c r="L56" i="24"/>
  <c r="M56" i="24"/>
  <c r="N56" i="24"/>
  <c r="O56" i="24"/>
  <c r="P56" i="24"/>
  <c r="Q56" i="24"/>
  <c r="R56" i="24"/>
  <c r="S56" i="24"/>
  <c r="T56" i="24"/>
  <c r="U56" i="24"/>
  <c r="V56" i="24"/>
  <c r="W56" i="24"/>
  <c r="X56" i="24"/>
  <c r="Y56" i="24"/>
  <c r="Z56" i="24"/>
  <c r="AA56" i="24"/>
  <c r="AB56" i="24"/>
  <c r="AC56" i="24"/>
  <c r="AD56" i="24"/>
  <c r="AE56" i="24"/>
  <c r="H57" i="24"/>
  <c r="H58" i="24"/>
  <c r="H59" i="24"/>
  <c r="H60" i="24"/>
  <c r="H56" i="24"/>
  <c r="E57" i="24"/>
  <c r="E58" i="24"/>
  <c r="E59" i="24"/>
  <c r="E60" i="24"/>
  <c r="E56" i="24"/>
  <c r="D57" i="24"/>
  <c r="D58" i="24"/>
  <c r="D59" i="24"/>
  <c r="D60" i="24"/>
  <c r="D56" i="24"/>
  <c r="C57" i="24"/>
  <c r="C58" i="24"/>
  <c r="C59" i="24"/>
  <c r="C60" i="24"/>
  <c r="C56" i="24"/>
  <c r="B57" i="24"/>
  <c r="B59" i="24"/>
  <c r="B60" i="24"/>
  <c r="B56" i="24"/>
  <c r="I54" i="24"/>
  <c r="J54" i="24"/>
  <c r="K54" i="24"/>
  <c r="L54" i="24"/>
  <c r="M54" i="24"/>
  <c r="N54" i="24"/>
  <c r="O54" i="24"/>
  <c r="P54" i="24"/>
  <c r="Q54" i="24"/>
  <c r="R54" i="24"/>
  <c r="S54" i="24"/>
  <c r="T54" i="24"/>
  <c r="U54" i="24"/>
  <c r="V54" i="24"/>
  <c r="W54" i="24"/>
  <c r="X54" i="24"/>
  <c r="Y54" i="24"/>
  <c r="Z54" i="24"/>
  <c r="AA54" i="24"/>
  <c r="AB54" i="24"/>
  <c r="AC54" i="24"/>
  <c r="AD54" i="24"/>
  <c r="AE54" i="24"/>
  <c r="I53" i="24"/>
  <c r="J53" i="24"/>
  <c r="K53" i="24"/>
  <c r="L53" i="24"/>
  <c r="M53" i="24"/>
  <c r="N53" i="24"/>
  <c r="O53" i="24"/>
  <c r="P53" i="24"/>
  <c r="Q53" i="24"/>
  <c r="R53" i="24"/>
  <c r="S53" i="24"/>
  <c r="U53" i="24"/>
  <c r="V53" i="24"/>
  <c r="W53" i="24"/>
  <c r="X53" i="24"/>
  <c r="Y53" i="24"/>
  <c r="Z53" i="24"/>
  <c r="AA53" i="24"/>
  <c r="AB53" i="24"/>
  <c r="AC53" i="24"/>
  <c r="AD53" i="24"/>
  <c r="AE53" i="24"/>
  <c r="I52" i="24"/>
  <c r="J52" i="24"/>
  <c r="K52" i="24"/>
  <c r="L52" i="24"/>
  <c r="M52" i="24"/>
  <c r="N52" i="24"/>
  <c r="O52" i="24"/>
  <c r="P52" i="24"/>
  <c r="Q52" i="24"/>
  <c r="S52" i="24"/>
  <c r="U52" i="24"/>
  <c r="W52" i="24"/>
  <c r="X52" i="24"/>
  <c r="Y52" i="24"/>
  <c r="Z52" i="24"/>
  <c r="AA52" i="24"/>
  <c r="AB52" i="24"/>
  <c r="AC52" i="24"/>
  <c r="AE52" i="24"/>
  <c r="H53" i="24"/>
  <c r="H54" i="24"/>
  <c r="I51" i="24"/>
  <c r="J51" i="24"/>
  <c r="K51" i="24"/>
  <c r="L51" i="24"/>
  <c r="M51" i="24"/>
  <c r="N51" i="24"/>
  <c r="O51" i="24"/>
  <c r="P51" i="24"/>
  <c r="Q51" i="24"/>
  <c r="R51" i="24"/>
  <c r="S51" i="24"/>
  <c r="U51" i="24"/>
  <c r="W51" i="24"/>
  <c r="X51" i="24"/>
  <c r="Y51" i="24"/>
  <c r="Z51" i="24"/>
  <c r="AA51" i="24"/>
  <c r="AB51" i="24"/>
  <c r="AC51" i="24"/>
  <c r="AD51" i="24"/>
  <c r="AE51" i="24"/>
  <c r="I50" i="24"/>
  <c r="J50" i="24"/>
  <c r="K50" i="24"/>
  <c r="L50" i="24"/>
  <c r="M50" i="24"/>
  <c r="N50" i="24"/>
  <c r="O50" i="24"/>
  <c r="P50" i="24"/>
  <c r="Q50" i="24"/>
  <c r="S50" i="24"/>
  <c r="U50" i="24"/>
  <c r="W50" i="24"/>
  <c r="X50" i="24"/>
  <c r="Y50" i="24"/>
  <c r="Z50" i="24"/>
  <c r="AA50" i="24"/>
  <c r="AB50" i="24"/>
  <c r="AC50" i="24"/>
  <c r="AD50" i="24"/>
  <c r="AE50" i="24"/>
  <c r="H51" i="24"/>
  <c r="H52" i="24"/>
  <c r="H50" i="24"/>
  <c r="E51" i="24"/>
  <c r="E52" i="24"/>
  <c r="E53" i="24"/>
  <c r="E54" i="24"/>
  <c r="E50" i="24"/>
  <c r="D51" i="24"/>
  <c r="D52" i="24"/>
  <c r="D53" i="24"/>
  <c r="D54" i="24"/>
  <c r="D50" i="24"/>
  <c r="C52" i="24"/>
  <c r="B54" i="24"/>
  <c r="E45" i="24"/>
  <c r="E46" i="24"/>
  <c r="E47" i="24"/>
  <c r="E48" i="24"/>
  <c r="E44" i="24"/>
  <c r="D45" i="24"/>
  <c r="D46" i="24"/>
  <c r="D47" i="24"/>
  <c r="D48" i="24"/>
  <c r="D44" i="24"/>
  <c r="C46" i="24"/>
  <c r="B48" i="24"/>
  <c r="C40" i="24"/>
  <c r="I20" i="24"/>
  <c r="I13" i="24" s="1"/>
  <c r="J20" i="24"/>
  <c r="J13" i="24" s="1"/>
  <c r="K20" i="24"/>
  <c r="K13" i="24" s="1"/>
  <c r="L20" i="24"/>
  <c r="L13" i="24" s="1"/>
  <c r="M20" i="24"/>
  <c r="M13" i="24" s="1"/>
  <c r="N20" i="24"/>
  <c r="N13" i="24" s="1"/>
  <c r="O20" i="24"/>
  <c r="O13" i="24" s="1"/>
  <c r="P20" i="24"/>
  <c r="P13" i="24" s="1"/>
  <c r="Q20" i="24"/>
  <c r="Q13" i="24" s="1"/>
  <c r="R20" i="24"/>
  <c r="R13" i="24" s="1"/>
  <c r="S20" i="24"/>
  <c r="S13" i="24" s="1"/>
  <c r="T20" i="24"/>
  <c r="T13" i="24" s="1"/>
  <c r="U20" i="24"/>
  <c r="U13" i="24" s="1"/>
  <c r="V20" i="24"/>
  <c r="V13" i="24" s="1"/>
  <c r="W20" i="24"/>
  <c r="W13" i="24" s="1"/>
  <c r="X20" i="24"/>
  <c r="X13" i="24" s="1"/>
  <c r="Y20" i="24"/>
  <c r="Y13" i="24" s="1"/>
  <c r="Z20" i="24"/>
  <c r="Z13" i="24" s="1"/>
  <c r="AA20" i="24"/>
  <c r="AA13" i="24" s="1"/>
  <c r="AB20" i="24"/>
  <c r="AB13" i="24" s="1"/>
  <c r="AC20" i="24"/>
  <c r="AC13" i="24" s="1"/>
  <c r="AD20" i="24"/>
  <c r="AD13" i="24" s="1"/>
  <c r="AE20" i="24"/>
  <c r="AE13" i="24" s="1"/>
  <c r="I19" i="24"/>
  <c r="I12" i="24" s="1"/>
  <c r="J19" i="24"/>
  <c r="J12" i="24" s="1"/>
  <c r="K19" i="24"/>
  <c r="K12" i="24" s="1"/>
  <c r="L19" i="24"/>
  <c r="L12" i="24" s="1"/>
  <c r="M19" i="24"/>
  <c r="M12" i="24" s="1"/>
  <c r="N19" i="24"/>
  <c r="N12" i="24" s="1"/>
  <c r="O19" i="24"/>
  <c r="O12" i="24" s="1"/>
  <c r="P19" i="24"/>
  <c r="P12" i="24" s="1"/>
  <c r="Q19" i="24"/>
  <c r="Q12" i="24" s="1"/>
  <c r="R19" i="24"/>
  <c r="R12" i="24" s="1"/>
  <c r="S19" i="24"/>
  <c r="S12" i="24" s="1"/>
  <c r="T19" i="24"/>
  <c r="T12" i="24" s="1"/>
  <c r="T53" i="24" s="1"/>
  <c r="U19" i="24"/>
  <c r="U12" i="24" s="1"/>
  <c r="V19" i="24"/>
  <c r="V12" i="24" s="1"/>
  <c r="W19" i="24"/>
  <c r="W12" i="24" s="1"/>
  <c r="X19" i="24"/>
  <c r="X12" i="24" s="1"/>
  <c r="Y19" i="24"/>
  <c r="Y12" i="24" s="1"/>
  <c r="Z19" i="24"/>
  <c r="Z12" i="24" s="1"/>
  <c r="AA19" i="24"/>
  <c r="AA12" i="24" s="1"/>
  <c r="AB19" i="24"/>
  <c r="AB12" i="24" s="1"/>
  <c r="AC19" i="24"/>
  <c r="AC12" i="24" s="1"/>
  <c r="AD19" i="24"/>
  <c r="AD12" i="24" s="1"/>
  <c r="AE19" i="24"/>
  <c r="AE12" i="24" s="1"/>
  <c r="I18" i="24"/>
  <c r="I11" i="24" s="1"/>
  <c r="J18" i="24"/>
  <c r="J11" i="24" s="1"/>
  <c r="K18" i="24"/>
  <c r="K11" i="24" s="1"/>
  <c r="L18" i="24"/>
  <c r="L11" i="24" s="1"/>
  <c r="M18" i="24"/>
  <c r="M11" i="24" s="1"/>
  <c r="N18" i="24"/>
  <c r="N11" i="24" s="1"/>
  <c r="O18" i="24"/>
  <c r="O11" i="24" s="1"/>
  <c r="P18" i="24"/>
  <c r="P11" i="24" s="1"/>
  <c r="Q18" i="24"/>
  <c r="Q11" i="24" s="1"/>
  <c r="R18" i="24"/>
  <c r="R11" i="24" s="1"/>
  <c r="R52" i="24" s="1"/>
  <c r="S18" i="24"/>
  <c r="S11" i="24" s="1"/>
  <c r="T18" i="24"/>
  <c r="T11" i="24" s="1"/>
  <c r="T52" i="24" s="1"/>
  <c r="U18" i="24"/>
  <c r="U11" i="24" s="1"/>
  <c r="V18" i="24"/>
  <c r="V11" i="24" s="1"/>
  <c r="V52" i="24" s="1"/>
  <c r="W18" i="24"/>
  <c r="W11" i="24" s="1"/>
  <c r="X18" i="24"/>
  <c r="X11" i="24" s="1"/>
  <c r="Y18" i="24"/>
  <c r="Y11" i="24" s="1"/>
  <c r="Z18" i="24"/>
  <c r="Z11" i="24" s="1"/>
  <c r="AA18" i="24"/>
  <c r="AA11" i="24" s="1"/>
  <c r="AB18" i="24"/>
  <c r="AB11" i="24" s="1"/>
  <c r="AC18" i="24"/>
  <c r="AC11" i="24" s="1"/>
  <c r="AD18" i="24"/>
  <c r="AD11" i="24" s="1"/>
  <c r="AD52" i="24" s="1"/>
  <c r="AE18" i="24"/>
  <c r="AE11" i="24" s="1"/>
  <c r="I17" i="24"/>
  <c r="I10" i="24" s="1"/>
  <c r="J17" i="24"/>
  <c r="J10" i="24" s="1"/>
  <c r="K17" i="24"/>
  <c r="K10" i="24" s="1"/>
  <c r="L17" i="24"/>
  <c r="L10" i="24" s="1"/>
  <c r="M17" i="24"/>
  <c r="M10" i="24" s="1"/>
  <c r="N17" i="24"/>
  <c r="N10" i="24" s="1"/>
  <c r="O17" i="24"/>
  <c r="O10" i="24" s="1"/>
  <c r="P17" i="24"/>
  <c r="P10" i="24" s="1"/>
  <c r="Q17" i="24"/>
  <c r="Q10" i="24" s="1"/>
  <c r="R17" i="24"/>
  <c r="R10" i="24" s="1"/>
  <c r="S17" i="24"/>
  <c r="S10" i="24" s="1"/>
  <c r="T17" i="24"/>
  <c r="T10" i="24" s="1"/>
  <c r="T51" i="24" s="1"/>
  <c r="U17" i="24"/>
  <c r="U10" i="24" s="1"/>
  <c r="V17" i="24"/>
  <c r="V10" i="24" s="1"/>
  <c r="V51" i="24" s="1"/>
  <c r="W17" i="24"/>
  <c r="W10" i="24" s="1"/>
  <c r="X17" i="24"/>
  <c r="X10" i="24" s="1"/>
  <c r="Y17" i="24"/>
  <c r="Y10" i="24" s="1"/>
  <c r="Z17" i="24"/>
  <c r="Z10" i="24" s="1"/>
  <c r="AA17" i="24"/>
  <c r="AA10" i="24" s="1"/>
  <c r="AB17" i="24"/>
  <c r="AB10" i="24" s="1"/>
  <c r="AC17" i="24"/>
  <c r="AC10" i="24" s="1"/>
  <c r="AD17" i="24"/>
  <c r="AD10" i="24" s="1"/>
  <c r="AE17" i="24"/>
  <c r="AE10" i="24" s="1"/>
  <c r="I16" i="24"/>
  <c r="I9" i="24" s="1"/>
  <c r="J16" i="24"/>
  <c r="J9" i="24" s="1"/>
  <c r="K16" i="24"/>
  <c r="K9" i="24" s="1"/>
  <c r="L16" i="24"/>
  <c r="L9" i="24" s="1"/>
  <c r="M16" i="24"/>
  <c r="M9" i="24" s="1"/>
  <c r="N16" i="24"/>
  <c r="N9" i="24" s="1"/>
  <c r="O16" i="24"/>
  <c r="O9" i="24" s="1"/>
  <c r="P16" i="24"/>
  <c r="P9" i="24" s="1"/>
  <c r="Q16" i="24"/>
  <c r="Q9" i="24" s="1"/>
  <c r="R16" i="24"/>
  <c r="R9" i="24" s="1"/>
  <c r="R50" i="24" s="1"/>
  <c r="S16" i="24"/>
  <c r="S9" i="24" s="1"/>
  <c r="T16" i="24"/>
  <c r="T9" i="24" s="1"/>
  <c r="T50" i="24" s="1"/>
  <c r="U16" i="24"/>
  <c r="U9" i="24" s="1"/>
  <c r="V16" i="24"/>
  <c r="V9" i="24" s="1"/>
  <c r="V50" i="24" s="1"/>
  <c r="W16" i="24"/>
  <c r="W9" i="24" s="1"/>
  <c r="X16" i="24"/>
  <c r="X9" i="24" s="1"/>
  <c r="Y16" i="24"/>
  <c r="Y9" i="24" s="1"/>
  <c r="Z16" i="24"/>
  <c r="Z9" i="24" s="1"/>
  <c r="AA16" i="24"/>
  <c r="AA9" i="24" s="1"/>
  <c r="AB16" i="24"/>
  <c r="AB9" i="24" s="1"/>
  <c r="AC16" i="24"/>
  <c r="AC9" i="24" s="1"/>
  <c r="AD16" i="24"/>
  <c r="AD9" i="24" s="1"/>
  <c r="AE16" i="24"/>
  <c r="AE9" i="24" s="1"/>
  <c r="H17" i="24"/>
  <c r="H10" i="24" s="1"/>
  <c r="H18" i="24"/>
  <c r="H11" i="24" s="1"/>
  <c r="H19" i="24"/>
  <c r="H12" i="24" s="1"/>
  <c r="H20" i="24"/>
  <c r="H13" i="24" s="1"/>
  <c r="H16" i="24"/>
  <c r="H9" i="24" s="1"/>
  <c r="H55" i="24" l="1"/>
  <c r="H44" i="24"/>
  <c r="C32" i="24"/>
  <c r="C24" i="24"/>
  <c r="C25" i="24"/>
  <c r="C26" i="24"/>
  <c r="C27" i="24"/>
  <c r="C23" i="24"/>
  <c r="E40" i="24" l="1"/>
  <c r="Q55" i="24"/>
  <c r="O55" i="24"/>
  <c r="M55" i="24"/>
  <c r="K55" i="24"/>
  <c r="I55" i="24"/>
  <c r="N37" i="24"/>
  <c r="J37" i="24"/>
  <c r="E32" i="24"/>
  <c r="G32" i="24" s="1"/>
  <c r="B32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C29" i="24"/>
  <c r="E27" i="24"/>
  <c r="G27" i="24" s="1"/>
  <c r="B27" i="24"/>
  <c r="F27" i="24" s="1"/>
  <c r="E26" i="24"/>
  <c r="G26" i="24" s="1"/>
  <c r="B26" i="24"/>
  <c r="E25" i="24"/>
  <c r="G25" i="24" s="1"/>
  <c r="B25" i="24"/>
  <c r="E24" i="24"/>
  <c r="G24" i="24" s="1"/>
  <c r="B24" i="24"/>
  <c r="E23" i="24"/>
  <c r="G23" i="24" s="1"/>
  <c r="B23" i="24"/>
  <c r="F23" i="24" s="1"/>
  <c r="AE22" i="24"/>
  <c r="AD22" i="24"/>
  <c r="AC22" i="24"/>
  <c r="AB22" i="24"/>
  <c r="AA22" i="24"/>
  <c r="Z22" i="24"/>
  <c r="Y22" i="24"/>
  <c r="X22" i="24"/>
  <c r="W22" i="24"/>
  <c r="V22" i="24"/>
  <c r="U22" i="24"/>
  <c r="T22" i="24"/>
  <c r="S22" i="24"/>
  <c r="R22" i="24"/>
  <c r="Q22" i="24"/>
  <c r="P22" i="24"/>
  <c r="O22" i="24"/>
  <c r="N22" i="24"/>
  <c r="M22" i="24"/>
  <c r="L22" i="24"/>
  <c r="K22" i="24"/>
  <c r="J22" i="24"/>
  <c r="I22" i="24"/>
  <c r="H22" i="24"/>
  <c r="C22" i="24"/>
  <c r="AE48" i="24"/>
  <c r="AA48" i="24"/>
  <c r="W48" i="24"/>
  <c r="S48" i="24"/>
  <c r="O48" i="24"/>
  <c r="K48" i="24"/>
  <c r="E20" i="24"/>
  <c r="C20" i="24"/>
  <c r="C13" i="24" s="1"/>
  <c r="AA47" i="24"/>
  <c r="W47" i="24"/>
  <c r="S47" i="24"/>
  <c r="O47" i="24"/>
  <c r="E19" i="24"/>
  <c r="C19" i="24"/>
  <c r="C12" i="24" s="1"/>
  <c r="E18" i="24"/>
  <c r="C18" i="24"/>
  <c r="C11" i="24" s="1"/>
  <c r="E17" i="24"/>
  <c r="C17" i="24"/>
  <c r="C10" i="24" s="1"/>
  <c r="AD15" i="24"/>
  <c r="AB15" i="24"/>
  <c r="Z15" i="24"/>
  <c r="X15" i="24"/>
  <c r="V15" i="24"/>
  <c r="T15" i="24"/>
  <c r="R15" i="24"/>
  <c r="P15" i="24"/>
  <c r="N15" i="24"/>
  <c r="L15" i="24"/>
  <c r="J15" i="24"/>
  <c r="H15" i="24"/>
  <c r="E16" i="24"/>
  <c r="C16" i="24"/>
  <c r="C9" i="24" s="1"/>
  <c r="AE15" i="24"/>
  <c r="AC15" i="24"/>
  <c r="Y15" i="24"/>
  <c r="S15" i="24"/>
  <c r="O15" i="24"/>
  <c r="K15" i="24"/>
  <c r="I15" i="24"/>
  <c r="AE47" i="24"/>
  <c r="AC47" i="24"/>
  <c r="Z47" i="24"/>
  <c r="V47" i="24"/>
  <c r="R47" i="24"/>
  <c r="N47" i="24"/>
  <c r="K47" i="24"/>
  <c r="I47" i="24"/>
  <c r="B12" i="24"/>
  <c r="AD46" i="24"/>
  <c r="AB46" i="24"/>
  <c r="Z46" i="24"/>
  <c r="X46" i="24"/>
  <c r="V46" i="24"/>
  <c r="T46" i="24"/>
  <c r="R46" i="24"/>
  <c r="P46" i="24"/>
  <c r="N46" i="24"/>
  <c r="L46" i="24"/>
  <c r="J46" i="24"/>
  <c r="H46" i="24"/>
  <c r="E11" i="24"/>
  <c r="AB45" i="24"/>
  <c r="X45" i="24"/>
  <c r="T45" i="24"/>
  <c r="P45" i="24"/>
  <c r="L45" i="24"/>
  <c r="H45" i="24"/>
  <c r="C53" i="24" l="1"/>
  <c r="C47" i="24"/>
  <c r="C54" i="24"/>
  <c r="C48" i="24"/>
  <c r="C50" i="24"/>
  <c r="C49" i="24" s="1"/>
  <c r="C44" i="24"/>
  <c r="C51" i="24"/>
  <c r="C45" i="24"/>
  <c r="B53" i="24"/>
  <c r="B47" i="24"/>
  <c r="J45" i="24"/>
  <c r="AD45" i="24"/>
  <c r="H48" i="24"/>
  <c r="L48" i="24"/>
  <c r="AC45" i="24"/>
  <c r="Q47" i="24"/>
  <c r="U47" i="24"/>
  <c r="Y47" i="24"/>
  <c r="M48" i="24"/>
  <c r="Q48" i="24"/>
  <c r="U48" i="24"/>
  <c r="Y48" i="24"/>
  <c r="AC48" i="24"/>
  <c r="D27" i="24"/>
  <c r="Y37" i="24"/>
  <c r="C15" i="24"/>
  <c r="F20" i="24"/>
  <c r="I46" i="24"/>
  <c r="K46" i="24"/>
  <c r="M46" i="24"/>
  <c r="O46" i="24"/>
  <c r="Q46" i="24"/>
  <c r="H47" i="24"/>
  <c r="J47" i="24"/>
  <c r="L47" i="24"/>
  <c r="P47" i="24"/>
  <c r="T47" i="24"/>
  <c r="AD47" i="24"/>
  <c r="J48" i="24"/>
  <c r="N48" i="24"/>
  <c r="AD48" i="24"/>
  <c r="AE45" i="24"/>
  <c r="E22" i="24"/>
  <c r="G22" i="24" s="1"/>
  <c r="D23" i="24"/>
  <c r="F24" i="24"/>
  <c r="F25" i="24"/>
  <c r="H37" i="24"/>
  <c r="L37" i="24"/>
  <c r="Q37" i="24"/>
  <c r="AD37" i="24"/>
  <c r="G60" i="24"/>
  <c r="E15" i="24"/>
  <c r="I45" i="24"/>
  <c r="I8" i="24"/>
  <c r="K45" i="24"/>
  <c r="K8" i="24"/>
  <c r="I48" i="24"/>
  <c r="E13" i="24"/>
  <c r="G54" i="24" s="1"/>
  <c r="H8" i="24"/>
  <c r="J8" i="24"/>
  <c r="AC8" i="24"/>
  <c r="AE8" i="24"/>
  <c r="E9" i="24"/>
  <c r="N45" i="24"/>
  <c r="R45" i="24"/>
  <c r="V45" i="24"/>
  <c r="Z45" i="24"/>
  <c r="B13" i="24"/>
  <c r="M15" i="24"/>
  <c r="Q15" i="24"/>
  <c r="W15" i="24"/>
  <c r="AA15" i="24"/>
  <c r="U15" i="24"/>
  <c r="D20" i="24"/>
  <c r="D25" i="24"/>
  <c r="F26" i="24"/>
  <c r="F32" i="24"/>
  <c r="I37" i="24"/>
  <c r="K37" i="24"/>
  <c r="M37" i="24"/>
  <c r="O37" i="24"/>
  <c r="U37" i="24"/>
  <c r="AC37" i="24"/>
  <c r="AE37" i="24"/>
  <c r="J55" i="24"/>
  <c r="L55" i="24"/>
  <c r="N55" i="24"/>
  <c r="P55" i="24"/>
  <c r="R55" i="24"/>
  <c r="T55" i="24"/>
  <c r="V55" i="24"/>
  <c r="X55" i="24"/>
  <c r="Z55" i="24"/>
  <c r="AB55" i="24"/>
  <c r="AD55" i="24"/>
  <c r="X47" i="24"/>
  <c r="AB47" i="24"/>
  <c r="AA45" i="24"/>
  <c r="S46" i="24"/>
  <c r="U46" i="24"/>
  <c r="W46" i="24"/>
  <c r="Y46" i="24"/>
  <c r="AA46" i="24"/>
  <c r="AC46" i="24"/>
  <c r="AE46" i="24"/>
  <c r="E37" i="24"/>
  <c r="S37" i="24"/>
  <c r="W37" i="24"/>
  <c r="AA37" i="24"/>
  <c r="S55" i="24"/>
  <c r="U55" i="24"/>
  <c r="W55" i="24"/>
  <c r="Y55" i="24"/>
  <c r="AA55" i="24"/>
  <c r="AC55" i="24"/>
  <c r="AE55" i="24"/>
  <c r="P48" i="24"/>
  <c r="R48" i="24"/>
  <c r="T48" i="24"/>
  <c r="V48" i="24"/>
  <c r="X48" i="24"/>
  <c r="Z48" i="24"/>
  <c r="AB48" i="24"/>
  <c r="P37" i="24"/>
  <c r="R37" i="24"/>
  <c r="T37" i="24"/>
  <c r="V37" i="24"/>
  <c r="X37" i="24"/>
  <c r="AB37" i="24"/>
  <c r="B40" i="24"/>
  <c r="C55" i="24"/>
  <c r="Z37" i="24"/>
  <c r="C37" i="24"/>
  <c r="G37" i="24" s="1"/>
  <c r="G52" i="24"/>
  <c r="B29" i="24"/>
  <c r="E29" i="24"/>
  <c r="G29" i="24" s="1"/>
  <c r="D32" i="24"/>
  <c r="M45" i="24"/>
  <c r="E10" i="24"/>
  <c r="M8" i="24"/>
  <c r="O45" i="24"/>
  <c r="O8" i="24"/>
  <c r="Q45" i="24"/>
  <c r="Q8" i="24"/>
  <c r="S45" i="24"/>
  <c r="S8" i="24"/>
  <c r="U45" i="24"/>
  <c r="U8" i="24"/>
  <c r="W45" i="24"/>
  <c r="W8" i="24"/>
  <c r="Y45" i="24"/>
  <c r="Y8" i="24"/>
  <c r="M47" i="24"/>
  <c r="E12" i="24"/>
  <c r="F17" i="24"/>
  <c r="F19" i="24"/>
  <c r="AA8" i="24"/>
  <c r="Z49" i="24"/>
  <c r="B10" i="24"/>
  <c r="F16" i="24"/>
  <c r="F18" i="24"/>
  <c r="B22" i="24"/>
  <c r="F22" i="24" s="1"/>
  <c r="D24" i="24"/>
  <c r="D26" i="24"/>
  <c r="B11" i="24"/>
  <c r="C8" i="24"/>
  <c r="I44" i="24"/>
  <c r="K44" i="24"/>
  <c r="M49" i="24"/>
  <c r="M44" i="24"/>
  <c r="O44" i="24"/>
  <c r="Q44" i="24"/>
  <c r="S44" i="24"/>
  <c r="U44" i="24"/>
  <c r="W44" i="24"/>
  <c r="Y44" i="24"/>
  <c r="AA49" i="24"/>
  <c r="AA44" i="24"/>
  <c r="AC49" i="24"/>
  <c r="AC44" i="24"/>
  <c r="AE49" i="24"/>
  <c r="AE44" i="24"/>
  <c r="G11" i="24"/>
  <c r="G16" i="24"/>
  <c r="G17" i="24"/>
  <c r="G18" i="24"/>
  <c r="G19" i="24"/>
  <c r="G20" i="24"/>
  <c r="H49" i="24"/>
  <c r="J49" i="24"/>
  <c r="J44" i="24"/>
  <c r="Z44" i="24"/>
  <c r="Z43" i="24" s="1"/>
  <c r="D11" i="24"/>
  <c r="D13" i="24"/>
  <c r="F54" i="24" s="1"/>
  <c r="D16" i="24"/>
  <c r="D17" i="24"/>
  <c r="D18" i="24"/>
  <c r="D19" i="24"/>
  <c r="G56" i="24"/>
  <c r="E55" i="24"/>
  <c r="G57" i="24"/>
  <c r="G58" i="24"/>
  <c r="G40" i="24"/>
  <c r="G59" i="24"/>
  <c r="D40" i="24"/>
  <c r="F53" i="24" l="1"/>
  <c r="F11" i="24"/>
  <c r="B52" i="24"/>
  <c r="B45" i="24"/>
  <c r="B51" i="24"/>
  <c r="F51" i="24" s="1"/>
  <c r="B58" i="24"/>
  <c r="B46" i="24"/>
  <c r="F46" i="24" s="1"/>
  <c r="F40" i="24"/>
  <c r="G55" i="24"/>
  <c r="H43" i="24"/>
  <c r="G15" i="24"/>
  <c r="G12" i="24"/>
  <c r="Q43" i="24"/>
  <c r="K43" i="24"/>
  <c r="D22" i="24"/>
  <c r="B15" i="24"/>
  <c r="G50" i="24"/>
  <c r="J43" i="24"/>
  <c r="D29" i="24"/>
  <c r="K49" i="24"/>
  <c r="I49" i="24"/>
  <c r="G44" i="24"/>
  <c r="G13" i="24"/>
  <c r="F15" i="24"/>
  <c r="D9" i="24"/>
  <c r="G9" i="24"/>
  <c r="E8" i="24"/>
  <c r="I43" i="24"/>
  <c r="D12" i="24"/>
  <c r="G53" i="24"/>
  <c r="G45" i="24"/>
  <c r="W43" i="24"/>
  <c r="S43" i="24"/>
  <c r="O43" i="24"/>
  <c r="F13" i="24"/>
  <c r="AD8" i="24"/>
  <c r="F12" i="24"/>
  <c r="F10" i="24"/>
  <c r="AE43" i="24"/>
  <c r="AA43" i="24"/>
  <c r="M43" i="24"/>
  <c r="G8" i="24"/>
  <c r="Z8" i="24"/>
  <c r="E49" i="24"/>
  <c r="G49" i="24" s="1"/>
  <c r="F29" i="24"/>
  <c r="AC43" i="24"/>
  <c r="U43" i="24"/>
  <c r="B55" i="24"/>
  <c r="B37" i="24"/>
  <c r="F37" i="24" s="1"/>
  <c r="Y43" i="24"/>
  <c r="G48" i="24"/>
  <c r="V8" i="24"/>
  <c r="R8" i="24"/>
  <c r="N8" i="24"/>
  <c r="F45" i="24"/>
  <c r="D10" i="24"/>
  <c r="G10" i="24"/>
  <c r="G51" i="24"/>
  <c r="Y49" i="24"/>
  <c r="W49" i="24"/>
  <c r="U49" i="24"/>
  <c r="S49" i="24"/>
  <c r="Q49" i="24"/>
  <c r="O49" i="24"/>
  <c r="AB8" i="24"/>
  <c r="X8" i="24"/>
  <c r="T8" i="24"/>
  <c r="P8" i="24"/>
  <c r="L8" i="24"/>
  <c r="B9" i="24"/>
  <c r="B8" i="24" s="1"/>
  <c r="F8" i="24" s="1"/>
  <c r="F59" i="24"/>
  <c r="F58" i="24"/>
  <c r="D37" i="24"/>
  <c r="F47" i="24"/>
  <c r="G46" i="24"/>
  <c r="D15" i="24"/>
  <c r="F57" i="24"/>
  <c r="C43" i="24"/>
  <c r="B50" i="24" l="1"/>
  <c r="B49" i="24" s="1"/>
  <c r="F49" i="24" s="1"/>
  <c r="B44" i="24"/>
  <c r="G47" i="24"/>
  <c r="E43" i="24"/>
  <c r="G43" i="24" s="1"/>
  <c r="F48" i="24"/>
  <c r="AD49" i="24"/>
  <c r="AD44" i="24"/>
  <c r="AD43" i="24" s="1"/>
  <c r="F60" i="24"/>
  <c r="D8" i="24"/>
  <c r="D43" i="24"/>
  <c r="F50" i="24"/>
  <c r="F9" i="24"/>
  <c r="L49" i="24"/>
  <c r="L44" i="24"/>
  <c r="L43" i="24" s="1"/>
  <c r="P49" i="24"/>
  <c r="P44" i="24"/>
  <c r="P43" i="24" s="1"/>
  <c r="T49" i="24"/>
  <c r="T44" i="24"/>
  <c r="T43" i="24" s="1"/>
  <c r="X49" i="24"/>
  <c r="X44" i="24"/>
  <c r="X43" i="24" s="1"/>
  <c r="AB49" i="24"/>
  <c r="AB44" i="24"/>
  <c r="AB43" i="24" s="1"/>
  <c r="N49" i="24"/>
  <c r="N44" i="24"/>
  <c r="N43" i="24" s="1"/>
  <c r="R49" i="24"/>
  <c r="R44" i="24"/>
  <c r="R43" i="24" s="1"/>
  <c r="V49" i="24"/>
  <c r="V44" i="24"/>
  <c r="V43" i="24" s="1"/>
  <c r="F52" i="24"/>
  <c r="F56" i="24"/>
  <c r="D55" i="24"/>
  <c r="F55" i="24" s="1"/>
  <c r="D49" i="24"/>
  <c r="B43" i="24" l="1"/>
  <c r="F43" i="24" s="1"/>
  <c r="F44" i="24"/>
</calcChain>
</file>

<file path=xl/sharedStrings.xml><?xml version="1.0" encoding="utf-8"?>
<sst xmlns="http://schemas.openxmlformats.org/spreadsheetml/2006/main" count="110" uniqueCount="48">
  <si>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</si>
  <si>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</si>
  <si>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</si>
  <si>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</si>
  <si>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</si>
  <si>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</si>
  <si>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</si>
  <si>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</si>
  <si>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</si>
  <si>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</si>
  <si>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</si>
  <si>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</si>
  <si>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</si>
  <si>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</si>
  <si>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</si>
  <si>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</si>
  <si>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>кассовый расход</t>
  </si>
  <si>
    <t>Всего</t>
  </si>
  <si>
    <t>бюджет города Когалыма</t>
  </si>
  <si>
    <t>федеральный бюджет</t>
  </si>
  <si>
    <t>план</t>
  </si>
  <si>
    <t>(подпись)</t>
  </si>
  <si>
    <t>в т.ч. МБ в части софинансирования</t>
  </si>
  <si>
    <t>бюджет ХМАО – Югры</t>
  </si>
  <si>
    <t>тыс.рублей</t>
  </si>
  <si>
    <t xml:space="preserve">Наименование мероприятий программы </t>
  </si>
  <si>
    <t>внебюджетные источники</t>
  </si>
  <si>
    <t>Всего по программе</t>
  </si>
  <si>
    <t>И.А.Цыганкова, тел. 93-790</t>
  </si>
  <si>
    <t xml:space="preserve">
План на
</t>
  </si>
  <si>
    <t>Директор 
МКУ "УЖКХ г.Когалыма"</t>
  </si>
  <si>
    <t>__________________________Э.Н.Голубцов</t>
  </si>
  <si>
    <t>ПРОЕКТНАЯ ЧАСТЬ</t>
  </si>
  <si>
    <t>ПРОЦЕССНАЯ ЧАСТЬ</t>
  </si>
  <si>
    <t>Проектная часть в целом по МП</t>
  </si>
  <si>
    <t>Процессная часть в целом по МП</t>
  </si>
  <si>
    <t>Ответственный за составление 
сетевого графика</t>
  </si>
  <si>
    <t>Отчет о ходе реализации муниципальной программы "Формирование комфортной городской среды в городе Когалыме" по состоянию на 01.02.2023 (сетевой график) 
«Формирование комфортной гороской среды в городе Когалыме»  (постановление Администрации города Когалыма от 14.11.2017 №2354)</t>
  </si>
  <si>
    <t>План на 2023</t>
  </si>
  <si>
    <t>План на  01.02.2023</t>
  </si>
  <si>
    <t>Профинансировано на 01.02.2023</t>
  </si>
  <si>
    <t>Кассовый расход на  01.02.2023</t>
  </si>
  <si>
    <t>1.1. Портфель проектов "Жилье и городская среда", региональный проект "Формирование комфортной городской среды" (I, II, 1, 2)</t>
  </si>
  <si>
    <t>П.1.1.1. Строительство, реконструкция, благоустройство общественных территорий в городе Когалыме (площадей, набережной, улиц, пешеходных зон, скверов, парков, иных территорий), в том числе:</t>
  </si>
  <si>
    <t>П.1.1.1.1. Объект благоустройства "Этнодеревня в городе Когалыме"</t>
  </si>
  <si>
    <t>П.1.1.2. Участие в федеральном конкурсе "Малые города"</t>
  </si>
  <si>
    <t>1.1. Благоустройство дворовых территорий в городе Когалыме (3)</t>
  </si>
  <si>
    <r>
      <rPr>
        <b/>
        <sz val="14"/>
        <color theme="1"/>
        <rFont val="Times New Roman"/>
        <family val="1"/>
        <charset val="204"/>
      </rPr>
      <t>МУ "УКС г.Когалыма":</t>
    </r>
    <r>
      <rPr>
        <sz val="14"/>
        <color theme="1"/>
        <rFont val="Times New Roman"/>
        <family val="1"/>
        <charset val="204"/>
      </rPr>
      <t xml:space="preserve">
Заключен МК №0187300013722000160 от 30.09.2022 на строительство объекта 2 этапа. Цена контракта 18 500,00 тыс. руб. Выполнение работ с 01.05.2023 по 14.08.2023.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</si>
</sst>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-* #,##0.00\ _₽_-;\-* #,##0.00\ _₽_-;_-* &quot;-&quot;??\ _₽_-;_-@_-"/>
    <numFmt numFmtId="165" formatCode="#,##0.0_ ;[Red]\-#,##0.0\ "/>
    <numFmt numFmtId="166" formatCode="_(* #,##0.00_);_(* \(#,##0.00\);_(* &quot;-&quot;??_);_(@_)"/>
    <numFmt numFmtId="167" formatCode="#,##0.00\ _₽"/>
    <numFmt numFmtId="168" formatCode="_-* #,##0.00_р_._-;\-* #,##0.00_р_._-;_-* &quot;-&quot;??_р_._-;_-@_-"/>
    <numFmt numFmtId="169" formatCode="#,##0.00_р_."/>
    <numFmt numFmtId="170" formatCode="#,##0.00_р_.;[Red]#,##0.00_р_.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 Cyr"/>
      <charset val="204"/>
    </font>
    <font>
      <sz val="13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3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2" fillId="0" borderId="0"/>
    <xf numFmtId="0" fontId="4" fillId="0" borderId="0"/>
    <xf numFmtId="43" fontId="1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21" fillId="0" borderId="0"/>
    <xf numFmtId="0" fontId="15" fillId="0" borderId="0"/>
    <xf numFmtId="9" fontId="15" fillId="0" borderId="0" applyFont="0" applyFill="0" applyBorder="0" applyAlignment="0" applyProtection="0"/>
    <xf numFmtId="168" fontId="2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4" fontId="15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111">
    <xf numFmtId="0" fontId="0" fillId="0" borderId="0" xfId="0"/>
    <xf numFmtId="0" fontId="10" fillId="0" borderId="0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/>
    <xf numFmtId="0" fontId="10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center" vertical="top" wrapText="1"/>
    </xf>
    <xf numFmtId="165" fontId="5" fillId="0" borderId="0" xfId="0" applyNumberFormat="1" applyFont="1" applyFill="1" applyAlignment="1" applyProtection="1">
      <alignment horizontal="center" vertical="center" wrapText="1"/>
    </xf>
    <xf numFmtId="165" fontId="5" fillId="0" borderId="0" xfId="0" applyNumberFormat="1" applyFont="1" applyFill="1" applyAlignment="1" applyProtection="1">
      <alignment vertical="center" wrapText="1"/>
    </xf>
    <xf numFmtId="0" fontId="6" fillId="0" borderId="0" xfId="0" applyFont="1"/>
    <xf numFmtId="0" fontId="17" fillId="0" borderId="0" xfId="0" applyFont="1" applyAlignment="1">
      <alignment horizontal="center"/>
    </xf>
    <xf numFmtId="0" fontId="17" fillId="0" borderId="0" xfId="0" applyFont="1"/>
    <xf numFmtId="0" fontId="6" fillId="0" borderId="0" xfId="0" applyFont="1" applyAlignment="1">
      <alignment horizontal="right"/>
    </xf>
    <xf numFmtId="165" fontId="24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 wrapText="1"/>
    </xf>
    <xf numFmtId="169" fontId="17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0" fontId="18" fillId="0" borderId="1" xfId="0" applyFont="1" applyFill="1" applyBorder="1" applyAlignment="1">
      <alignment horizontal="right" vertical="center" wrapText="1"/>
    </xf>
    <xf numFmtId="4" fontId="26" fillId="0" borderId="1" xfId="0" applyNumberFormat="1" applyFont="1" applyBorder="1" applyAlignment="1">
      <alignment horizontal="center" vertical="center"/>
    </xf>
    <xf numFmtId="169" fontId="19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right" vertical="center" wrapText="1"/>
    </xf>
    <xf numFmtId="169" fontId="27" fillId="0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6" fillId="0" borderId="0" xfId="0" applyFont="1" applyBorder="1"/>
    <xf numFmtId="167" fontId="10" fillId="0" borderId="0" xfId="26" applyNumberFormat="1" applyFont="1" applyFill="1" applyBorder="1" applyAlignment="1" applyProtection="1">
      <alignment vertical="center" wrapText="1"/>
    </xf>
    <xf numFmtId="165" fontId="10" fillId="0" borderId="0" xfId="0" applyNumberFormat="1" applyFont="1" applyFill="1" applyBorder="1" applyAlignment="1" applyProtection="1">
      <alignment vertical="center" wrapText="1"/>
    </xf>
    <xf numFmtId="165" fontId="8" fillId="0" borderId="0" xfId="0" applyNumberFormat="1" applyFont="1" applyFill="1" applyBorder="1" applyAlignment="1" applyProtection="1">
      <alignment vertical="center" wrapText="1"/>
    </xf>
    <xf numFmtId="165" fontId="9" fillId="0" borderId="0" xfId="0" applyNumberFormat="1" applyFont="1" applyFill="1" applyBorder="1" applyAlignment="1" applyProtection="1">
      <alignment horizontal="left" vertical="top" wrapText="1"/>
    </xf>
    <xf numFmtId="165" fontId="6" fillId="0" borderId="0" xfId="0" applyNumberFormat="1" applyFont="1" applyFill="1" applyAlignment="1" applyProtection="1">
      <alignment horizontal="left" vertical="top" wrapText="1"/>
    </xf>
    <xf numFmtId="0" fontId="6" fillId="0" borderId="0" xfId="0" applyFont="1" applyFill="1" applyAlignment="1" applyProtection="1">
      <alignment horizontal="left" vertical="top" wrapText="1"/>
    </xf>
    <xf numFmtId="165" fontId="6" fillId="0" borderId="0" xfId="0" applyNumberFormat="1" applyFont="1" applyFill="1" applyAlignment="1" applyProtection="1">
      <alignment vertical="center" wrapText="1"/>
    </xf>
    <xf numFmtId="0" fontId="20" fillId="0" borderId="0" xfId="0" applyFont="1" applyBorder="1" applyAlignment="1">
      <alignment wrapText="1"/>
    </xf>
    <xf numFmtId="4" fontId="14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vertical="top"/>
    </xf>
    <xf numFmtId="4" fontId="13" fillId="5" borderId="1" xfId="0" applyNumberFormat="1" applyFont="1" applyFill="1" applyBorder="1" applyAlignment="1">
      <alignment horizontal="center" vertical="center"/>
    </xf>
    <xf numFmtId="49" fontId="20" fillId="5" borderId="1" xfId="0" applyNumberFormat="1" applyFont="1" applyFill="1" applyBorder="1" applyAlignment="1">
      <alignment horizontal="center" vertical="center" wrapText="1"/>
    </xf>
    <xf numFmtId="4" fontId="13" fillId="6" borderId="1" xfId="0" applyNumberFormat="1" applyFont="1" applyFill="1" applyBorder="1" applyAlignment="1">
      <alignment horizontal="center" vertical="center"/>
    </xf>
    <xf numFmtId="4" fontId="31" fillId="0" borderId="1" xfId="0" applyNumberFormat="1" applyFont="1" applyFill="1" applyBorder="1" applyAlignment="1">
      <alignment horizontal="center" vertical="center"/>
    </xf>
    <xf numFmtId="4" fontId="32" fillId="2" borderId="1" xfId="0" applyNumberFormat="1" applyFont="1" applyFill="1" applyBorder="1" applyAlignment="1">
      <alignment horizontal="center" vertical="center"/>
    </xf>
    <xf numFmtId="4" fontId="31" fillId="0" borderId="1" xfId="0" applyNumberFormat="1" applyFont="1" applyBorder="1" applyAlignment="1">
      <alignment horizontal="center" vertical="center"/>
    </xf>
    <xf numFmtId="4" fontId="33" fillId="0" borderId="1" xfId="0" applyNumberFormat="1" applyFont="1" applyBorder="1" applyAlignment="1">
      <alignment horizontal="center" vertical="center"/>
    </xf>
    <xf numFmtId="4" fontId="31" fillId="2" borderId="1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36" fillId="0" borderId="0" xfId="0" applyFont="1"/>
    <xf numFmtId="0" fontId="13" fillId="3" borderId="1" xfId="0" applyFont="1" applyFill="1" applyBorder="1" applyAlignment="1">
      <alignment horizontal="left" vertical="center" wrapText="1"/>
    </xf>
    <xf numFmtId="0" fontId="23" fillId="5" borderId="1" xfId="0" applyFont="1" applyFill="1" applyBorder="1" applyAlignment="1">
      <alignment horizontal="left" vertical="center" wrapText="1"/>
    </xf>
    <xf numFmtId="0" fontId="27" fillId="5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30" fillId="0" borderId="1" xfId="0" applyFont="1" applyBorder="1" applyAlignment="1">
      <alignment horizontal="right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center"/>
    </xf>
    <xf numFmtId="0" fontId="10" fillId="0" borderId="0" xfId="0" applyFont="1" applyFill="1" applyBorder="1" applyAlignment="1" applyProtection="1">
      <alignment horizontal="left" vertical="top" wrapText="1"/>
    </xf>
    <xf numFmtId="0" fontId="29" fillId="2" borderId="6" xfId="0" applyFont="1" applyFill="1" applyBorder="1" applyAlignment="1">
      <alignment horizontal="left" vertical="center" wrapText="1"/>
    </xf>
    <xf numFmtId="0" fontId="29" fillId="2" borderId="7" xfId="0" applyFont="1" applyFill="1" applyBorder="1" applyAlignment="1">
      <alignment horizontal="left"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center"/>
    </xf>
    <xf numFmtId="165" fontId="5" fillId="0" borderId="9" xfId="0" applyNumberFormat="1" applyFont="1" applyFill="1" applyBorder="1" applyAlignment="1" applyProtection="1">
      <alignment horizontal="center" vertical="center" wrapText="1"/>
    </xf>
    <xf numFmtId="14" fontId="10" fillId="0" borderId="0" xfId="0" applyNumberFormat="1" applyFont="1" applyFill="1" applyAlignment="1" applyProtection="1">
      <alignment horizontal="left" wrapText="1"/>
    </xf>
    <xf numFmtId="0" fontId="10" fillId="0" borderId="0" xfId="0" applyFont="1" applyFill="1" applyAlignment="1" applyProtection="1">
      <alignment horizontal="left" wrapText="1"/>
    </xf>
    <xf numFmtId="0" fontId="10" fillId="0" borderId="0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wrapText="1"/>
    </xf>
    <xf numFmtId="0" fontId="7" fillId="4" borderId="5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3" borderId="5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5" borderId="2" xfId="0" applyFont="1" applyFill="1" applyBorder="1" applyAlignment="1">
      <alignment horizontal="left" vertical="top" wrapText="1"/>
    </xf>
    <xf numFmtId="0" fontId="9" fillId="5" borderId="3" xfId="0" applyFont="1" applyFill="1" applyBorder="1" applyAlignment="1">
      <alignment horizontal="left" vertical="top" wrapText="1"/>
    </xf>
    <xf numFmtId="0" fontId="9" fillId="5" borderId="4" xfId="0" applyFont="1" applyFill="1" applyBorder="1" applyAlignment="1">
      <alignment horizontal="left" vertical="top" wrapText="1"/>
    </xf>
    <xf numFmtId="0" fontId="28" fillId="5" borderId="2" xfId="0" applyFont="1" applyFill="1" applyBorder="1" applyAlignment="1">
      <alignment horizontal="left" vertical="top" wrapText="1"/>
    </xf>
    <xf numFmtId="0" fontId="28" fillId="5" borderId="3" xfId="0" applyFont="1" applyFill="1" applyBorder="1" applyAlignment="1">
      <alignment horizontal="left" vertical="top" wrapText="1"/>
    </xf>
    <xf numFmtId="0" fontId="28" fillId="5" borderId="4" xfId="0" applyFont="1" applyFill="1" applyBorder="1" applyAlignment="1">
      <alignment horizontal="left" vertical="top" wrapText="1"/>
    </xf>
    <xf numFmtId="0" fontId="34" fillId="3" borderId="5" xfId="0" applyFont="1" applyFill="1" applyBorder="1" applyAlignment="1">
      <alignment horizontal="left" vertical="center" wrapText="1"/>
    </xf>
    <xf numFmtId="0" fontId="34" fillId="2" borderId="6" xfId="0" applyFont="1" applyFill="1" applyBorder="1" applyAlignment="1">
      <alignment horizontal="left" vertical="center" wrapText="1"/>
    </xf>
    <xf numFmtId="0" fontId="34" fillId="2" borderId="7" xfId="0" applyFont="1" applyFill="1" applyBorder="1" applyAlignment="1">
      <alignment horizontal="left" vertical="center" wrapText="1"/>
    </xf>
    <xf numFmtId="165" fontId="11" fillId="0" borderId="5" xfId="0" applyNumberFormat="1" applyFont="1" applyFill="1" applyBorder="1" applyAlignment="1">
      <alignment horizontal="center" vertical="center" wrapText="1"/>
    </xf>
    <xf numFmtId="165" fontId="11" fillId="0" borderId="7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49" fontId="20" fillId="0" borderId="4" xfId="0" applyNumberFormat="1" applyFont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165" fontId="11" fillId="0" borderId="4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165" fontId="11" fillId="0" borderId="6" xfId="0" applyNumberFormat="1" applyFont="1" applyFill="1" applyBorder="1" applyAlignment="1">
      <alignment horizontal="center" vertical="center" wrapText="1"/>
    </xf>
  </cellXfs>
  <cellStyles count="28">
    <cellStyle name="Обычный" xfId="0" builtinId="0"/>
    <cellStyle name="Обычный 2" xfId="1"/>
    <cellStyle name="Обычный 2 2" xfId="5"/>
    <cellStyle name="Обычный 2 2 2" xfId="7"/>
    <cellStyle name="Обычный 2 2 3" xfId="8"/>
    <cellStyle name="Обычный 2 3" xfId="9"/>
    <cellStyle name="Обычный 2 3 2" xfId="10"/>
    <cellStyle name="Обычный 2 4" xfId="11"/>
    <cellStyle name="Обычный 2 5" xfId="12"/>
    <cellStyle name="Обычный 2 6" xfId="13"/>
    <cellStyle name="Обычный 2 7" xfId="14"/>
    <cellStyle name="Обычный 2 8" xfId="15"/>
    <cellStyle name="Обычный 3" xfId="3"/>
    <cellStyle name="Обычный 3 2" xfId="18"/>
    <cellStyle name="Обычный 4" xfId="4"/>
    <cellStyle name="Обычный 5" xfId="16"/>
    <cellStyle name="Обычный 5 2" xfId="19"/>
    <cellStyle name="Обычный 6" xfId="17"/>
    <cellStyle name="Обычный 7" xfId="20"/>
    <cellStyle name="Обычный 8" xfId="21"/>
    <cellStyle name="Процентный 2" xfId="22"/>
    <cellStyle name="Финансовый 2" xfId="2"/>
    <cellStyle name="Финансовый 3" xfId="6"/>
    <cellStyle name="Финансовый 4" xfId="23"/>
    <cellStyle name="Финансовый 5" xfId="24"/>
    <cellStyle name="Финансовый 6" xfId="25"/>
    <cellStyle name="Финансовый 7" xfId="26"/>
    <cellStyle name="Финансовый 8" xfId="2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6"/>
  <sheetViews>
    <sheetView tabSelected="1" zoomScale="60" zoomScaleNormal="60" workbookViewId="0">
      <selection activeCell="S52" sqref="S52"/>
    </sheetView>
  </sheetViews>
  <sheetFormatPr defaultColWidth="9.140625" defaultRowHeight="15" x14ac:dyDescent="0.25"/>
  <cols>
    <col min="1" max="1" width="25.85546875" customWidth="1"/>
    <col min="2" max="2" width="18.7109375" customWidth="1"/>
    <col min="3" max="3" width="14.7109375" customWidth="1"/>
    <col min="4" max="4" width="17.42578125" customWidth="1"/>
    <col min="5" max="5" width="15.85546875" customWidth="1"/>
    <col min="6" max="6" width="16.42578125" customWidth="1"/>
    <col min="7" max="7" width="16" customWidth="1"/>
    <col min="8" max="8" width="15.28515625" customWidth="1"/>
    <col min="9" max="25" width="13.42578125" customWidth="1"/>
    <col min="26" max="26" width="16" customWidth="1"/>
    <col min="27" max="28" width="15.140625" customWidth="1"/>
    <col min="29" max="30" width="13.42578125" customWidth="1"/>
    <col min="31" max="31" width="13" customWidth="1"/>
    <col min="32" max="32" width="88.42578125" customWidth="1"/>
  </cols>
  <sheetData>
    <row r="1" spans="1:41" ht="26.25" customHeight="1" x14ac:dyDescent="0.25">
      <c r="A1" s="103" t="s">
        <v>37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48"/>
      <c r="AA1" s="48"/>
      <c r="AB1" s="48"/>
      <c r="AC1" s="48"/>
      <c r="AD1" s="48"/>
      <c r="AE1" s="48"/>
      <c r="AF1" s="48"/>
      <c r="AG1" s="49"/>
      <c r="AH1" s="49"/>
      <c r="AI1" s="49"/>
      <c r="AJ1" s="49"/>
      <c r="AK1" s="49"/>
      <c r="AL1" s="49"/>
      <c r="AM1" s="49"/>
      <c r="AN1" s="49"/>
      <c r="AO1" s="49"/>
    </row>
    <row r="2" spans="1:41" ht="16.5" customHeight="1" x14ac:dyDescent="0.25">
      <c r="A2" s="7"/>
      <c r="B2" s="36" t="s">
        <v>29</v>
      </c>
      <c r="C2" s="8"/>
      <c r="D2" s="8"/>
      <c r="E2" s="8"/>
      <c r="F2" s="8"/>
      <c r="G2" s="8"/>
      <c r="H2" s="8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7"/>
      <c r="AF2" s="10" t="s">
        <v>24</v>
      </c>
    </row>
    <row r="3" spans="1:41" ht="15.75" customHeight="1" x14ac:dyDescent="0.25">
      <c r="A3" s="104" t="s">
        <v>25</v>
      </c>
      <c r="B3" s="107" t="s">
        <v>38</v>
      </c>
      <c r="C3" s="98" t="s">
        <v>39</v>
      </c>
      <c r="D3" s="98" t="s">
        <v>40</v>
      </c>
      <c r="E3" s="98" t="s">
        <v>41</v>
      </c>
      <c r="F3" s="110" t="s">
        <v>0</v>
      </c>
      <c r="G3" s="92"/>
      <c r="H3" s="91" t="s">
        <v>1</v>
      </c>
      <c r="I3" s="92"/>
      <c r="J3" s="91" t="s">
        <v>2</v>
      </c>
      <c r="K3" s="92"/>
      <c r="L3" s="91" t="s">
        <v>3</v>
      </c>
      <c r="M3" s="92"/>
      <c r="N3" s="91" t="s">
        <v>4</v>
      </c>
      <c r="O3" s="92"/>
      <c r="P3" s="91" t="s">
        <v>5</v>
      </c>
      <c r="Q3" s="92"/>
      <c r="R3" s="91" t="s">
        <v>6</v>
      </c>
      <c r="S3" s="92"/>
      <c r="T3" s="91" t="s">
        <v>7</v>
      </c>
      <c r="U3" s="92"/>
      <c r="V3" s="91" t="s">
        <v>8</v>
      </c>
      <c r="W3" s="92"/>
      <c r="X3" s="91" t="s">
        <v>9</v>
      </c>
      <c r="Y3" s="92"/>
      <c r="Z3" s="91" t="s">
        <v>10</v>
      </c>
      <c r="AA3" s="92"/>
      <c r="AB3" s="91" t="s">
        <v>11</v>
      </c>
      <c r="AC3" s="92"/>
      <c r="AD3" s="91" t="s">
        <v>12</v>
      </c>
      <c r="AE3" s="92"/>
      <c r="AF3" s="98" t="s">
        <v>13</v>
      </c>
    </row>
    <row r="4" spans="1:41" ht="15" customHeight="1" x14ac:dyDescent="0.25">
      <c r="A4" s="105"/>
      <c r="B4" s="108"/>
      <c r="C4" s="99"/>
      <c r="D4" s="99"/>
      <c r="E4" s="99"/>
      <c r="F4" s="101" t="s">
        <v>14</v>
      </c>
      <c r="G4" s="96" t="s">
        <v>15</v>
      </c>
      <c r="H4" s="11"/>
      <c r="I4" s="11"/>
      <c r="J4" s="11"/>
      <c r="K4" s="11"/>
      <c r="L4" s="11"/>
      <c r="M4" s="11"/>
      <c r="N4" s="96" t="s">
        <v>20</v>
      </c>
      <c r="O4" s="96" t="s">
        <v>16</v>
      </c>
      <c r="P4" s="96" t="s">
        <v>20</v>
      </c>
      <c r="Q4" s="96" t="s">
        <v>16</v>
      </c>
      <c r="R4" s="96" t="s">
        <v>20</v>
      </c>
      <c r="S4" s="96" t="s">
        <v>16</v>
      </c>
      <c r="T4" s="96" t="s">
        <v>20</v>
      </c>
      <c r="U4" s="96" t="s">
        <v>16</v>
      </c>
      <c r="V4" s="96" t="s">
        <v>20</v>
      </c>
      <c r="W4" s="96" t="s">
        <v>16</v>
      </c>
      <c r="X4" s="96" t="s">
        <v>20</v>
      </c>
      <c r="Y4" s="96" t="s">
        <v>16</v>
      </c>
      <c r="Z4" s="96" t="s">
        <v>16</v>
      </c>
      <c r="AA4" s="96" t="s">
        <v>16</v>
      </c>
      <c r="AB4" s="96" t="s">
        <v>20</v>
      </c>
      <c r="AC4" s="96" t="s">
        <v>16</v>
      </c>
      <c r="AD4" s="96" t="s">
        <v>20</v>
      </c>
      <c r="AE4" s="96" t="s">
        <v>16</v>
      </c>
      <c r="AF4" s="99"/>
    </row>
    <row r="5" spans="1:41" ht="37.5" customHeight="1" x14ac:dyDescent="0.25">
      <c r="A5" s="106"/>
      <c r="B5" s="109"/>
      <c r="C5" s="100"/>
      <c r="D5" s="100"/>
      <c r="E5" s="100"/>
      <c r="F5" s="102"/>
      <c r="G5" s="97"/>
      <c r="H5" s="12" t="s">
        <v>20</v>
      </c>
      <c r="I5" s="12" t="s">
        <v>16</v>
      </c>
      <c r="J5" s="12" t="s">
        <v>20</v>
      </c>
      <c r="K5" s="41" t="s">
        <v>16</v>
      </c>
      <c r="L5" s="12" t="s">
        <v>20</v>
      </c>
      <c r="M5" s="12" t="s">
        <v>16</v>
      </c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100"/>
    </row>
    <row r="6" spans="1:41" ht="40.5" x14ac:dyDescent="0.25">
      <c r="A6" s="61" t="s">
        <v>32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60"/>
      <c r="AF6" s="55"/>
    </row>
    <row r="7" spans="1:41" ht="20.25" x14ac:dyDescent="0.25">
      <c r="A7" s="70" t="s">
        <v>42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2"/>
      <c r="AF7" s="93"/>
    </row>
    <row r="8" spans="1:41" ht="23.25" customHeight="1" x14ac:dyDescent="0.25">
      <c r="A8" s="13" t="s">
        <v>17</v>
      </c>
      <c r="B8" s="14">
        <f>B9+B10+B11+B13</f>
        <v>27037.5</v>
      </c>
      <c r="C8" s="14">
        <f>C9+C10+C11+C13</f>
        <v>0</v>
      </c>
      <c r="D8" s="14">
        <f t="shared" ref="D8:AE8" si="0">D9+D10+D11+D13</f>
        <v>0</v>
      </c>
      <c r="E8" s="14">
        <f t="shared" si="0"/>
        <v>0</v>
      </c>
      <c r="F8" s="14">
        <f>E8/B8%</f>
        <v>0</v>
      </c>
      <c r="G8" s="14">
        <f>IFERROR(E8/C8%,)</f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14">
        <f t="shared" si="0"/>
        <v>0</v>
      </c>
      <c r="M8" s="14">
        <f t="shared" si="0"/>
        <v>0</v>
      </c>
      <c r="N8" s="14">
        <f t="shared" si="0"/>
        <v>0</v>
      </c>
      <c r="O8" s="14">
        <f t="shared" si="0"/>
        <v>0</v>
      </c>
      <c r="P8" s="14">
        <f t="shared" si="0"/>
        <v>0</v>
      </c>
      <c r="Q8" s="14">
        <f t="shared" si="0"/>
        <v>0</v>
      </c>
      <c r="R8" s="14">
        <f t="shared" si="0"/>
        <v>4133.03</v>
      </c>
      <c r="S8" s="14">
        <f t="shared" si="0"/>
        <v>0</v>
      </c>
      <c r="T8" s="14">
        <f t="shared" si="0"/>
        <v>13664.11</v>
      </c>
      <c r="U8" s="14">
        <f t="shared" si="0"/>
        <v>0</v>
      </c>
      <c r="V8" s="14">
        <f t="shared" si="0"/>
        <v>4469.5599999999995</v>
      </c>
      <c r="W8" s="14">
        <f t="shared" si="0"/>
        <v>0</v>
      </c>
      <c r="X8" s="14">
        <f t="shared" si="0"/>
        <v>0</v>
      </c>
      <c r="Y8" s="14">
        <f t="shared" si="0"/>
        <v>0</v>
      </c>
      <c r="Z8" s="14">
        <f t="shared" si="0"/>
        <v>0</v>
      </c>
      <c r="AA8" s="14">
        <f t="shared" si="0"/>
        <v>0</v>
      </c>
      <c r="AB8" s="14">
        <f t="shared" si="0"/>
        <v>0</v>
      </c>
      <c r="AC8" s="14">
        <f t="shared" si="0"/>
        <v>0</v>
      </c>
      <c r="AD8" s="14">
        <f t="shared" si="0"/>
        <v>4770.8</v>
      </c>
      <c r="AE8" s="14">
        <f t="shared" si="0"/>
        <v>0</v>
      </c>
      <c r="AF8" s="94"/>
    </row>
    <row r="9" spans="1:41" ht="24.75" customHeight="1" x14ac:dyDescent="0.25">
      <c r="A9" s="15" t="s">
        <v>19</v>
      </c>
      <c r="B9" s="16">
        <f>H9+J9+L9+N9+P9+R9+T9+V9+X9+Z9+AB9+AD9</f>
        <v>5175.6000000000004</v>
      </c>
      <c r="C9" s="17">
        <f>C16+C30</f>
        <v>0</v>
      </c>
      <c r="D9" s="16">
        <f>E9</f>
        <v>0</v>
      </c>
      <c r="E9" s="16">
        <f>I9+K9+M9+O9+Q9+S9+U9+W9+Y9+AA9+AC9+AE9</f>
        <v>0</v>
      </c>
      <c r="F9" s="18">
        <f>IFERROR(E9/B9%,0)</f>
        <v>0</v>
      </c>
      <c r="G9" s="18">
        <f>IFERROR(E9/C9%,0)</f>
        <v>0</v>
      </c>
      <c r="H9" s="17">
        <f>H16+H30</f>
        <v>0</v>
      </c>
      <c r="I9" s="17">
        <f t="shared" ref="I9:AE13" si="1">I16+I30</f>
        <v>0</v>
      </c>
      <c r="J9" s="17">
        <f t="shared" si="1"/>
        <v>0</v>
      </c>
      <c r="K9" s="17">
        <f t="shared" si="1"/>
        <v>0</v>
      </c>
      <c r="L9" s="17">
        <f t="shared" si="1"/>
        <v>0</v>
      </c>
      <c r="M9" s="17">
        <f t="shared" si="1"/>
        <v>0</v>
      </c>
      <c r="N9" s="17">
        <f t="shared" si="1"/>
        <v>0</v>
      </c>
      <c r="O9" s="17">
        <f t="shared" si="1"/>
        <v>0</v>
      </c>
      <c r="P9" s="17">
        <f t="shared" si="1"/>
        <v>0</v>
      </c>
      <c r="Q9" s="17">
        <f t="shared" si="1"/>
        <v>0</v>
      </c>
      <c r="R9" s="17">
        <f t="shared" si="1"/>
        <v>121.44</v>
      </c>
      <c r="S9" s="17">
        <f t="shared" si="1"/>
        <v>0</v>
      </c>
      <c r="T9" s="17">
        <f t="shared" si="1"/>
        <v>4529.6400000000003</v>
      </c>
      <c r="U9" s="17">
        <f t="shared" si="1"/>
        <v>0</v>
      </c>
      <c r="V9" s="17">
        <f t="shared" si="1"/>
        <v>524.52</v>
      </c>
      <c r="W9" s="17">
        <f t="shared" si="1"/>
        <v>0</v>
      </c>
      <c r="X9" s="17">
        <f t="shared" si="1"/>
        <v>0</v>
      </c>
      <c r="Y9" s="17">
        <f t="shared" si="1"/>
        <v>0</v>
      </c>
      <c r="Z9" s="17">
        <f t="shared" si="1"/>
        <v>0</v>
      </c>
      <c r="AA9" s="17">
        <f t="shared" si="1"/>
        <v>0</v>
      </c>
      <c r="AB9" s="17">
        <f t="shared" si="1"/>
        <v>0</v>
      </c>
      <c r="AC9" s="17">
        <f t="shared" si="1"/>
        <v>0</v>
      </c>
      <c r="AD9" s="17">
        <f t="shared" si="1"/>
        <v>0</v>
      </c>
      <c r="AE9" s="17">
        <f t="shared" si="1"/>
        <v>0</v>
      </c>
      <c r="AF9" s="94"/>
    </row>
    <row r="10" spans="1:41" ht="21" customHeight="1" x14ac:dyDescent="0.25">
      <c r="A10" s="15" t="s">
        <v>23</v>
      </c>
      <c r="B10" s="16">
        <f>H10+J10+L10+N10+P10+R10+T10+V10+X10+Z10+AB10+AD10</f>
        <v>8095.2</v>
      </c>
      <c r="C10" s="17">
        <f t="shared" ref="C10:C13" si="2">C17+C31</f>
        <v>0</v>
      </c>
      <c r="D10" s="16">
        <f>E10</f>
        <v>0</v>
      </c>
      <c r="E10" s="16">
        <f>I10+K10+M10+O10+Q10+S10+U10+W10+Y10+AA10+AC10+AE10</f>
        <v>0</v>
      </c>
      <c r="F10" s="18">
        <f>IFERROR(E10/B10%,0)</f>
        <v>0</v>
      </c>
      <c r="G10" s="18">
        <f>IFERROR(E10/C10%,0)</f>
        <v>0</v>
      </c>
      <c r="H10" s="17">
        <f t="shared" ref="H10:W13" si="3">H17+H31</f>
        <v>0</v>
      </c>
      <c r="I10" s="17">
        <f t="shared" si="3"/>
        <v>0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0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189.94</v>
      </c>
      <c r="S10" s="17">
        <f t="shared" si="3"/>
        <v>0</v>
      </c>
      <c r="T10" s="17">
        <f t="shared" si="3"/>
        <v>7084.85</v>
      </c>
      <c r="U10" s="17">
        <f t="shared" si="3"/>
        <v>0</v>
      </c>
      <c r="V10" s="17">
        <f t="shared" si="3"/>
        <v>820.41</v>
      </c>
      <c r="W10" s="17">
        <f t="shared" si="3"/>
        <v>0</v>
      </c>
      <c r="X10" s="17">
        <f t="shared" si="1"/>
        <v>0</v>
      </c>
      <c r="Y10" s="17">
        <f t="shared" si="1"/>
        <v>0</v>
      </c>
      <c r="Z10" s="17">
        <f t="shared" si="1"/>
        <v>0</v>
      </c>
      <c r="AA10" s="17">
        <f t="shared" si="1"/>
        <v>0</v>
      </c>
      <c r="AB10" s="17">
        <f t="shared" si="1"/>
        <v>0</v>
      </c>
      <c r="AC10" s="17">
        <f t="shared" si="1"/>
        <v>0</v>
      </c>
      <c r="AD10" s="17">
        <f t="shared" si="1"/>
        <v>0</v>
      </c>
      <c r="AE10" s="17">
        <f t="shared" si="1"/>
        <v>0</v>
      </c>
      <c r="AF10" s="94"/>
    </row>
    <row r="11" spans="1:41" ht="34.5" customHeight="1" x14ac:dyDescent="0.25">
      <c r="A11" s="15" t="s">
        <v>18</v>
      </c>
      <c r="B11" s="16">
        <f>H11+J11+L11+N11+P11+R11+T11+V11+X11+Z11+AB11+AD11</f>
        <v>13766.7</v>
      </c>
      <c r="C11" s="17">
        <f t="shared" si="2"/>
        <v>0</v>
      </c>
      <c r="D11" s="16">
        <f>E11</f>
        <v>0</v>
      </c>
      <c r="E11" s="16">
        <f>I11+K11+M11+O11+Q11+S11+U11+W11+Y11+AA11+AC11+AE11</f>
        <v>0</v>
      </c>
      <c r="F11" s="18">
        <f>IFERROR(E11/B11%,0)</f>
        <v>0</v>
      </c>
      <c r="G11" s="18">
        <f>IFERROR(E11/C11%,0)</f>
        <v>0</v>
      </c>
      <c r="H11" s="17">
        <f t="shared" si="3"/>
        <v>0</v>
      </c>
      <c r="I11" s="17">
        <f t="shared" si="3"/>
        <v>0</v>
      </c>
      <c r="J11" s="17">
        <f t="shared" si="3"/>
        <v>0</v>
      </c>
      <c r="K11" s="17">
        <f t="shared" si="3"/>
        <v>0</v>
      </c>
      <c r="L11" s="17">
        <f t="shared" si="3"/>
        <v>0</v>
      </c>
      <c r="M11" s="17">
        <f t="shared" si="3"/>
        <v>0</v>
      </c>
      <c r="N11" s="17">
        <f t="shared" si="3"/>
        <v>0</v>
      </c>
      <c r="O11" s="17">
        <f t="shared" si="3"/>
        <v>0</v>
      </c>
      <c r="P11" s="17">
        <f t="shared" si="3"/>
        <v>0</v>
      </c>
      <c r="Q11" s="17">
        <f t="shared" si="3"/>
        <v>0</v>
      </c>
      <c r="R11" s="17">
        <f t="shared" si="3"/>
        <v>3821.6499999999996</v>
      </c>
      <c r="S11" s="17">
        <f t="shared" si="3"/>
        <v>0</v>
      </c>
      <c r="T11" s="17">
        <f t="shared" si="3"/>
        <v>2049.62</v>
      </c>
      <c r="U11" s="17">
        <f t="shared" si="3"/>
        <v>0</v>
      </c>
      <c r="V11" s="17">
        <f t="shared" si="3"/>
        <v>3124.63</v>
      </c>
      <c r="W11" s="17">
        <f t="shared" si="3"/>
        <v>0</v>
      </c>
      <c r="X11" s="17">
        <f t="shared" si="1"/>
        <v>0</v>
      </c>
      <c r="Y11" s="17">
        <f t="shared" si="1"/>
        <v>0</v>
      </c>
      <c r="Z11" s="17">
        <f t="shared" si="1"/>
        <v>0</v>
      </c>
      <c r="AA11" s="17">
        <f t="shared" si="1"/>
        <v>0</v>
      </c>
      <c r="AB11" s="17">
        <f t="shared" si="1"/>
        <v>0</v>
      </c>
      <c r="AC11" s="17">
        <f t="shared" si="1"/>
        <v>0</v>
      </c>
      <c r="AD11" s="17">
        <f t="shared" si="1"/>
        <v>4770.8</v>
      </c>
      <c r="AE11" s="17">
        <f t="shared" si="1"/>
        <v>0</v>
      </c>
      <c r="AF11" s="94"/>
    </row>
    <row r="12" spans="1:41" ht="34.5" customHeight="1" x14ac:dyDescent="0.25">
      <c r="A12" s="19" t="s">
        <v>22</v>
      </c>
      <c r="B12" s="16">
        <f>H12+J12+L12+N12+P12+R12+T12+V12+X12+Z12+AB12+AD12</f>
        <v>2341.9999999999995</v>
      </c>
      <c r="C12" s="17">
        <f t="shared" si="2"/>
        <v>0</v>
      </c>
      <c r="D12" s="16">
        <f>E12</f>
        <v>0</v>
      </c>
      <c r="E12" s="16">
        <f>I12+K12+M12+O12+Q12+S12+U12+W12+Y12+AA12+AC12+AE12</f>
        <v>0</v>
      </c>
      <c r="F12" s="18">
        <f>IFERROR(E12/B12%,0)</f>
        <v>0</v>
      </c>
      <c r="G12" s="18">
        <f>IFERROR(E12/C12%,0)</f>
        <v>0</v>
      </c>
      <c r="H12" s="17">
        <f t="shared" si="3"/>
        <v>0</v>
      </c>
      <c r="I12" s="17">
        <f t="shared" si="3"/>
        <v>0</v>
      </c>
      <c r="J12" s="17">
        <f t="shared" si="3"/>
        <v>0</v>
      </c>
      <c r="K12" s="17">
        <f t="shared" si="3"/>
        <v>0</v>
      </c>
      <c r="L12" s="17">
        <f t="shared" si="3"/>
        <v>0</v>
      </c>
      <c r="M12" s="17">
        <f t="shared" si="3"/>
        <v>0</v>
      </c>
      <c r="N12" s="17">
        <f t="shared" si="3"/>
        <v>0</v>
      </c>
      <c r="O12" s="17">
        <f t="shared" si="3"/>
        <v>0</v>
      </c>
      <c r="P12" s="17">
        <f t="shared" si="3"/>
        <v>0</v>
      </c>
      <c r="Q12" s="17">
        <f t="shared" si="3"/>
        <v>0</v>
      </c>
      <c r="R12" s="17">
        <f t="shared" si="3"/>
        <v>54.95</v>
      </c>
      <c r="S12" s="17">
        <f t="shared" si="3"/>
        <v>0</v>
      </c>
      <c r="T12" s="17">
        <f t="shared" si="3"/>
        <v>2049.62</v>
      </c>
      <c r="U12" s="17">
        <f t="shared" si="3"/>
        <v>0</v>
      </c>
      <c r="V12" s="17">
        <f t="shared" si="3"/>
        <v>237.43</v>
      </c>
      <c r="W12" s="17">
        <f t="shared" si="3"/>
        <v>0</v>
      </c>
      <c r="X12" s="17">
        <f t="shared" si="1"/>
        <v>0</v>
      </c>
      <c r="Y12" s="17">
        <f t="shared" si="1"/>
        <v>0</v>
      </c>
      <c r="Z12" s="17">
        <f t="shared" si="1"/>
        <v>0</v>
      </c>
      <c r="AA12" s="17">
        <f t="shared" si="1"/>
        <v>0</v>
      </c>
      <c r="AB12" s="17">
        <f t="shared" si="1"/>
        <v>0</v>
      </c>
      <c r="AC12" s="17">
        <f t="shared" si="1"/>
        <v>0</v>
      </c>
      <c r="AD12" s="17">
        <f t="shared" si="1"/>
        <v>0</v>
      </c>
      <c r="AE12" s="17">
        <f t="shared" si="1"/>
        <v>0</v>
      </c>
      <c r="AF12" s="94"/>
    </row>
    <row r="13" spans="1:41" ht="34.5" customHeight="1" x14ac:dyDescent="0.25">
      <c r="A13" s="15" t="s">
        <v>26</v>
      </c>
      <c r="B13" s="16">
        <f>H13+J13+L13+N13+P13+R13+T13+V13+X13+Z13+AB13+AD13</f>
        <v>0</v>
      </c>
      <c r="C13" s="17">
        <f t="shared" si="2"/>
        <v>0</v>
      </c>
      <c r="D13" s="16">
        <f>E13</f>
        <v>0</v>
      </c>
      <c r="E13" s="16">
        <f>I13+K13+M13+O13+Q13+S13+U13+W13+Y13+AA13+AC13+AE13</f>
        <v>0</v>
      </c>
      <c r="F13" s="18">
        <f>IFERROR(E13/B13%,0)</f>
        <v>0</v>
      </c>
      <c r="G13" s="18">
        <f>IFERROR(E13/C13%,0)</f>
        <v>0</v>
      </c>
      <c r="H13" s="17">
        <f t="shared" si="3"/>
        <v>0</v>
      </c>
      <c r="I13" s="17">
        <f t="shared" si="3"/>
        <v>0</v>
      </c>
      <c r="J13" s="17">
        <f t="shared" si="3"/>
        <v>0</v>
      </c>
      <c r="K13" s="17">
        <f t="shared" si="3"/>
        <v>0</v>
      </c>
      <c r="L13" s="17">
        <f t="shared" si="3"/>
        <v>0</v>
      </c>
      <c r="M13" s="17">
        <f t="shared" si="3"/>
        <v>0</v>
      </c>
      <c r="N13" s="17">
        <f t="shared" si="3"/>
        <v>0</v>
      </c>
      <c r="O13" s="17">
        <f t="shared" si="3"/>
        <v>0</v>
      </c>
      <c r="P13" s="17">
        <f t="shared" si="3"/>
        <v>0</v>
      </c>
      <c r="Q13" s="17">
        <f t="shared" si="3"/>
        <v>0</v>
      </c>
      <c r="R13" s="17">
        <f t="shared" si="3"/>
        <v>0</v>
      </c>
      <c r="S13" s="17">
        <f t="shared" si="3"/>
        <v>0</v>
      </c>
      <c r="T13" s="17">
        <f t="shared" si="3"/>
        <v>0</v>
      </c>
      <c r="U13" s="17">
        <f t="shared" si="3"/>
        <v>0</v>
      </c>
      <c r="V13" s="17">
        <f t="shared" si="3"/>
        <v>0</v>
      </c>
      <c r="W13" s="17">
        <f t="shared" si="3"/>
        <v>0</v>
      </c>
      <c r="X13" s="17">
        <f t="shared" si="1"/>
        <v>0</v>
      </c>
      <c r="Y13" s="17">
        <f t="shared" si="1"/>
        <v>0</v>
      </c>
      <c r="Z13" s="17">
        <f t="shared" si="1"/>
        <v>0</v>
      </c>
      <c r="AA13" s="17">
        <f t="shared" si="1"/>
        <v>0</v>
      </c>
      <c r="AB13" s="17">
        <f t="shared" si="1"/>
        <v>0</v>
      </c>
      <c r="AC13" s="17">
        <f t="shared" si="1"/>
        <v>0</v>
      </c>
      <c r="AD13" s="17">
        <f t="shared" si="1"/>
        <v>0</v>
      </c>
      <c r="AE13" s="17">
        <f t="shared" si="1"/>
        <v>0</v>
      </c>
      <c r="AF13" s="95"/>
    </row>
    <row r="14" spans="1:41" ht="26.25" customHeight="1" x14ac:dyDescent="0.25">
      <c r="A14" s="76" t="s">
        <v>43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8"/>
      <c r="AF14" s="79"/>
    </row>
    <row r="15" spans="1:41" ht="21" customHeight="1" x14ac:dyDescent="0.25">
      <c r="A15" s="13" t="s">
        <v>17</v>
      </c>
      <c r="B15" s="22">
        <f t="shared" ref="B15:AE15" si="4">B16+B17+B18+B20</f>
        <v>23270.799999999999</v>
      </c>
      <c r="C15" s="14">
        <f t="shared" si="4"/>
        <v>0</v>
      </c>
      <c r="D15" s="14">
        <f t="shared" si="4"/>
        <v>0</v>
      </c>
      <c r="E15" s="40">
        <f t="shared" si="4"/>
        <v>0</v>
      </c>
      <c r="F15" s="14">
        <f>E15/B15%</f>
        <v>0</v>
      </c>
      <c r="G15" s="14">
        <f t="shared" ref="G15:G20" si="5">IFERROR(E15/C15%,0)</f>
        <v>0</v>
      </c>
      <c r="H15" s="14">
        <f t="shared" si="4"/>
        <v>0</v>
      </c>
      <c r="I15" s="14">
        <f t="shared" si="4"/>
        <v>0</v>
      </c>
      <c r="J15" s="14">
        <f t="shared" si="4"/>
        <v>0</v>
      </c>
      <c r="K15" s="14">
        <f t="shared" si="4"/>
        <v>0</v>
      </c>
      <c r="L15" s="14">
        <f t="shared" si="4"/>
        <v>0</v>
      </c>
      <c r="M15" s="14">
        <f t="shared" si="4"/>
        <v>0</v>
      </c>
      <c r="N15" s="14">
        <f t="shared" si="4"/>
        <v>0</v>
      </c>
      <c r="O15" s="14">
        <f t="shared" si="4"/>
        <v>0</v>
      </c>
      <c r="P15" s="14">
        <f t="shared" si="4"/>
        <v>0</v>
      </c>
      <c r="Q15" s="14">
        <f t="shared" si="4"/>
        <v>0</v>
      </c>
      <c r="R15" s="14">
        <f t="shared" si="4"/>
        <v>366.33</v>
      </c>
      <c r="S15" s="14">
        <f t="shared" si="4"/>
        <v>0</v>
      </c>
      <c r="T15" s="14">
        <f t="shared" si="4"/>
        <v>13664.11</v>
      </c>
      <c r="U15" s="14">
        <f t="shared" si="4"/>
        <v>0</v>
      </c>
      <c r="V15" s="14">
        <f t="shared" si="4"/>
        <v>4469.5599999999995</v>
      </c>
      <c r="W15" s="14">
        <f t="shared" si="4"/>
        <v>0</v>
      </c>
      <c r="X15" s="14">
        <f t="shared" si="4"/>
        <v>0</v>
      </c>
      <c r="Y15" s="14">
        <f t="shared" si="4"/>
        <v>0</v>
      </c>
      <c r="Z15" s="14">
        <f t="shared" si="4"/>
        <v>0</v>
      </c>
      <c r="AA15" s="14">
        <f t="shared" si="4"/>
        <v>0</v>
      </c>
      <c r="AB15" s="14">
        <f t="shared" si="4"/>
        <v>0</v>
      </c>
      <c r="AC15" s="14">
        <f t="shared" si="4"/>
        <v>0</v>
      </c>
      <c r="AD15" s="14">
        <f t="shared" si="4"/>
        <v>4770.8</v>
      </c>
      <c r="AE15" s="14">
        <f t="shared" si="4"/>
        <v>0</v>
      </c>
      <c r="AF15" s="80"/>
    </row>
    <row r="16" spans="1:41" ht="21.75" customHeight="1" x14ac:dyDescent="0.25">
      <c r="A16" s="15" t="s">
        <v>19</v>
      </c>
      <c r="B16" s="16">
        <f>B23</f>
        <v>5175.6000000000004</v>
      </c>
      <c r="C16" s="16">
        <f>C23</f>
        <v>0</v>
      </c>
      <c r="D16" s="16">
        <f>E16</f>
        <v>0</v>
      </c>
      <c r="E16" s="16">
        <f>I16+K16+M16+O16+Q16+S16+U16+W16+Y16+AA16+AC16+AE16</f>
        <v>0</v>
      </c>
      <c r="F16" s="18">
        <f>IFERROR(E16/B16%,0)</f>
        <v>0</v>
      </c>
      <c r="G16" s="18">
        <f t="shared" si="5"/>
        <v>0</v>
      </c>
      <c r="H16" s="16">
        <f>H23</f>
        <v>0</v>
      </c>
      <c r="I16" s="16">
        <f t="shared" ref="I16:AE20" si="6">I23</f>
        <v>0</v>
      </c>
      <c r="J16" s="16">
        <f t="shared" si="6"/>
        <v>0</v>
      </c>
      <c r="K16" s="16">
        <f t="shared" si="6"/>
        <v>0</v>
      </c>
      <c r="L16" s="16">
        <f t="shared" si="6"/>
        <v>0</v>
      </c>
      <c r="M16" s="16">
        <f t="shared" si="6"/>
        <v>0</v>
      </c>
      <c r="N16" s="16">
        <f t="shared" si="6"/>
        <v>0</v>
      </c>
      <c r="O16" s="16">
        <f t="shared" si="6"/>
        <v>0</v>
      </c>
      <c r="P16" s="16">
        <f t="shared" si="6"/>
        <v>0</v>
      </c>
      <c r="Q16" s="16">
        <f t="shared" si="6"/>
        <v>0</v>
      </c>
      <c r="R16" s="16">
        <f t="shared" si="6"/>
        <v>121.44</v>
      </c>
      <c r="S16" s="16">
        <f t="shared" si="6"/>
        <v>0</v>
      </c>
      <c r="T16" s="16">
        <f t="shared" si="6"/>
        <v>4529.6400000000003</v>
      </c>
      <c r="U16" s="16">
        <f t="shared" si="6"/>
        <v>0</v>
      </c>
      <c r="V16" s="16">
        <f t="shared" si="6"/>
        <v>524.52</v>
      </c>
      <c r="W16" s="16">
        <f t="shared" si="6"/>
        <v>0</v>
      </c>
      <c r="X16" s="16">
        <f t="shared" si="6"/>
        <v>0</v>
      </c>
      <c r="Y16" s="16">
        <f t="shared" si="6"/>
        <v>0</v>
      </c>
      <c r="Z16" s="16">
        <f t="shared" si="6"/>
        <v>0</v>
      </c>
      <c r="AA16" s="16">
        <f t="shared" si="6"/>
        <v>0</v>
      </c>
      <c r="AB16" s="16">
        <f t="shared" si="6"/>
        <v>0</v>
      </c>
      <c r="AC16" s="16">
        <f t="shared" si="6"/>
        <v>0</v>
      </c>
      <c r="AD16" s="16">
        <f t="shared" si="6"/>
        <v>0</v>
      </c>
      <c r="AE16" s="16">
        <f t="shared" si="6"/>
        <v>0</v>
      </c>
      <c r="AF16" s="80"/>
    </row>
    <row r="17" spans="1:32" ht="21.75" customHeight="1" x14ac:dyDescent="0.25">
      <c r="A17" s="15" t="s">
        <v>23</v>
      </c>
      <c r="B17" s="16">
        <f t="shared" ref="B17:B20" si="7">B24</f>
        <v>8095.2</v>
      </c>
      <c r="C17" s="16">
        <f t="shared" ref="C17:C20" si="8">C24</f>
        <v>0</v>
      </c>
      <c r="D17" s="16">
        <f>E17</f>
        <v>0</v>
      </c>
      <c r="E17" s="16">
        <f>I17+K17+M17+O17+Q17+S17+U17+W17+Y17+AA17+AC17+AE17</f>
        <v>0</v>
      </c>
      <c r="F17" s="18">
        <f>IFERROR(E17/B17%,0)</f>
        <v>0</v>
      </c>
      <c r="G17" s="18">
        <f t="shared" si="5"/>
        <v>0</v>
      </c>
      <c r="H17" s="16">
        <f t="shared" ref="H17:W20" si="9">H24</f>
        <v>0</v>
      </c>
      <c r="I17" s="16">
        <f t="shared" si="9"/>
        <v>0</v>
      </c>
      <c r="J17" s="16">
        <f t="shared" si="9"/>
        <v>0</v>
      </c>
      <c r="K17" s="16">
        <f t="shared" si="9"/>
        <v>0</v>
      </c>
      <c r="L17" s="16">
        <f t="shared" si="9"/>
        <v>0</v>
      </c>
      <c r="M17" s="16">
        <f t="shared" si="9"/>
        <v>0</v>
      </c>
      <c r="N17" s="16">
        <f t="shared" si="9"/>
        <v>0</v>
      </c>
      <c r="O17" s="16">
        <f t="shared" si="9"/>
        <v>0</v>
      </c>
      <c r="P17" s="16">
        <f t="shared" si="9"/>
        <v>0</v>
      </c>
      <c r="Q17" s="16">
        <f t="shared" si="9"/>
        <v>0</v>
      </c>
      <c r="R17" s="16">
        <f t="shared" si="9"/>
        <v>189.94</v>
      </c>
      <c r="S17" s="16">
        <f t="shared" si="9"/>
        <v>0</v>
      </c>
      <c r="T17" s="16">
        <f t="shared" si="9"/>
        <v>7084.85</v>
      </c>
      <c r="U17" s="16">
        <f t="shared" si="9"/>
        <v>0</v>
      </c>
      <c r="V17" s="16">
        <f t="shared" si="9"/>
        <v>820.41</v>
      </c>
      <c r="W17" s="16">
        <f t="shared" si="9"/>
        <v>0</v>
      </c>
      <c r="X17" s="16">
        <f t="shared" si="6"/>
        <v>0</v>
      </c>
      <c r="Y17" s="16">
        <f t="shared" si="6"/>
        <v>0</v>
      </c>
      <c r="Z17" s="16">
        <f t="shared" si="6"/>
        <v>0</v>
      </c>
      <c r="AA17" s="16">
        <f t="shared" si="6"/>
        <v>0</v>
      </c>
      <c r="AB17" s="16">
        <f t="shared" si="6"/>
        <v>0</v>
      </c>
      <c r="AC17" s="16">
        <f t="shared" si="6"/>
        <v>0</v>
      </c>
      <c r="AD17" s="16">
        <f t="shared" si="6"/>
        <v>0</v>
      </c>
      <c r="AE17" s="16">
        <f t="shared" si="6"/>
        <v>0</v>
      </c>
      <c r="AF17" s="80"/>
    </row>
    <row r="18" spans="1:32" ht="33" customHeight="1" x14ac:dyDescent="0.25">
      <c r="A18" s="15" t="s">
        <v>18</v>
      </c>
      <c r="B18" s="16">
        <f t="shared" si="7"/>
        <v>10000</v>
      </c>
      <c r="C18" s="16">
        <f t="shared" si="8"/>
        <v>0</v>
      </c>
      <c r="D18" s="16">
        <f>E18</f>
        <v>0</v>
      </c>
      <c r="E18" s="16">
        <f>I18+K18+M18+O18+Q18+S18+U18+W18+Y18+AA18+AC18+AE18</f>
        <v>0</v>
      </c>
      <c r="F18" s="18">
        <f>IFERROR(E18/B18%,0)</f>
        <v>0</v>
      </c>
      <c r="G18" s="18">
        <f t="shared" si="5"/>
        <v>0</v>
      </c>
      <c r="H18" s="16">
        <f t="shared" si="9"/>
        <v>0</v>
      </c>
      <c r="I18" s="16">
        <f t="shared" si="9"/>
        <v>0</v>
      </c>
      <c r="J18" s="16">
        <f t="shared" si="9"/>
        <v>0</v>
      </c>
      <c r="K18" s="16">
        <f t="shared" si="9"/>
        <v>0</v>
      </c>
      <c r="L18" s="16">
        <f t="shared" si="9"/>
        <v>0</v>
      </c>
      <c r="M18" s="16">
        <f t="shared" si="9"/>
        <v>0</v>
      </c>
      <c r="N18" s="16">
        <f t="shared" si="9"/>
        <v>0</v>
      </c>
      <c r="O18" s="16">
        <f t="shared" si="9"/>
        <v>0</v>
      </c>
      <c r="P18" s="16">
        <f t="shared" si="9"/>
        <v>0</v>
      </c>
      <c r="Q18" s="16">
        <f t="shared" si="9"/>
        <v>0</v>
      </c>
      <c r="R18" s="16">
        <f t="shared" si="9"/>
        <v>54.95</v>
      </c>
      <c r="S18" s="16">
        <f t="shared" si="9"/>
        <v>0</v>
      </c>
      <c r="T18" s="16">
        <f t="shared" si="9"/>
        <v>2049.62</v>
      </c>
      <c r="U18" s="16">
        <f t="shared" si="9"/>
        <v>0</v>
      </c>
      <c r="V18" s="16">
        <f t="shared" si="9"/>
        <v>3124.63</v>
      </c>
      <c r="W18" s="16">
        <f t="shared" si="9"/>
        <v>0</v>
      </c>
      <c r="X18" s="16">
        <f t="shared" si="6"/>
        <v>0</v>
      </c>
      <c r="Y18" s="16">
        <f t="shared" si="6"/>
        <v>0</v>
      </c>
      <c r="Z18" s="16">
        <f t="shared" si="6"/>
        <v>0</v>
      </c>
      <c r="AA18" s="16">
        <f t="shared" si="6"/>
        <v>0</v>
      </c>
      <c r="AB18" s="16">
        <f t="shared" si="6"/>
        <v>0</v>
      </c>
      <c r="AC18" s="16">
        <f t="shared" si="6"/>
        <v>0</v>
      </c>
      <c r="AD18" s="16">
        <f t="shared" si="6"/>
        <v>4770.8</v>
      </c>
      <c r="AE18" s="16">
        <f t="shared" si="6"/>
        <v>0</v>
      </c>
      <c r="AF18" s="80"/>
    </row>
    <row r="19" spans="1:32" ht="30.75" customHeight="1" x14ac:dyDescent="0.25">
      <c r="A19" s="23" t="s">
        <v>22</v>
      </c>
      <c r="B19" s="16">
        <f t="shared" si="7"/>
        <v>2341.9999999999995</v>
      </c>
      <c r="C19" s="16">
        <f t="shared" si="8"/>
        <v>0</v>
      </c>
      <c r="D19" s="24">
        <f>E19</f>
        <v>0</v>
      </c>
      <c r="E19" s="24">
        <f>I19+K19+M19+O19+Q19+S19+U19+W19+Y19+AA19+AC19+AE19</f>
        <v>0</v>
      </c>
      <c r="F19" s="18">
        <f>IFERROR(E19/B19%,0)</f>
        <v>0</v>
      </c>
      <c r="G19" s="18">
        <f t="shared" si="5"/>
        <v>0</v>
      </c>
      <c r="H19" s="16">
        <f t="shared" si="9"/>
        <v>0</v>
      </c>
      <c r="I19" s="16">
        <f t="shared" si="9"/>
        <v>0</v>
      </c>
      <c r="J19" s="16">
        <f t="shared" si="9"/>
        <v>0</v>
      </c>
      <c r="K19" s="16">
        <f t="shared" si="9"/>
        <v>0</v>
      </c>
      <c r="L19" s="16">
        <f t="shared" si="9"/>
        <v>0</v>
      </c>
      <c r="M19" s="16">
        <f t="shared" si="9"/>
        <v>0</v>
      </c>
      <c r="N19" s="16">
        <f t="shared" si="9"/>
        <v>0</v>
      </c>
      <c r="O19" s="16">
        <f t="shared" si="9"/>
        <v>0</v>
      </c>
      <c r="P19" s="16">
        <f t="shared" si="9"/>
        <v>0</v>
      </c>
      <c r="Q19" s="16">
        <f t="shared" si="9"/>
        <v>0</v>
      </c>
      <c r="R19" s="16">
        <f t="shared" si="9"/>
        <v>54.95</v>
      </c>
      <c r="S19" s="16">
        <f t="shared" si="9"/>
        <v>0</v>
      </c>
      <c r="T19" s="16">
        <f t="shared" si="9"/>
        <v>2049.62</v>
      </c>
      <c r="U19" s="16">
        <f t="shared" si="9"/>
        <v>0</v>
      </c>
      <c r="V19" s="16">
        <f t="shared" si="9"/>
        <v>237.43</v>
      </c>
      <c r="W19" s="16">
        <f t="shared" si="9"/>
        <v>0</v>
      </c>
      <c r="X19" s="16">
        <f t="shared" si="6"/>
        <v>0</v>
      </c>
      <c r="Y19" s="16">
        <f t="shared" si="6"/>
        <v>0</v>
      </c>
      <c r="Z19" s="16">
        <f t="shared" si="6"/>
        <v>0</v>
      </c>
      <c r="AA19" s="16">
        <f t="shared" si="6"/>
        <v>0</v>
      </c>
      <c r="AB19" s="16">
        <f t="shared" si="6"/>
        <v>0</v>
      </c>
      <c r="AC19" s="16">
        <f t="shared" si="6"/>
        <v>0</v>
      </c>
      <c r="AD19" s="16">
        <f t="shared" si="6"/>
        <v>0</v>
      </c>
      <c r="AE19" s="16">
        <f t="shared" si="6"/>
        <v>0</v>
      </c>
      <c r="AF19" s="80"/>
    </row>
    <row r="20" spans="1:32" ht="34.5" customHeight="1" x14ac:dyDescent="0.25">
      <c r="A20" s="15" t="s">
        <v>26</v>
      </c>
      <c r="B20" s="16">
        <f t="shared" si="7"/>
        <v>0</v>
      </c>
      <c r="C20" s="16">
        <f t="shared" si="8"/>
        <v>0</v>
      </c>
      <c r="D20" s="16">
        <f>E20</f>
        <v>0</v>
      </c>
      <c r="E20" s="16">
        <f>I20+K20+M20+O20+Q20+S20+U20+W20+Y20+AA20+AC20+AE20</f>
        <v>0</v>
      </c>
      <c r="F20" s="18">
        <f>IFERROR(E20/B20%,0)</f>
        <v>0</v>
      </c>
      <c r="G20" s="18">
        <f t="shared" si="5"/>
        <v>0</v>
      </c>
      <c r="H20" s="16">
        <f t="shared" si="9"/>
        <v>0</v>
      </c>
      <c r="I20" s="16">
        <f t="shared" si="9"/>
        <v>0</v>
      </c>
      <c r="J20" s="16">
        <f t="shared" si="9"/>
        <v>0</v>
      </c>
      <c r="K20" s="16">
        <f t="shared" si="9"/>
        <v>0</v>
      </c>
      <c r="L20" s="16">
        <f t="shared" si="9"/>
        <v>0</v>
      </c>
      <c r="M20" s="16">
        <f t="shared" si="9"/>
        <v>0</v>
      </c>
      <c r="N20" s="16">
        <f t="shared" si="9"/>
        <v>0</v>
      </c>
      <c r="O20" s="16">
        <f t="shared" si="9"/>
        <v>0</v>
      </c>
      <c r="P20" s="16">
        <f t="shared" si="9"/>
        <v>0</v>
      </c>
      <c r="Q20" s="16">
        <f t="shared" si="9"/>
        <v>0</v>
      </c>
      <c r="R20" s="16">
        <f t="shared" si="9"/>
        <v>0</v>
      </c>
      <c r="S20" s="16">
        <f t="shared" si="9"/>
        <v>0</v>
      </c>
      <c r="T20" s="16">
        <f t="shared" si="9"/>
        <v>0</v>
      </c>
      <c r="U20" s="16">
        <f t="shared" si="9"/>
        <v>0</v>
      </c>
      <c r="V20" s="16">
        <f t="shared" si="9"/>
        <v>0</v>
      </c>
      <c r="W20" s="16">
        <f t="shared" si="9"/>
        <v>0</v>
      </c>
      <c r="X20" s="16">
        <f t="shared" si="6"/>
        <v>0</v>
      </c>
      <c r="Y20" s="16">
        <f t="shared" si="6"/>
        <v>0</v>
      </c>
      <c r="Z20" s="16">
        <f t="shared" si="6"/>
        <v>0</v>
      </c>
      <c r="AA20" s="16">
        <f t="shared" si="6"/>
        <v>0</v>
      </c>
      <c r="AB20" s="16">
        <f t="shared" si="6"/>
        <v>0</v>
      </c>
      <c r="AC20" s="16">
        <f t="shared" si="6"/>
        <v>0</v>
      </c>
      <c r="AD20" s="16">
        <f t="shared" si="6"/>
        <v>0</v>
      </c>
      <c r="AE20" s="16">
        <f t="shared" si="6"/>
        <v>0</v>
      </c>
      <c r="AF20" s="81"/>
    </row>
    <row r="21" spans="1:32" ht="26.25" customHeight="1" x14ac:dyDescent="0.25">
      <c r="A21" s="76" t="s">
        <v>44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8"/>
      <c r="AF21" s="82" t="s">
        <v>47</v>
      </c>
    </row>
    <row r="22" spans="1:32" ht="20.25" customHeight="1" x14ac:dyDescent="0.25">
      <c r="A22" s="51" t="s">
        <v>17</v>
      </c>
      <c r="B22" s="14">
        <f>B23+B24+B25+B27</f>
        <v>23270.799999999999</v>
      </c>
      <c r="C22" s="14">
        <f t="shared" ref="C22:AE22" si="10">C23+C24+C25+C27</f>
        <v>0</v>
      </c>
      <c r="D22" s="14">
        <f t="shared" si="10"/>
        <v>0</v>
      </c>
      <c r="E22" s="14">
        <f t="shared" si="10"/>
        <v>0</v>
      </c>
      <c r="F22" s="14">
        <f>E22/B22%</f>
        <v>0</v>
      </c>
      <c r="G22" s="14">
        <f t="shared" ref="G22:G27" si="11">IFERROR(E22/C22%,0)</f>
        <v>0</v>
      </c>
      <c r="H22" s="14">
        <f t="shared" si="10"/>
        <v>0</v>
      </c>
      <c r="I22" s="14">
        <f t="shared" si="10"/>
        <v>0</v>
      </c>
      <c r="J22" s="14">
        <f t="shared" si="10"/>
        <v>0</v>
      </c>
      <c r="K22" s="14">
        <f t="shared" si="10"/>
        <v>0</v>
      </c>
      <c r="L22" s="14">
        <f t="shared" si="10"/>
        <v>0</v>
      </c>
      <c r="M22" s="14">
        <f t="shared" si="10"/>
        <v>0</v>
      </c>
      <c r="N22" s="14">
        <f t="shared" si="10"/>
        <v>0</v>
      </c>
      <c r="O22" s="14">
        <f t="shared" si="10"/>
        <v>0</v>
      </c>
      <c r="P22" s="14">
        <f t="shared" si="10"/>
        <v>0</v>
      </c>
      <c r="Q22" s="14">
        <f t="shared" si="10"/>
        <v>0</v>
      </c>
      <c r="R22" s="14">
        <f t="shared" si="10"/>
        <v>366.33</v>
      </c>
      <c r="S22" s="14">
        <f t="shared" si="10"/>
        <v>0</v>
      </c>
      <c r="T22" s="14">
        <f t="shared" si="10"/>
        <v>13664.11</v>
      </c>
      <c r="U22" s="14">
        <f t="shared" si="10"/>
        <v>0</v>
      </c>
      <c r="V22" s="14">
        <f t="shared" si="10"/>
        <v>4469.5599999999995</v>
      </c>
      <c r="W22" s="14">
        <f t="shared" si="10"/>
        <v>0</v>
      </c>
      <c r="X22" s="14">
        <f t="shared" si="10"/>
        <v>0</v>
      </c>
      <c r="Y22" s="14">
        <f t="shared" si="10"/>
        <v>0</v>
      </c>
      <c r="Z22" s="14">
        <f t="shared" si="10"/>
        <v>0</v>
      </c>
      <c r="AA22" s="14">
        <f t="shared" si="10"/>
        <v>0</v>
      </c>
      <c r="AB22" s="14">
        <f t="shared" si="10"/>
        <v>0</v>
      </c>
      <c r="AC22" s="14">
        <f t="shared" si="10"/>
        <v>0</v>
      </c>
      <c r="AD22" s="14">
        <f t="shared" si="10"/>
        <v>4770.8</v>
      </c>
      <c r="AE22" s="14">
        <f t="shared" si="10"/>
        <v>0</v>
      </c>
      <c r="AF22" s="83"/>
    </row>
    <row r="23" spans="1:32" ht="23.25" customHeight="1" x14ac:dyDescent="0.25">
      <c r="A23" s="15" t="s">
        <v>19</v>
      </c>
      <c r="B23" s="16">
        <f>H23+J23+L23+N23+P23+R23+T23+V23+X23+Z23+AB23+AD23</f>
        <v>5175.6000000000004</v>
      </c>
      <c r="C23" s="16">
        <f>H23</f>
        <v>0</v>
      </c>
      <c r="D23" s="16">
        <f>E23</f>
        <v>0</v>
      </c>
      <c r="E23" s="16">
        <f>I23+K23+M23+O23+Q23+S23+U23+W23+Y23+AA23+AC23+AE23</f>
        <v>0</v>
      </c>
      <c r="F23" s="18">
        <f>IFERROR(E23/B23%,0)</f>
        <v>0</v>
      </c>
      <c r="G23" s="18">
        <f t="shared" si="11"/>
        <v>0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>
        <v>121.44</v>
      </c>
      <c r="S23" s="16"/>
      <c r="T23" s="16">
        <v>4529.6400000000003</v>
      </c>
      <c r="U23" s="16"/>
      <c r="V23" s="16">
        <v>524.52</v>
      </c>
      <c r="W23" s="16"/>
      <c r="X23" s="16"/>
      <c r="Y23" s="16"/>
      <c r="Z23" s="16"/>
      <c r="AA23" s="16"/>
      <c r="AB23" s="16"/>
      <c r="AC23" s="16"/>
      <c r="AD23" s="16"/>
      <c r="AE23" s="16"/>
      <c r="AF23" s="83"/>
    </row>
    <row r="24" spans="1:32" ht="21.75" customHeight="1" x14ac:dyDescent="0.25">
      <c r="A24" s="15" t="s">
        <v>23</v>
      </c>
      <c r="B24" s="16">
        <f>H24+J24+L24+N24+P24+R24+T24+V24+X24+Z24+AB24+AD24</f>
        <v>8095.2</v>
      </c>
      <c r="C24" s="16">
        <f t="shared" ref="C24:C27" si="12">H24</f>
        <v>0</v>
      </c>
      <c r="D24" s="16">
        <f>E24</f>
        <v>0</v>
      </c>
      <c r="E24" s="16">
        <f>I24+K24+M24+O24+Q24+S24+U24+W24+Y24+AA24+AC24+AE24</f>
        <v>0</v>
      </c>
      <c r="F24" s="18">
        <f>IFERROR(E24/B24%,0)</f>
        <v>0</v>
      </c>
      <c r="G24" s="18">
        <f t="shared" si="11"/>
        <v>0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>
        <v>189.94</v>
      </c>
      <c r="S24" s="16"/>
      <c r="T24" s="16">
        <v>7084.85</v>
      </c>
      <c r="U24" s="16"/>
      <c r="V24" s="16">
        <v>820.41</v>
      </c>
      <c r="W24" s="16"/>
      <c r="X24" s="16"/>
      <c r="Y24" s="16"/>
      <c r="Z24" s="16"/>
      <c r="AA24" s="16"/>
      <c r="AB24" s="16"/>
      <c r="AC24" s="16"/>
      <c r="AD24" s="16"/>
      <c r="AE24" s="16"/>
      <c r="AF24" s="83"/>
    </row>
    <row r="25" spans="1:32" ht="57.75" customHeight="1" x14ac:dyDescent="0.25">
      <c r="A25" s="15" t="s">
        <v>18</v>
      </c>
      <c r="B25" s="16">
        <f>H25+J25+L25+N25+P25+R25+T25+V25+X25+Z25+AB25+AD25</f>
        <v>10000</v>
      </c>
      <c r="C25" s="16">
        <f t="shared" si="12"/>
        <v>0</v>
      </c>
      <c r="D25" s="16">
        <f>E25</f>
        <v>0</v>
      </c>
      <c r="E25" s="16">
        <f>I25+K25+M25+O25+Q25+S25+U25+W25+Y25+AA25+AC25+AE25</f>
        <v>0</v>
      </c>
      <c r="F25" s="18">
        <f>IFERROR(E25/B25%,0)</f>
        <v>0</v>
      </c>
      <c r="G25" s="18">
        <f t="shared" si="11"/>
        <v>0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>
        <v>54.95</v>
      </c>
      <c r="S25" s="16"/>
      <c r="T25" s="16">
        <v>2049.62</v>
      </c>
      <c r="U25" s="16"/>
      <c r="V25" s="16">
        <v>3124.63</v>
      </c>
      <c r="W25" s="16"/>
      <c r="X25" s="16"/>
      <c r="Y25" s="16"/>
      <c r="Z25" s="16"/>
      <c r="AA25" s="16"/>
      <c r="AB25" s="16"/>
      <c r="AC25" s="16"/>
      <c r="AD25" s="16">
        <v>4770.8</v>
      </c>
      <c r="AE25" s="16"/>
      <c r="AF25" s="83"/>
    </row>
    <row r="26" spans="1:32" ht="27.75" customHeight="1" x14ac:dyDescent="0.25">
      <c r="A26" s="23" t="s">
        <v>22</v>
      </c>
      <c r="B26" s="24">
        <f>H26+J26+L26+N26+P26+R26+T26+V26+X26+Z26+AB26+AD26</f>
        <v>2341.9999999999995</v>
      </c>
      <c r="C26" s="16">
        <f t="shared" si="12"/>
        <v>0</v>
      </c>
      <c r="D26" s="24">
        <f>E26</f>
        <v>0</v>
      </c>
      <c r="E26" s="24">
        <f>I26+K26+M26+O26+Q26+S26+U26+W26+Y26+AA26+AC26+AE26</f>
        <v>0</v>
      </c>
      <c r="F26" s="18">
        <f>IFERROR(E26/B26%,0)</f>
        <v>0</v>
      </c>
      <c r="G26" s="18">
        <f t="shared" si="11"/>
        <v>0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>
        <v>54.95</v>
      </c>
      <c r="S26" s="24"/>
      <c r="T26" s="24">
        <v>2049.62</v>
      </c>
      <c r="U26" s="24"/>
      <c r="V26" s="24">
        <v>237.43</v>
      </c>
      <c r="W26" s="24"/>
      <c r="X26" s="24"/>
      <c r="Y26" s="24"/>
      <c r="Z26" s="24"/>
      <c r="AA26" s="24"/>
      <c r="AB26" s="24"/>
      <c r="AC26" s="24"/>
      <c r="AD26" s="24"/>
      <c r="AE26" s="24"/>
      <c r="AF26" s="83"/>
    </row>
    <row r="27" spans="1:32" ht="33.75" customHeight="1" x14ac:dyDescent="0.25">
      <c r="A27" s="15" t="s">
        <v>26</v>
      </c>
      <c r="B27" s="16">
        <f>H27+J27+L27+N27+P27+R27+T27+V27+X27+Z27+AB27+AD27</f>
        <v>0</v>
      </c>
      <c r="C27" s="16">
        <f t="shared" si="12"/>
        <v>0</v>
      </c>
      <c r="D27" s="16">
        <f>E27</f>
        <v>0</v>
      </c>
      <c r="E27" s="16">
        <f>I27+K27+M27+O27+Q27+S27+U27+W27+Y27+AA27+AC27+AE27</f>
        <v>0</v>
      </c>
      <c r="F27" s="18">
        <f>IFERROR(E27/B27%,0)</f>
        <v>0</v>
      </c>
      <c r="G27" s="18">
        <f t="shared" si="11"/>
        <v>0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84"/>
    </row>
    <row r="28" spans="1:32" ht="27" customHeight="1" x14ac:dyDescent="0.25">
      <c r="A28" s="76" t="s">
        <v>45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8"/>
      <c r="AF28" s="85"/>
    </row>
    <row r="29" spans="1:32" ht="33.75" customHeight="1" x14ac:dyDescent="0.25">
      <c r="A29" s="51" t="s">
        <v>17</v>
      </c>
      <c r="B29" s="22">
        <f>B30+B31+B32+B34</f>
        <v>3766.7</v>
      </c>
      <c r="C29" s="22">
        <f>C30+C31+C32+C34</f>
        <v>0</v>
      </c>
      <c r="D29" s="22">
        <f>D30+D31+D32+D34</f>
        <v>0</v>
      </c>
      <c r="E29" s="22">
        <f>E30+E31+E32+E34</f>
        <v>0</v>
      </c>
      <c r="F29" s="14">
        <f>E29/B29%</f>
        <v>0</v>
      </c>
      <c r="G29" s="14">
        <f t="shared" ref="G29:G32" si="13">IFERROR(E29/C29%,0)</f>
        <v>0</v>
      </c>
      <c r="H29" s="22">
        <f t="shared" ref="H29:AE29" si="14">H30+H31+H32+H34</f>
        <v>0</v>
      </c>
      <c r="I29" s="22">
        <f t="shared" si="14"/>
        <v>0</v>
      </c>
      <c r="J29" s="22">
        <f t="shared" si="14"/>
        <v>0</v>
      </c>
      <c r="K29" s="22">
        <f t="shared" si="14"/>
        <v>0</v>
      </c>
      <c r="L29" s="22">
        <f t="shared" si="14"/>
        <v>0</v>
      </c>
      <c r="M29" s="22">
        <f t="shared" si="14"/>
        <v>0</v>
      </c>
      <c r="N29" s="22">
        <f t="shared" si="14"/>
        <v>0</v>
      </c>
      <c r="O29" s="22">
        <f t="shared" si="14"/>
        <v>0</v>
      </c>
      <c r="P29" s="22">
        <f t="shared" si="14"/>
        <v>0</v>
      </c>
      <c r="Q29" s="22">
        <f t="shared" si="14"/>
        <v>0</v>
      </c>
      <c r="R29" s="22">
        <f t="shared" si="14"/>
        <v>3766.7</v>
      </c>
      <c r="S29" s="22">
        <f t="shared" si="14"/>
        <v>0</v>
      </c>
      <c r="T29" s="22">
        <f t="shared" si="14"/>
        <v>0</v>
      </c>
      <c r="U29" s="22">
        <f t="shared" si="14"/>
        <v>0</v>
      </c>
      <c r="V29" s="22">
        <f t="shared" si="14"/>
        <v>0</v>
      </c>
      <c r="W29" s="22">
        <f t="shared" si="14"/>
        <v>0</v>
      </c>
      <c r="X29" s="22">
        <f t="shared" si="14"/>
        <v>0</v>
      </c>
      <c r="Y29" s="22">
        <f t="shared" si="14"/>
        <v>0</v>
      </c>
      <c r="Z29" s="22">
        <f t="shared" si="14"/>
        <v>0</v>
      </c>
      <c r="AA29" s="22">
        <f t="shared" si="14"/>
        <v>0</v>
      </c>
      <c r="AB29" s="22">
        <f t="shared" si="14"/>
        <v>0</v>
      </c>
      <c r="AC29" s="22">
        <f t="shared" si="14"/>
        <v>0</v>
      </c>
      <c r="AD29" s="22">
        <f t="shared" si="14"/>
        <v>0</v>
      </c>
      <c r="AE29" s="22">
        <f t="shared" si="14"/>
        <v>0</v>
      </c>
      <c r="AF29" s="86"/>
    </row>
    <row r="30" spans="1:32" ht="33.75" customHeight="1" x14ac:dyDescent="0.25">
      <c r="A30" s="15" t="s">
        <v>19</v>
      </c>
      <c r="B30" s="16"/>
      <c r="C30" s="16"/>
      <c r="D30" s="16"/>
      <c r="E30" s="16"/>
      <c r="F30" s="18"/>
      <c r="G30" s="18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86"/>
    </row>
    <row r="31" spans="1:32" ht="33.75" customHeight="1" x14ac:dyDescent="0.25">
      <c r="A31" s="15" t="s">
        <v>23</v>
      </c>
      <c r="B31" s="16"/>
      <c r="C31" s="16"/>
      <c r="D31" s="16"/>
      <c r="E31" s="16"/>
      <c r="F31" s="18"/>
      <c r="G31" s="18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86"/>
    </row>
    <row r="32" spans="1:32" ht="33.75" customHeight="1" x14ac:dyDescent="0.25">
      <c r="A32" s="15" t="s">
        <v>18</v>
      </c>
      <c r="B32" s="16">
        <f>H32+J32+L32+N32+P32+R32+T32+V32+X32+Z32+AB32+AD32</f>
        <v>3766.7</v>
      </c>
      <c r="C32" s="16">
        <f t="shared" ref="C32" si="15">H32</f>
        <v>0</v>
      </c>
      <c r="D32" s="16">
        <f>E32</f>
        <v>0</v>
      </c>
      <c r="E32" s="16">
        <f>I32+K32+M32+O32+Q32+S32+U32+W32+Y32+AA32+AC32+AE32</f>
        <v>0</v>
      </c>
      <c r="F32" s="18">
        <f>IFERROR(E32/B32%,0)</f>
        <v>0</v>
      </c>
      <c r="G32" s="18">
        <f t="shared" si="13"/>
        <v>0</v>
      </c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>
        <v>3766.7</v>
      </c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86"/>
    </row>
    <row r="33" spans="1:32" ht="33.75" customHeight="1" x14ac:dyDescent="0.25">
      <c r="A33" s="54" t="s">
        <v>22</v>
      </c>
      <c r="B33" s="24"/>
      <c r="C33" s="16"/>
      <c r="D33" s="24"/>
      <c r="E33" s="24"/>
      <c r="F33" s="18"/>
      <c r="G33" s="18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86"/>
    </row>
    <row r="34" spans="1:32" ht="33.75" customHeight="1" x14ac:dyDescent="0.25">
      <c r="A34" s="15" t="s">
        <v>26</v>
      </c>
      <c r="B34" s="16"/>
      <c r="C34" s="16"/>
      <c r="D34" s="16"/>
      <c r="E34" s="16"/>
      <c r="F34" s="18"/>
      <c r="G34" s="18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87"/>
    </row>
    <row r="35" spans="1:32" ht="20.25" customHeight="1" x14ac:dyDescent="0.25">
      <c r="A35" s="88" t="s">
        <v>33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90"/>
      <c r="AF35" s="56"/>
    </row>
    <row r="36" spans="1:32" ht="20.25" x14ac:dyDescent="0.25">
      <c r="A36" s="70" t="s">
        <v>46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2"/>
      <c r="AF36" s="73"/>
    </row>
    <row r="37" spans="1:32" ht="24" customHeight="1" x14ac:dyDescent="0.25">
      <c r="A37" s="13" t="s">
        <v>17</v>
      </c>
      <c r="B37" s="21">
        <f>B38+B39+B40+B42</f>
        <v>16000</v>
      </c>
      <c r="C37" s="21">
        <f>C38+C39+C40+C42</f>
        <v>0</v>
      </c>
      <c r="D37" s="21">
        <f>D38+D39+D40+D42</f>
        <v>0</v>
      </c>
      <c r="E37" s="21">
        <f>E38+E39+E40+E42</f>
        <v>0</v>
      </c>
      <c r="F37" s="14">
        <f>IFERROR(E37/B37%,0)</f>
        <v>0</v>
      </c>
      <c r="G37" s="14">
        <f>IFERROR(E37/C37%,0)</f>
        <v>0</v>
      </c>
      <c r="H37" s="21">
        <f t="shared" ref="H37:AE37" si="16">H38+H39+H40+H42</f>
        <v>0</v>
      </c>
      <c r="I37" s="21">
        <f t="shared" si="16"/>
        <v>0</v>
      </c>
      <c r="J37" s="21">
        <f t="shared" si="16"/>
        <v>0</v>
      </c>
      <c r="K37" s="21">
        <f t="shared" si="16"/>
        <v>0</v>
      </c>
      <c r="L37" s="21">
        <f t="shared" si="16"/>
        <v>0</v>
      </c>
      <c r="M37" s="21">
        <f t="shared" si="16"/>
        <v>0</v>
      </c>
      <c r="N37" s="21">
        <f t="shared" si="16"/>
        <v>0</v>
      </c>
      <c r="O37" s="21">
        <f t="shared" si="16"/>
        <v>0</v>
      </c>
      <c r="P37" s="21">
        <f t="shared" si="16"/>
        <v>0</v>
      </c>
      <c r="Q37" s="21">
        <f t="shared" si="16"/>
        <v>0</v>
      </c>
      <c r="R37" s="21">
        <f t="shared" si="16"/>
        <v>0</v>
      </c>
      <c r="S37" s="21">
        <f t="shared" si="16"/>
        <v>0</v>
      </c>
      <c r="T37" s="21">
        <f t="shared" si="16"/>
        <v>0</v>
      </c>
      <c r="U37" s="21">
        <f t="shared" si="16"/>
        <v>0</v>
      </c>
      <c r="V37" s="21">
        <f t="shared" si="16"/>
        <v>0</v>
      </c>
      <c r="W37" s="21">
        <f t="shared" si="16"/>
        <v>0</v>
      </c>
      <c r="X37" s="21">
        <f t="shared" si="16"/>
        <v>0</v>
      </c>
      <c r="Y37" s="21">
        <f t="shared" si="16"/>
        <v>0</v>
      </c>
      <c r="Z37" s="21">
        <f t="shared" si="16"/>
        <v>0</v>
      </c>
      <c r="AA37" s="21">
        <f t="shared" si="16"/>
        <v>0</v>
      </c>
      <c r="AB37" s="21">
        <f t="shared" si="16"/>
        <v>16000</v>
      </c>
      <c r="AC37" s="21">
        <f t="shared" si="16"/>
        <v>0</v>
      </c>
      <c r="AD37" s="21">
        <f t="shared" si="16"/>
        <v>0</v>
      </c>
      <c r="AE37" s="21">
        <f t="shared" si="16"/>
        <v>0</v>
      </c>
      <c r="AF37" s="74"/>
    </row>
    <row r="38" spans="1:32" ht="22.5" customHeight="1" x14ac:dyDescent="0.25">
      <c r="A38" s="15" t="s">
        <v>19</v>
      </c>
      <c r="B38" s="16"/>
      <c r="C38" s="16"/>
      <c r="D38" s="16"/>
      <c r="E38" s="16"/>
      <c r="F38" s="18"/>
      <c r="G38" s="18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74"/>
    </row>
    <row r="39" spans="1:32" ht="21" customHeight="1" x14ac:dyDescent="0.25">
      <c r="A39" s="15" t="s">
        <v>23</v>
      </c>
      <c r="B39" s="16"/>
      <c r="C39" s="16"/>
      <c r="D39" s="16"/>
      <c r="E39" s="16"/>
      <c r="F39" s="18"/>
      <c r="G39" s="18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74"/>
    </row>
    <row r="40" spans="1:32" ht="33.75" customHeight="1" x14ac:dyDescent="0.25">
      <c r="A40" s="15" t="s">
        <v>18</v>
      </c>
      <c r="B40" s="16">
        <f>H40+J40+L40+N40+P40+R40+T40+V40+X40+Z40+AB40+AD40</f>
        <v>16000</v>
      </c>
      <c r="C40" s="16">
        <f t="shared" ref="C40" si="17">H40</f>
        <v>0</v>
      </c>
      <c r="D40" s="16">
        <f>E40</f>
        <v>0</v>
      </c>
      <c r="E40" s="16">
        <f>I40+K40+M40+O40+Q40+S40+U40+W40+Y40+AA40+AC40+AE40</f>
        <v>0</v>
      </c>
      <c r="F40" s="18">
        <f>IFERROR(E40/B40%,0)</f>
        <v>0</v>
      </c>
      <c r="G40" s="18">
        <f>IFERROR(E40/C40%,0)</f>
        <v>0</v>
      </c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>
        <v>16000</v>
      </c>
      <c r="AC40" s="16"/>
      <c r="AD40" s="16"/>
      <c r="AE40" s="16"/>
      <c r="AF40" s="74"/>
    </row>
    <row r="41" spans="1:32" ht="32.25" customHeight="1" x14ac:dyDescent="0.25">
      <c r="A41" s="52" t="s">
        <v>22</v>
      </c>
      <c r="B41" s="16"/>
      <c r="C41" s="16"/>
      <c r="D41" s="16"/>
      <c r="E41" s="16"/>
      <c r="F41" s="18"/>
      <c r="G41" s="18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74"/>
    </row>
    <row r="42" spans="1:32" ht="32.25" customHeight="1" x14ac:dyDescent="0.25">
      <c r="A42" s="15" t="s">
        <v>26</v>
      </c>
      <c r="B42" s="16"/>
      <c r="C42" s="16"/>
      <c r="D42" s="16"/>
      <c r="E42" s="16"/>
      <c r="F42" s="18"/>
      <c r="G42" s="18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75"/>
    </row>
    <row r="43" spans="1:32" ht="16.5" x14ac:dyDescent="0.25">
      <c r="A43" s="50" t="s">
        <v>27</v>
      </c>
      <c r="B43" s="42">
        <f>B44+B45+B46+B48</f>
        <v>43037.5</v>
      </c>
      <c r="C43" s="42">
        <f>C44+C45+C46+C48</f>
        <v>0</v>
      </c>
      <c r="D43" s="42">
        <f t="shared" ref="D43:AE43" si="18">D44+D45+D46+D48</f>
        <v>0</v>
      </c>
      <c r="E43" s="42">
        <f t="shared" si="18"/>
        <v>0</v>
      </c>
      <c r="F43" s="42">
        <f>E43/B43%</f>
        <v>0</v>
      </c>
      <c r="G43" s="42">
        <f t="shared" ref="G43:G60" si="19">IFERROR(E43/C43%,0)</f>
        <v>0</v>
      </c>
      <c r="H43" s="42">
        <f>H44+H45+H46+H48</f>
        <v>0</v>
      </c>
      <c r="I43" s="42">
        <f t="shared" si="18"/>
        <v>0</v>
      </c>
      <c r="J43" s="42">
        <f t="shared" si="18"/>
        <v>0</v>
      </c>
      <c r="K43" s="42">
        <f t="shared" si="18"/>
        <v>0</v>
      </c>
      <c r="L43" s="42">
        <f t="shared" si="18"/>
        <v>0</v>
      </c>
      <c r="M43" s="42">
        <f t="shared" si="18"/>
        <v>0</v>
      </c>
      <c r="N43" s="42">
        <f t="shared" si="18"/>
        <v>0</v>
      </c>
      <c r="O43" s="42">
        <f t="shared" si="18"/>
        <v>0</v>
      </c>
      <c r="P43" s="42">
        <f t="shared" si="18"/>
        <v>0</v>
      </c>
      <c r="Q43" s="42">
        <f t="shared" si="18"/>
        <v>0</v>
      </c>
      <c r="R43" s="42">
        <f>R44+R45+R46+R48</f>
        <v>4133.03</v>
      </c>
      <c r="S43" s="42">
        <f t="shared" si="18"/>
        <v>0</v>
      </c>
      <c r="T43" s="42">
        <f t="shared" si="18"/>
        <v>13664.11</v>
      </c>
      <c r="U43" s="42">
        <f t="shared" si="18"/>
        <v>0</v>
      </c>
      <c r="V43" s="42">
        <f t="shared" si="18"/>
        <v>4469.5599999999995</v>
      </c>
      <c r="W43" s="42">
        <f t="shared" si="18"/>
        <v>0</v>
      </c>
      <c r="X43" s="42">
        <f t="shared" si="18"/>
        <v>0</v>
      </c>
      <c r="Y43" s="42">
        <f t="shared" si="18"/>
        <v>0</v>
      </c>
      <c r="Z43" s="42">
        <f t="shared" si="18"/>
        <v>0</v>
      </c>
      <c r="AA43" s="42">
        <f t="shared" si="18"/>
        <v>0</v>
      </c>
      <c r="AB43" s="42">
        <f t="shared" si="18"/>
        <v>16000</v>
      </c>
      <c r="AC43" s="42">
        <f t="shared" si="18"/>
        <v>0</v>
      </c>
      <c r="AD43" s="42">
        <f t="shared" si="18"/>
        <v>4770.8</v>
      </c>
      <c r="AE43" s="42">
        <f t="shared" si="18"/>
        <v>0</v>
      </c>
      <c r="AF43" s="62"/>
    </row>
    <row r="44" spans="1:32" ht="27" customHeight="1" x14ac:dyDescent="0.25">
      <c r="A44" s="53" t="s">
        <v>19</v>
      </c>
      <c r="B44" s="16">
        <f>B38+B9</f>
        <v>5175.6000000000004</v>
      </c>
      <c r="C44" s="16">
        <f>C38+C9</f>
        <v>0</v>
      </c>
      <c r="D44" s="16">
        <f>D38+D9</f>
        <v>0</v>
      </c>
      <c r="E44" s="16">
        <f>E38+E9</f>
        <v>0</v>
      </c>
      <c r="F44" s="18">
        <f>E44/B44%</f>
        <v>0</v>
      </c>
      <c r="G44" s="37">
        <f t="shared" si="19"/>
        <v>0</v>
      </c>
      <c r="H44" s="16">
        <f>H50+H56</f>
        <v>0</v>
      </c>
      <c r="I44" s="16">
        <f t="shared" ref="H44:AE48" si="20">I50+I56</f>
        <v>0</v>
      </c>
      <c r="J44" s="16">
        <f t="shared" si="20"/>
        <v>0</v>
      </c>
      <c r="K44" s="16">
        <f t="shared" si="20"/>
        <v>0</v>
      </c>
      <c r="L44" s="16">
        <f t="shared" si="20"/>
        <v>0</v>
      </c>
      <c r="M44" s="16">
        <f t="shared" si="20"/>
        <v>0</v>
      </c>
      <c r="N44" s="16">
        <f t="shared" si="20"/>
        <v>0</v>
      </c>
      <c r="O44" s="16">
        <f t="shared" si="20"/>
        <v>0</v>
      </c>
      <c r="P44" s="16">
        <f t="shared" si="20"/>
        <v>0</v>
      </c>
      <c r="Q44" s="16">
        <f t="shared" si="20"/>
        <v>0</v>
      </c>
      <c r="R44" s="16">
        <f t="shared" si="20"/>
        <v>121.44</v>
      </c>
      <c r="S44" s="16">
        <f t="shared" si="20"/>
        <v>0</v>
      </c>
      <c r="T44" s="16">
        <f t="shared" si="20"/>
        <v>4529.6400000000003</v>
      </c>
      <c r="U44" s="16">
        <f t="shared" si="20"/>
        <v>0</v>
      </c>
      <c r="V44" s="16">
        <f t="shared" si="20"/>
        <v>524.52</v>
      </c>
      <c r="W44" s="16">
        <f t="shared" si="20"/>
        <v>0</v>
      </c>
      <c r="X44" s="16">
        <f t="shared" si="20"/>
        <v>0</v>
      </c>
      <c r="Y44" s="16">
        <f t="shared" si="20"/>
        <v>0</v>
      </c>
      <c r="Z44" s="16">
        <f t="shared" si="20"/>
        <v>0</v>
      </c>
      <c r="AA44" s="16">
        <f t="shared" si="20"/>
        <v>0</v>
      </c>
      <c r="AB44" s="16">
        <f t="shared" si="20"/>
        <v>0</v>
      </c>
      <c r="AC44" s="16">
        <f t="shared" si="20"/>
        <v>0</v>
      </c>
      <c r="AD44" s="16">
        <f t="shared" si="20"/>
        <v>0</v>
      </c>
      <c r="AE44" s="16">
        <f t="shared" si="20"/>
        <v>0</v>
      </c>
      <c r="AF44" s="62"/>
    </row>
    <row r="45" spans="1:32" ht="23.25" customHeight="1" x14ac:dyDescent="0.25">
      <c r="A45" s="53" t="s">
        <v>23</v>
      </c>
      <c r="B45" s="16">
        <f t="shared" ref="B45:E48" si="21">B39+B10</f>
        <v>8095.2</v>
      </c>
      <c r="C45" s="16">
        <f t="shared" si="21"/>
        <v>0</v>
      </c>
      <c r="D45" s="16">
        <f t="shared" si="21"/>
        <v>0</v>
      </c>
      <c r="E45" s="16">
        <f t="shared" si="21"/>
        <v>0</v>
      </c>
      <c r="F45" s="18">
        <f>E45/B45%</f>
        <v>0</v>
      </c>
      <c r="G45" s="37">
        <f t="shared" si="19"/>
        <v>0</v>
      </c>
      <c r="H45" s="16">
        <f t="shared" si="20"/>
        <v>0</v>
      </c>
      <c r="I45" s="16">
        <f t="shared" si="20"/>
        <v>0</v>
      </c>
      <c r="J45" s="16">
        <f t="shared" si="20"/>
        <v>0</v>
      </c>
      <c r="K45" s="16">
        <f t="shared" si="20"/>
        <v>0</v>
      </c>
      <c r="L45" s="16">
        <f t="shared" si="20"/>
        <v>0</v>
      </c>
      <c r="M45" s="16">
        <f t="shared" si="20"/>
        <v>0</v>
      </c>
      <c r="N45" s="16">
        <f t="shared" si="20"/>
        <v>0</v>
      </c>
      <c r="O45" s="16">
        <f t="shared" si="20"/>
        <v>0</v>
      </c>
      <c r="P45" s="16">
        <f t="shared" si="20"/>
        <v>0</v>
      </c>
      <c r="Q45" s="16">
        <f t="shared" si="20"/>
        <v>0</v>
      </c>
      <c r="R45" s="16">
        <f t="shared" si="20"/>
        <v>189.94</v>
      </c>
      <c r="S45" s="16">
        <f t="shared" si="20"/>
        <v>0</v>
      </c>
      <c r="T45" s="16">
        <f t="shared" si="20"/>
        <v>7084.85</v>
      </c>
      <c r="U45" s="16">
        <f t="shared" si="20"/>
        <v>0</v>
      </c>
      <c r="V45" s="16">
        <f t="shared" si="20"/>
        <v>820.41</v>
      </c>
      <c r="W45" s="16">
        <f t="shared" si="20"/>
        <v>0</v>
      </c>
      <c r="X45" s="16">
        <f t="shared" si="20"/>
        <v>0</v>
      </c>
      <c r="Y45" s="16">
        <f t="shared" si="20"/>
        <v>0</v>
      </c>
      <c r="Z45" s="16">
        <f t="shared" si="20"/>
        <v>0</v>
      </c>
      <c r="AA45" s="16">
        <f t="shared" si="20"/>
        <v>0</v>
      </c>
      <c r="AB45" s="16">
        <f t="shared" si="20"/>
        <v>0</v>
      </c>
      <c r="AC45" s="16">
        <f t="shared" si="20"/>
        <v>0</v>
      </c>
      <c r="AD45" s="16">
        <f t="shared" si="20"/>
        <v>0</v>
      </c>
      <c r="AE45" s="16">
        <f t="shared" si="20"/>
        <v>0</v>
      </c>
      <c r="AF45" s="62"/>
    </row>
    <row r="46" spans="1:32" ht="35.25" customHeight="1" x14ac:dyDescent="0.25">
      <c r="A46" s="53" t="s">
        <v>18</v>
      </c>
      <c r="B46" s="16">
        <f t="shared" si="21"/>
        <v>29766.7</v>
      </c>
      <c r="C46" s="16">
        <f t="shared" si="21"/>
        <v>0</v>
      </c>
      <c r="D46" s="16">
        <f t="shared" si="21"/>
        <v>0</v>
      </c>
      <c r="E46" s="16">
        <f t="shared" si="21"/>
        <v>0</v>
      </c>
      <c r="F46" s="18">
        <f>E46/B46%</f>
        <v>0</v>
      </c>
      <c r="G46" s="37">
        <f t="shared" si="19"/>
        <v>0</v>
      </c>
      <c r="H46" s="16">
        <f t="shared" si="20"/>
        <v>0</v>
      </c>
      <c r="I46" s="16">
        <f t="shared" si="20"/>
        <v>0</v>
      </c>
      <c r="J46" s="16">
        <f t="shared" si="20"/>
        <v>0</v>
      </c>
      <c r="K46" s="16">
        <f t="shared" si="20"/>
        <v>0</v>
      </c>
      <c r="L46" s="16">
        <f t="shared" si="20"/>
        <v>0</v>
      </c>
      <c r="M46" s="16">
        <f t="shared" si="20"/>
        <v>0</v>
      </c>
      <c r="N46" s="16">
        <f t="shared" si="20"/>
        <v>0</v>
      </c>
      <c r="O46" s="16">
        <f t="shared" si="20"/>
        <v>0</v>
      </c>
      <c r="P46" s="16">
        <f t="shared" si="20"/>
        <v>0</v>
      </c>
      <c r="Q46" s="16">
        <f t="shared" si="20"/>
        <v>0</v>
      </c>
      <c r="R46" s="16">
        <f t="shared" si="20"/>
        <v>3821.6499999999996</v>
      </c>
      <c r="S46" s="16">
        <f t="shared" si="20"/>
        <v>0</v>
      </c>
      <c r="T46" s="16">
        <f t="shared" si="20"/>
        <v>2049.62</v>
      </c>
      <c r="U46" s="16">
        <f t="shared" si="20"/>
        <v>0</v>
      </c>
      <c r="V46" s="16">
        <f t="shared" si="20"/>
        <v>3124.63</v>
      </c>
      <c r="W46" s="16">
        <f t="shared" si="20"/>
        <v>0</v>
      </c>
      <c r="X46" s="16">
        <f t="shared" si="20"/>
        <v>0</v>
      </c>
      <c r="Y46" s="16">
        <f t="shared" si="20"/>
        <v>0</v>
      </c>
      <c r="Z46" s="16">
        <f t="shared" si="20"/>
        <v>0</v>
      </c>
      <c r="AA46" s="16">
        <f t="shared" si="20"/>
        <v>0</v>
      </c>
      <c r="AB46" s="16">
        <f t="shared" si="20"/>
        <v>16000</v>
      </c>
      <c r="AC46" s="16">
        <f t="shared" si="20"/>
        <v>0</v>
      </c>
      <c r="AD46" s="16">
        <f t="shared" si="20"/>
        <v>4770.8</v>
      </c>
      <c r="AE46" s="16">
        <f t="shared" si="20"/>
        <v>0</v>
      </c>
      <c r="AF46" s="62"/>
    </row>
    <row r="47" spans="1:32" ht="35.25" customHeight="1" x14ac:dyDescent="0.25">
      <c r="A47" s="38" t="s">
        <v>22</v>
      </c>
      <c r="B47" s="16">
        <f t="shared" si="21"/>
        <v>2341.9999999999995</v>
      </c>
      <c r="C47" s="16">
        <f t="shared" si="21"/>
        <v>0</v>
      </c>
      <c r="D47" s="16">
        <f t="shared" si="21"/>
        <v>0</v>
      </c>
      <c r="E47" s="16">
        <f t="shared" si="21"/>
        <v>0</v>
      </c>
      <c r="F47" s="20">
        <f>E47/B47%</f>
        <v>0</v>
      </c>
      <c r="G47" s="37">
        <f t="shared" si="19"/>
        <v>0</v>
      </c>
      <c r="H47" s="16">
        <f t="shared" si="20"/>
        <v>0</v>
      </c>
      <c r="I47" s="16">
        <f t="shared" si="20"/>
        <v>0</v>
      </c>
      <c r="J47" s="16">
        <f t="shared" si="20"/>
        <v>0</v>
      </c>
      <c r="K47" s="16">
        <f t="shared" si="20"/>
        <v>0</v>
      </c>
      <c r="L47" s="16">
        <f t="shared" si="20"/>
        <v>0</v>
      </c>
      <c r="M47" s="16">
        <f t="shared" si="20"/>
        <v>0</v>
      </c>
      <c r="N47" s="16">
        <f t="shared" si="20"/>
        <v>0</v>
      </c>
      <c r="O47" s="16">
        <f t="shared" si="20"/>
        <v>0</v>
      </c>
      <c r="P47" s="16">
        <f t="shared" si="20"/>
        <v>0</v>
      </c>
      <c r="Q47" s="16">
        <f t="shared" si="20"/>
        <v>0</v>
      </c>
      <c r="R47" s="16">
        <f t="shared" si="20"/>
        <v>54.95</v>
      </c>
      <c r="S47" s="16">
        <f t="shared" si="20"/>
        <v>0</v>
      </c>
      <c r="T47" s="16">
        <f t="shared" si="20"/>
        <v>2049.62</v>
      </c>
      <c r="U47" s="16">
        <f t="shared" si="20"/>
        <v>0</v>
      </c>
      <c r="V47" s="16">
        <f t="shared" si="20"/>
        <v>237.43</v>
      </c>
      <c r="W47" s="16">
        <f t="shared" si="20"/>
        <v>0</v>
      </c>
      <c r="X47" s="16">
        <f t="shared" si="20"/>
        <v>0</v>
      </c>
      <c r="Y47" s="16">
        <f t="shared" si="20"/>
        <v>0</v>
      </c>
      <c r="Z47" s="16">
        <f t="shared" si="20"/>
        <v>0</v>
      </c>
      <c r="AA47" s="16">
        <f t="shared" si="20"/>
        <v>0</v>
      </c>
      <c r="AB47" s="16">
        <f t="shared" si="20"/>
        <v>0</v>
      </c>
      <c r="AC47" s="16">
        <f t="shared" si="20"/>
        <v>0</v>
      </c>
      <c r="AD47" s="16">
        <f t="shared" si="20"/>
        <v>0</v>
      </c>
      <c r="AE47" s="16">
        <f t="shared" si="20"/>
        <v>0</v>
      </c>
      <c r="AF47" s="62"/>
    </row>
    <row r="48" spans="1:32" ht="34.5" customHeight="1" x14ac:dyDescent="0.25">
      <c r="A48" s="53" t="s">
        <v>26</v>
      </c>
      <c r="B48" s="16">
        <f t="shared" si="21"/>
        <v>0</v>
      </c>
      <c r="C48" s="16">
        <f t="shared" si="21"/>
        <v>0</v>
      </c>
      <c r="D48" s="16">
        <f t="shared" si="21"/>
        <v>0</v>
      </c>
      <c r="E48" s="16">
        <f t="shared" si="21"/>
        <v>0</v>
      </c>
      <c r="F48" s="43">
        <f>IFERROR(D48/B48%,0)</f>
        <v>0</v>
      </c>
      <c r="G48" s="43">
        <f t="shared" si="19"/>
        <v>0</v>
      </c>
      <c r="H48" s="16">
        <f t="shared" si="20"/>
        <v>0</v>
      </c>
      <c r="I48" s="16">
        <f t="shared" si="20"/>
        <v>0</v>
      </c>
      <c r="J48" s="16">
        <f t="shared" si="20"/>
        <v>0</v>
      </c>
      <c r="K48" s="16">
        <f t="shared" si="20"/>
        <v>0</v>
      </c>
      <c r="L48" s="16">
        <f t="shared" si="20"/>
        <v>0</v>
      </c>
      <c r="M48" s="16">
        <f t="shared" si="20"/>
        <v>0</v>
      </c>
      <c r="N48" s="16">
        <f t="shared" si="20"/>
        <v>0</v>
      </c>
      <c r="O48" s="16">
        <f t="shared" si="20"/>
        <v>0</v>
      </c>
      <c r="P48" s="16">
        <f t="shared" si="20"/>
        <v>0</v>
      </c>
      <c r="Q48" s="16">
        <f t="shared" si="20"/>
        <v>0</v>
      </c>
      <c r="R48" s="16">
        <f t="shared" si="20"/>
        <v>0</v>
      </c>
      <c r="S48" s="16">
        <f t="shared" si="20"/>
        <v>0</v>
      </c>
      <c r="T48" s="16">
        <f t="shared" si="20"/>
        <v>0</v>
      </c>
      <c r="U48" s="16">
        <f t="shared" si="20"/>
        <v>0</v>
      </c>
      <c r="V48" s="16">
        <f t="shared" si="20"/>
        <v>0</v>
      </c>
      <c r="W48" s="16">
        <f t="shared" si="20"/>
        <v>0</v>
      </c>
      <c r="X48" s="16">
        <f t="shared" si="20"/>
        <v>0</v>
      </c>
      <c r="Y48" s="16">
        <f t="shared" si="20"/>
        <v>0</v>
      </c>
      <c r="Z48" s="16">
        <f t="shared" si="20"/>
        <v>0</v>
      </c>
      <c r="AA48" s="16">
        <f t="shared" si="20"/>
        <v>0</v>
      </c>
      <c r="AB48" s="16">
        <f t="shared" si="20"/>
        <v>0</v>
      </c>
      <c r="AC48" s="16">
        <f t="shared" si="20"/>
        <v>0</v>
      </c>
      <c r="AD48" s="16">
        <f t="shared" si="20"/>
        <v>0</v>
      </c>
      <c r="AE48" s="16">
        <f t="shared" si="20"/>
        <v>0</v>
      </c>
      <c r="AF48" s="62"/>
    </row>
    <row r="49" spans="1:32" ht="40.5" customHeight="1" x14ac:dyDescent="0.3">
      <c r="A49" s="50" t="s">
        <v>34</v>
      </c>
      <c r="B49" s="25">
        <f>B50+B51+B52+B54</f>
        <v>27037.5</v>
      </c>
      <c r="C49" s="25">
        <f>C50+C51+C52+C54</f>
        <v>0</v>
      </c>
      <c r="D49" s="25">
        <f>D50+D51+D52+D54</f>
        <v>0</v>
      </c>
      <c r="E49" s="25">
        <f>E50+E51+E52+E54</f>
        <v>0</v>
      </c>
      <c r="F49" s="44">
        <f>E49/B49%</f>
        <v>0</v>
      </c>
      <c r="G49" s="44">
        <f t="shared" si="19"/>
        <v>0</v>
      </c>
      <c r="H49" s="44">
        <f>H50+H51+H52+H54</f>
        <v>0</v>
      </c>
      <c r="I49" s="44">
        <f t="shared" ref="I49:AE49" si="22">I50+I51+I52+I54</f>
        <v>0</v>
      </c>
      <c r="J49" s="44">
        <f t="shared" si="22"/>
        <v>0</v>
      </c>
      <c r="K49" s="44">
        <f t="shared" si="22"/>
        <v>0</v>
      </c>
      <c r="L49" s="44">
        <f t="shared" si="22"/>
        <v>0</v>
      </c>
      <c r="M49" s="44">
        <f t="shared" si="22"/>
        <v>0</v>
      </c>
      <c r="N49" s="44">
        <f t="shared" si="22"/>
        <v>0</v>
      </c>
      <c r="O49" s="44">
        <f t="shared" si="22"/>
        <v>0</v>
      </c>
      <c r="P49" s="44">
        <f t="shared" si="22"/>
        <v>0</v>
      </c>
      <c r="Q49" s="44">
        <f t="shared" si="22"/>
        <v>0</v>
      </c>
      <c r="R49" s="44">
        <f t="shared" si="22"/>
        <v>4133.03</v>
      </c>
      <c r="S49" s="44">
        <f t="shared" si="22"/>
        <v>0</v>
      </c>
      <c r="T49" s="44">
        <f t="shared" si="22"/>
        <v>13664.11</v>
      </c>
      <c r="U49" s="44">
        <f t="shared" si="22"/>
        <v>0</v>
      </c>
      <c r="V49" s="44">
        <f t="shared" si="22"/>
        <v>4469.5599999999995</v>
      </c>
      <c r="W49" s="44">
        <f t="shared" si="22"/>
        <v>0</v>
      </c>
      <c r="X49" s="44">
        <f t="shared" si="22"/>
        <v>0</v>
      </c>
      <c r="Y49" s="44">
        <f t="shared" si="22"/>
        <v>0</v>
      </c>
      <c r="Z49" s="44">
        <f t="shared" si="22"/>
        <v>0</v>
      </c>
      <c r="AA49" s="44">
        <f t="shared" si="22"/>
        <v>0</v>
      </c>
      <c r="AB49" s="44">
        <f t="shared" si="22"/>
        <v>0</v>
      </c>
      <c r="AC49" s="44">
        <f t="shared" si="22"/>
        <v>0</v>
      </c>
      <c r="AD49" s="44">
        <f t="shared" si="22"/>
        <v>4770.8</v>
      </c>
      <c r="AE49" s="44">
        <f t="shared" si="22"/>
        <v>0</v>
      </c>
      <c r="AF49" s="57"/>
    </row>
    <row r="50" spans="1:32" ht="27" customHeight="1" x14ac:dyDescent="0.25">
      <c r="A50" s="15" t="s">
        <v>19</v>
      </c>
      <c r="B50" s="16">
        <f>B9</f>
        <v>5175.6000000000004</v>
      </c>
      <c r="C50" s="16">
        <f>C9</f>
        <v>0</v>
      </c>
      <c r="D50" s="16">
        <f>D9</f>
        <v>0</v>
      </c>
      <c r="E50" s="16">
        <f>E9</f>
        <v>0</v>
      </c>
      <c r="F50" s="45">
        <f>E50/B50%</f>
        <v>0</v>
      </c>
      <c r="G50" s="43">
        <f t="shared" si="19"/>
        <v>0</v>
      </c>
      <c r="H50" s="16">
        <f>H9</f>
        <v>0</v>
      </c>
      <c r="I50" s="16">
        <f t="shared" ref="I50:AE54" si="23">I9</f>
        <v>0</v>
      </c>
      <c r="J50" s="16">
        <f t="shared" si="23"/>
        <v>0</v>
      </c>
      <c r="K50" s="16">
        <f t="shared" si="23"/>
        <v>0</v>
      </c>
      <c r="L50" s="16">
        <f t="shared" si="23"/>
        <v>0</v>
      </c>
      <c r="M50" s="16">
        <f t="shared" si="23"/>
        <v>0</v>
      </c>
      <c r="N50" s="16">
        <f t="shared" si="23"/>
        <v>0</v>
      </c>
      <c r="O50" s="16">
        <f t="shared" si="23"/>
        <v>0</v>
      </c>
      <c r="P50" s="16">
        <f t="shared" si="23"/>
        <v>0</v>
      </c>
      <c r="Q50" s="16">
        <f t="shared" si="23"/>
        <v>0</v>
      </c>
      <c r="R50" s="16">
        <f t="shared" si="23"/>
        <v>121.44</v>
      </c>
      <c r="S50" s="16">
        <f t="shared" si="23"/>
        <v>0</v>
      </c>
      <c r="T50" s="16">
        <f t="shared" si="23"/>
        <v>4529.6400000000003</v>
      </c>
      <c r="U50" s="16">
        <f t="shared" si="23"/>
        <v>0</v>
      </c>
      <c r="V50" s="16">
        <f t="shared" si="23"/>
        <v>524.52</v>
      </c>
      <c r="W50" s="16">
        <f t="shared" si="23"/>
        <v>0</v>
      </c>
      <c r="X50" s="16">
        <f t="shared" si="23"/>
        <v>0</v>
      </c>
      <c r="Y50" s="16">
        <f t="shared" si="23"/>
        <v>0</v>
      </c>
      <c r="Z50" s="16">
        <f t="shared" si="23"/>
        <v>0</v>
      </c>
      <c r="AA50" s="16">
        <f t="shared" si="23"/>
        <v>0</v>
      </c>
      <c r="AB50" s="16">
        <f t="shared" si="23"/>
        <v>0</v>
      </c>
      <c r="AC50" s="16">
        <f t="shared" si="23"/>
        <v>0</v>
      </c>
      <c r="AD50" s="16">
        <f t="shared" si="23"/>
        <v>0</v>
      </c>
      <c r="AE50" s="16">
        <f t="shared" si="23"/>
        <v>0</v>
      </c>
      <c r="AF50" s="62"/>
    </row>
    <row r="51" spans="1:32" ht="23.25" customHeight="1" x14ac:dyDescent="0.25">
      <c r="A51" s="15" t="s">
        <v>23</v>
      </c>
      <c r="B51" s="16">
        <f t="shared" ref="B51:E54" si="24">B10</f>
        <v>8095.2</v>
      </c>
      <c r="C51" s="16">
        <f t="shared" si="24"/>
        <v>0</v>
      </c>
      <c r="D51" s="16">
        <f t="shared" si="24"/>
        <v>0</v>
      </c>
      <c r="E51" s="16">
        <f t="shared" si="24"/>
        <v>0</v>
      </c>
      <c r="F51" s="45">
        <f>E51/B51%</f>
        <v>0</v>
      </c>
      <c r="G51" s="43">
        <f t="shared" si="19"/>
        <v>0</v>
      </c>
      <c r="H51" s="16">
        <f t="shared" ref="H51:W54" si="25">H10</f>
        <v>0</v>
      </c>
      <c r="I51" s="16">
        <f t="shared" si="25"/>
        <v>0</v>
      </c>
      <c r="J51" s="16">
        <f t="shared" si="25"/>
        <v>0</v>
      </c>
      <c r="K51" s="16">
        <f t="shared" si="25"/>
        <v>0</v>
      </c>
      <c r="L51" s="16">
        <f t="shared" si="25"/>
        <v>0</v>
      </c>
      <c r="M51" s="16">
        <f t="shared" si="25"/>
        <v>0</v>
      </c>
      <c r="N51" s="16">
        <f t="shared" si="25"/>
        <v>0</v>
      </c>
      <c r="O51" s="16">
        <f t="shared" si="25"/>
        <v>0</v>
      </c>
      <c r="P51" s="16">
        <f t="shared" si="25"/>
        <v>0</v>
      </c>
      <c r="Q51" s="16">
        <f t="shared" si="25"/>
        <v>0</v>
      </c>
      <c r="R51" s="16">
        <f t="shared" si="25"/>
        <v>189.94</v>
      </c>
      <c r="S51" s="16">
        <f t="shared" si="25"/>
        <v>0</v>
      </c>
      <c r="T51" s="16">
        <f t="shared" si="25"/>
        <v>7084.85</v>
      </c>
      <c r="U51" s="16">
        <f t="shared" si="25"/>
        <v>0</v>
      </c>
      <c r="V51" s="16">
        <f t="shared" si="25"/>
        <v>820.41</v>
      </c>
      <c r="W51" s="16">
        <f t="shared" si="25"/>
        <v>0</v>
      </c>
      <c r="X51" s="16">
        <f t="shared" si="23"/>
        <v>0</v>
      </c>
      <c r="Y51" s="16">
        <f t="shared" si="23"/>
        <v>0</v>
      </c>
      <c r="Z51" s="16">
        <f t="shared" si="23"/>
        <v>0</v>
      </c>
      <c r="AA51" s="16">
        <f t="shared" si="23"/>
        <v>0</v>
      </c>
      <c r="AB51" s="16">
        <f t="shared" si="23"/>
        <v>0</v>
      </c>
      <c r="AC51" s="16">
        <f t="shared" si="23"/>
        <v>0</v>
      </c>
      <c r="AD51" s="16">
        <f t="shared" si="23"/>
        <v>0</v>
      </c>
      <c r="AE51" s="16">
        <f t="shared" si="23"/>
        <v>0</v>
      </c>
      <c r="AF51" s="62"/>
    </row>
    <row r="52" spans="1:32" ht="35.25" customHeight="1" x14ac:dyDescent="0.25">
      <c r="A52" s="15" t="s">
        <v>18</v>
      </c>
      <c r="B52" s="16">
        <f t="shared" si="24"/>
        <v>13766.7</v>
      </c>
      <c r="C52" s="16">
        <f t="shared" si="24"/>
        <v>0</v>
      </c>
      <c r="D52" s="16">
        <f t="shared" si="24"/>
        <v>0</v>
      </c>
      <c r="E52" s="16">
        <f t="shared" si="24"/>
        <v>0</v>
      </c>
      <c r="F52" s="45">
        <f>E52/B52%</f>
        <v>0</v>
      </c>
      <c r="G52" s="43">
        <f t="shared" si="19"/>
        <v>0</v>
      </c>
      <c r="H52" s="16">
        <f t="shared" si="25"/>
        <v>0</v>
      </c>
      <c r="I52" s="16">
        <f t="shared" si="25"/>
        <v>0</v>
      </c>
      <c r="J52" s="16">
        <f t="shared" si="25"/>
        <v>0</v>
      </c>
      <c r="K52" s="16">
        <f t="shared" si="25"/>
        <v>0</v>
      </c>
      <c r="L52" s="16">
        <f t="shared" si="25"/>
        <v>0</v>
      </c>
      <c r="M52" s="16">
        <f t="shared" si="25"/>
        <v>0</v>
      </c>
      <c r="N52" s="16">
        <f t="shared" si="25"/>
        <v>0</v>
      </c>
      <c r="O52" s="16">
        <f t="shared" si="25"/>
        <v>0</v>
      </c>
      <c r="P52" s="16">
        <f t="shared" si="25"/>
        <v>0</v>
      </c>
      <c r="Q52" s="16">
        <f t="shared" si="25"/>
        <v>0</v>
      </c>
      <c r="R52" s="16">
        <f t="shared" si="25"/>
        <v>3821.6499999999996</v>
      </c>
      <c r="S52" s="16">
        <f t="shared" si="25"/>
        <v>0</v>
      </c>
      <c r="T52" s="16">
        <f t="shared" si="25"/>
        <v>2049.62</v>
      </c>
      <c r="U52" s="16">
        <f t="shared" si="25"/>
        <v>0</v>
      </c>
      <c r="V52" s="16">
        <f t="shared" si="25"/>
        <v>3124.63</v>
      </c>
      <c r="W52" s="16">
        <f t="shared" si="25"/>
        <v>0</v>
      </c>
      <c r="X52" s="16">
        <f t="shared" si="23"/>
        <v>0</v>
      </c>
      <c r="Y52" s="16">
        <f t="shared" si="23"/>
        <v>0</v>
      </c>
      <c r="Z52" s="16">
        <f t="shared" si="23"/>
        <v>0</v>
      </c>
      <c r="AA52" s="16">
        <f t="shared" si="23"/>
        <v>0</v>
      </c>
      <c r="AB52" s="16">
        <f t="shared" si="23"/>
        <v>0</v>
      </c>
      <c r="AC52" s="16">
        <f t="shared" si="23"/>
        <v>0</v>
      </c>
      <c r="AD52" s="16">
        <f t="shared" si="23"/>
        <v>4770.8</v>
      </c>
      <c r="AE52" s="16">
        <f t="shared" si="23"/>
        <v>0</v>
      </c>
      <c r="AF52" s="62"/>
    </row>
    <row r="53" spans="1:32" ht="35.25" customHeight="1" x14ac:dyDescent="0.25">
      <c r="A53" s="38" t="s">
        <v>22</v>
      </c>
      <c r="B53" s="16">
        <f t="shared" si="24"/>
        <v>2341.9999999999995</v>
      </c>
      <c r="C53" s="16">
        <f t="shared" si="24"/>
        <v>0</v>
      </c>
      <c r="D53" s="16">
        <f t="shared" si="24"/>
        <v>0</v>
      </c>
      <c r="E53" s="16">
        <f t="shared" si="24"/>
        <v>0</v>
      </c>
      <c r="F53" s="46">
        <f>E53/B53%</f>
        <v>0</v>
      </c>
      <c r="G53" s="43">
        <f t="shared" si="19"/>
        <v>0</v>
      </c>
      <c r="H53" s="16">
        <f t="shared" si="25"/>
        <v>0</v>
      </c>
      <c r="I53" s="16">
        <f t="shared" si="25"/>
        <v>0</v>
      </c>
      <c r="J53" s="16">
        <f t="shared" si="25"/>
        <v>0</v>
      </c>
      <c r="K53" s="16">
        <f t="shared" si="25"/>
        <v>0</v>
      </c>
      <c r="L53" s="16">
        <f t="shared" si="25"/>
        <v>0</v>
      </c>
      <c r="M53" s="16">
        <f t="shared" si="25"/>
        <v>0</v>
      </c>
      <c r="N53" s="16">
        <f t="shared" si="25"/>
        <v>0</v>
      </c>
      <c r="O53" s="16">
        <f t="shared" si="25"/>
        <v>0</v>
      </c>
      <c r="P53" s="16">
        <f t="shared" si="25"/>
        <v>0</v>
      </c>
      <c r="Q53" s="16">
        <f t="shared" si="25"/>
        <v>0</v>
      </c>
      <c r="R53" s="16">
        <f t="shared" si="25"/>
        <v>54.95</v>
      </c>
      <c r="S53" s="16">
        <f t="shared" si="25"/>
        <v>0</v>
      </c>
      <c r="T53" s="16">
        <f t="shared" si="25"/>
        <v>2049.62</v>
      </c>
      <c r="U53" s="16">
        <f t="shared" si="25"/>
        <v>0</v>
      </c>
      <c r="V53" s="16">
        <f t="shared" si="25"/>
        <v>237.43</v>
      </c>
      <c r="W53" s="16">
        <f t="shared" si="25"/>
        <v>0</v>
      </c>
      <c r="X53" s="16">
        <f t="shared" si="23"/>
        <v>0</v>
      </c>
      <c r="Y53" s="16">
        <f t="shared" si="23"/>
        <v>0</v>
      </c>
      <c r="Z53" s="16">
        <f t="shared" si="23"/>
        <v>0</v>
      </c>
      <c r="AA53" s="16">
        <f t="shared" si="23"/>
        <v>0</v>
      </c>
      <c r="AB53" s="16">
        <f t="shared" si="23"/>
        <v>0</v>
      </c>
      <c r="AC53" s="16">
        <f t="shared" si="23"/>
        <v>0</v>
      </c>
      <c r="AD53" s="16">
        <f t="shared" si="23"/>
        <v>0</v>
      </c>
      <c r="AE53" s="16">
        <f t="shared" si="23"/>
        <v>0</v>
      </c>
      <c r="AF53" s="62"/>
    </row>
    <row r="54" spans="1:32" ht="34.5" customHeight="1" x14ac:dyDescent="0.25">
      <c r="A54" s="15" t="s">
        <v>26</v>
      </c>
      <c r="B54" s="16">
        <f t="shared" si="24"/>
        <v>0</v>
      </c>
      <c r="C54" s="16">
        <f t="shared" si="24"/>
        <v>0</v>
      </c>
      <c r="D54" s="16">
        <f t="shared" si="24"/>
        <v>0</v>
      </c>
      <c r="E54" s="16">
        <f t="shared" si="24"/>
        <v>0</v>
      </c>
      <c r="F54" s="43">
        <f t="shared" ref="F54:F60" si="26">IFERROR(D54/B54%,0)</f>
        <v>0</v>
      </c>
      <c r="G54" s="43">
        <f t="shared" si="19"/>
        <v>0</v>
      </c>
      <c r="H54" s="16">
        <f t="shared" si="25"/>
        <v>0</v>
      </c>
      <c r="I54" s="16">
        <f t="shared" si="25"/>
        <v>0</v>
      </c>
      <c r="J54" s="16">
        <f t="shared" si="25"/>
        <v>0</v>
      </c>
      <c r="K54" s="16">
        <f t="shared" si="25"/>
        <v>0</v>
      </c>
      <c r="L54" s="16">
        <f t="shared" si="25"/>
        <v>0</v>
      </c>
      <c r="M54" s="16">
        <f t="shared" si="25"/>
        <v>0</v>
      </c>
      <c r="N54" s="16">
        <f t="shared" si="25"/>
        <v>0</v>
      </c>
      <c r="O54" s="16">
        <f t="shared" si="25"/>
        <v>0</v>
      </c>
      <c r="P54" s="16">
        <f t="shared" si="25"/>
        <v>0</v>
      </c>
      <c r="Q54" s="16">
        <f t="shared" si="25"/>
        <v>0</v>
      </c>
      <c r="R54" s="16">
        <f t="shared" si="25"/>
        <v>0</v>
      </c>
      <c r="S54" s="16">
        <f t="shared" si="25"/>
        <v>0</v>
      </c>
      <c r="T54" s="16">
        <f t="shared" si="25"/>
        <v>0</v>
      </c>
      <c r="U54" s="16">
        <f t="shared" si="25"/>
        <v>0</v>
      </c>
      <c r="V54" s="16">
        <f t="shared" si="25"/>
        <v>0</v>
      </c>
      <c r="W54" s="16">
        <f t="shared" si="25"/>
        <v>0</v>
      </c>
      <c r="X54" s="16">
        <f t="shared" si="23"/>
        <v>0</v>
      </c>
      <c r="Y54" s="16">
        <f t="shared" si="23"/>
        <v>0</v>
      </c>
      <c r="Z54" s="16">
        <f t="shared" si="23"/>
        <v>0</v>
      </c>
      <c r="AA54" s="16">
        <f t="shared" si="23"/>
        <v>0</v>
      </c>
      <c r="AB54" s="16">
        <f t="shared" si="23"/>
        <v>0</v>
      </c>
      <c r="AC54" s="16">
        <f t="shared" si="23"/>
        <v>0</v>
      </c>
      <c r="AD54" s="16">
        <f t="shared" si="23"/>
        <v>0</v>
      </c>
      <c r="AE54" s="16">
        <f t="shared" si="23"/>
        <v>0</v>
      </c>
      <c r="AF54" s="62"/>
    </row>
    <row r="55" spans="1:32" ht="33" x14ac:dyDescent="0.3">
      <c r="A55" s="50" t="s">
        <v>35</v>
      </c>
      <c r="B55" s="25">
        <f>B56+B57+B58+B60</f>
        <v>16000</v>
      </c>
      <c r="C55" s="25">
        <f>C56+C57+C58+C60</f>
        <v>0</v>
      </c>
      <c r="D55" s="25">
        <f>D56+D57+D58+D60</f>
        <v>0</v>
      </c>
      <c r="E55" s="25">
        <f>E56+E57+E58+E60</f>
        <v>0</v>
      </c>
      <c r="F55" s="47">
        <f t="shared" si="26"/>
        <v>0</v>
      </c>
      <c r="G55" s="44">
        <f t="shared" si="19"/>
        <v>0</v>
      </c>
      <c r="H55" s="44">
        <f t="shared" ref="H55:AE55" si="27">H56+H57+H58+H60</f>
        <v>0</v>
      </c>
      <c r="I55" s="44">
        <f t="shared" si="27"/>
        <v>0</v>
      </c>
      <c r="J55" s="44">
        <f t="shared" si="27"/>
        <v>0</v>
      </c>
      <c r="K55" s="44">
        <f t="shared" si="27"/>
        <v>0</v>
      </c>
      <c r="L55" s="44">
        <f t="shared" si="27"/>
        <v>0</v>
      </c>
      <c r="M55" s="44">
        <f t="shared" si="27"/>
        <v>0</v>
      </c>
      <c r="N55" s="44">
        <f t="shared" si="27"/>
        <v>0</v>
      </c>
      <c r="O55" s="44">
        <f t="shared" si="27"/>
        <v>0</v>
      </c>
      <c r="P55" s="44">
        <f t="shared" si="27"/>
        <v>0</v>
      </c>
      <c r="Q55" s="44">
        <f t="shared" si="27"/>
        <v>0</v>
      </c>
      <c r="R55" s="44">
        <f t="shared" si="27"/>
        <v>0</v>
      </c>
      <c r="S55" s="44">
        <f t="shared" si="27"/>
        <v>0</v>
      </c>
      <c r="T55" s="44">
        <f t="shared" si="27"/>
        <v>0</v>
      </c>
      <c r="U55" s="44">
        <f t="shared" si="27"/>
        <v>0</v>
      </c>
      <c r="V55" s="44">
        <f t="shared" si="27"/>
        <v>0</v>
      </c>
      <c r="W55" s="44">
        <f t="shared" si="27"/>
        <v>0</v>
      </c>
      <c r="X55" s="44">
        <f t="shared" si="27"/>
        <v>0</v>
      </c>
      <c r="Y55" s="44">
        <f t="shared" si="27"/>
        <v>0</v>
      </c>
      <c r="Z55" s="44">
        <f t="shared" si="27"/>
        <v>0</v>
      </c>
      <c r="AA55" s="44">
        <f t="shared" si="27"/>
        <v>0</v>
      </c>
      <c r="AB55" s="44">
        <f t="shared" si="27"/>
        <v>16000</v>
      </c>
      <c r="AC55" s="44">
        <f t="shared" si="27"/>
        <v>0</v>
      </c>
      <c r="AD55" s="44">
        <f t="shared" si="27"/>
        <v>0</v>
      </c>
      <c r="AE55" s="44">
        <f t="shared" si="27"/>
        <v>0</v>
      </c>
      <c r="AF55" s="57"/>
    </row>
    <row r="56" spans="1:32" ht="27" customHeight="1" x14ac:dyDescent="0.25">
      <c r="A56" s="15" t="s">
        <v>19</v>
      </c>
      <c r="B56" s="16">
        <f>B38</f>
        <v>0</v>
      </c>
      <c r="C56" s="16">
        <f>C38</f>
        <v>0</v>
      </c>
      <c r="D56" s="16">
        <f>D38</f>
        <v>0</v>
      </c>
      <c r="E56" s="16">
        <f>E38</f>
        <v>0</v>
      </c>
      <c r="F56" s="43">
        <f t="shared" si="26"/>
        <v>0</v>
      </c>
      <c r="G56" s="43">
        <f t="shared" si="19"/>
        <v>0</v>
      </c>
      <c r="H56" s="16">
        <f>H38</f>
        <v>0</v>
      </c>
      <c r="I56" s="16">
        <f t="shared" ref="I56:AE60" si="28">I38</f>
        <v>0</v>
      </c>
      <c r="J56" s="16">
        <f t="shared" si="28"/>
        <v>0</v>
      </c>
      <c r="K56" s="16">
        <f t="shared" si="28"/>
        <v>0</v>
      </c>
      <c r="L56" s="16">
        <f t="shared" si="28"/>
        <v>0</v>
      </c>
      <c r="M56" s="16">
        <f t="shared" si="28"/>
        <v>0</v>
      </c>
      <c r="N56" s="16">
        <f t="shared" si="28"/>
        <v>0</v>
      </c>
      <c r="O56" s="16">
        <f t="shared" si="28"/>
        <v>0</v>
      </c>
      <c r="P56" s="16">
        <f t="shared" si="28"/>
        <v>0</v>
      </c>
      <c r="Q56" s="16">
        <f t="shared" si="28"/>
        <v>0</v>
      </c>
      <c r="R56" s="16">
        <f t="shared" si="28"/>
        <v>0</v>
      </c>
      <c r="S56" s="16">
        <f t="shared" si="28"/>
        <v>0</v>
      </c>
      <c r="T56" s="16">
        <f t="shared" si="28"/>
        <v>0</v>
      </c>
      <c r="U56" s="16">
        <f t="shared" si="28"/>
        <v>0</v>
      </c>
      <c r="V56" s="16">
        <f t="shared" si="28"/>
        <v>0</v>
      </c>
      <c r="W56" s="16">
        <f t="shared" si="28"/>
        <v>0</v>
      </c>
      <c r="X56" s="16">
        <f t="shared" si="28"/>
        <v>0</v>
      </c>
      <c r="Y56" s="16">
        <f t="shared" si="28"/>
        <v>0</v>
      </c>
      <c r="Z56" s="16">
        <f t="shared" si="28"/>
        <v>0</v>
      </c>
      <c r="AA56" s="16">
        <f t="shared" si="28"/>
        <v>0</v>
      </c>
      <c r="AB56" s="16">
        <f t="shared" si="28"/>
        <v>0</v>
      </c>
      <c r="AC56" s="16">
        <f t="shared" si="28"/>
        <v>0</v>
      </c>
      <c r="AD56" s="16">
        <f t="shared" si="28"/>
        <v>0</v>
      </c>
      <c r="AE56" s="16">
        <f t="shared" si="28"/>
        <v>0</v>
      </c>
      <c r="AF56" s="62"/>
    </row>
    <row r="57" spans="1:32" ht="23.25" customHeight="1" x14ac:dyDescent="0.25">
      <c r="A57" s="15" t="s">
        <v>23</v>
      </c>
      <c r="B57" s="16">
        <f t="shared" ref="B57:E60" si="29">B39</f>
        <v>0</v>
      </c>
      <c r="C57" s="16">
        <f t="shared" si="29"/>
        <v>0</v>
      </c>
      <c r="D57" s="16">
        <f t="shared" si="29"/>
        <v>0</v>
      </c>
      <c r="E57" s="16">
        <f t="shared" si="29"/>
        <v>0</v>
      </c>
      <c r="F57" s="43">
        <f t="shared" si="26"/>
        <v>0</v>
      </c>
      <c r="G57" s="43">
        <f t="shared" si="19"/>
        <v>0</v>
      </c>
      <c r="H57" s="16">
        <f t="shared" ref="H57:W60" si="30">H39</f>
        <v>0</v>
      </c>
      <c r="I57" s="16">
        <f t="shared" si="30"/>
        <v>0</v>
      </c>
      <c r="J57" s="16">
        <f t="shared" si="30"/>
        <v>0</v>
      </c>
      <c r="K57" s="16">
        <f t="shared" si="30"/>
        <v>0</v>
      </c>
      <c r="L57" s="16">
        <f t="shared" si="30"/>
        <v>0</v>
      </c>
      <c r="M57" s="16">
        <f t="shared" si="30"/>
        <v>0</v>
      </c>
      <c r="N57" s="16">
        <f t="shared" si="30"/>
        <v>0</v>
      </c>
      <c r="O57" s="16">
        <f t="shared" si="30"/>
        <v>0</v>
      </c>
      <c r="P57" s="16">
        <f t="shared" si="30"/>
        <v>0</v>
      </c>
      <c r="Q57" s="16">
        <f t="shared" si="30"/>
        <v>0</v>
      </c>
      <c r="R57" s="16">
        <f t="shared" si="30"/>
        <v>0</v>
      </c>
      <c r="S57" s="16">
        <f t="shared" si="30"/>
        <v>0</v>
      </c>
      <c r="T57" s="16">
        <f t="shared" si="30"/>
        <v>0</v>
      </c>
      <c r="U57" s="16">
        <f t="shared" si="30"/>
        <v>0</v>
      </c>
      <c r="V57" s="16">
        <f t="shared" si="30"/>
        <v>0</v>
      </c>
      <c r="W57" s="16">
        <f t="shared" si="30"/>
        <v>0</v>
      </c>
      <c r="X57" s="16">
        <f t="shared" si="28"/>
        <v>0</v>
      </c>
      <c r="Y57" s="16">
        <f t="shared" si="28"/>
        <v>0</v>
      </c>
      <c r="Z57" s="16">
        <f t="shared" si="28"/>
        <v>0</v>
      </c>
      <c r="AA57" s="16">
        <f t="shared" si="28"/>
        <v>0</v>
      </c>
      <c r="AB57" s="16">
        <f t="shared" si="28"/>
        <v>0</v>
      </c>
      <c r="AC57" s="16">
        <f t="shared" si="28"/>
        <v>0</v>
      </c>
      <c r="AD57" s="16">
        <f t="shared" si="28"/>
        <v>0</v>
      </c>
      <c r="AE57" s="16">
        <f t="shared" si="28"/>
        <v>0</v>
      </c>
      <c r="AF57" s="62"/>
    </row>
    <row r="58" spans="1:32" ht="35.25" customHeight="1" x14ac:dyDescent="0.25">
      <c r="A58" s="15" t="s">
        <v>18</v>
      </c>
      <c r="B58" s="16">
        <f t="shared" si="29"/>
        <v>16000</v>
      </c>
      <c r="C58" s="16">
        <f t="shared" si="29"/>
        <v>0</v>
      </c>
      <c r="D58" s="16">
        <f t="shared" si="29"/>
        <v>0</v>
      </c>
      <c r="E58" s="16">
        <f t="shared" si="29"/>
        <v>0</v>
      </c>
      <c r="F58" s="43">
        <f t="shared" si="26"/>
        <v>0</v>
      </c>
      <c r="G58" s="43">
        <f t="shared" si="19"/>
        <v>0</v>
      </c>
      <c r="H58" s="16">
        <f t="shared" si="30"/>
        <v>0</v>
      </c>
      <c r="I58" s="16">
        <f t="shared" si="30"/>
        <v>0</v>
      </c>
      <c r="J58" s="16">
        <f t="shared" si="30"/>
        <v>0</v>
      </c>
      <c r="K58" s="16">
        <f t="shared" si="30"/>
        <v>0</v>
      </c>
      <c r="L58" s="16">
        <f t="shared" si="30"/>
        <v>0</v>
      </c>
      <c r="M58" s="16">
        <f t="shared" si="30"/>
        <v>0</v>
      </c>
      <c r="N58" s="16">
        <f t="shared" si="30"/>
        <v>0</v>
      </c>
      <c r="O58" s="16">
        <f t="shared" si="30"/>
        <v>0</v>
      </c>
      <c r="P58" s="16">
        <f t="shared" si="30"/>
        <v>0</v>
      </c>
      <c r="Q58" s="16">
        <f t="shared" si="30"/>
        <v>0</v>
      </c>
      <c r="R58" s="16">
        <f t="shared" si="30"/>
        <v>0</v>
      </c>
      <c r="S58" s="16">
        <f t="shared" si="30"/>
        <v>0</v>
      </c>
      <c r="T58" s="16">
        <f t="shared" si="30"/>
        <v>0</v>
      </c>
      <c r="U58" s="16">
        <f t="shared" si="30"/>
        <v>0</v>
      </c>
      <c r="V58" s="16">
        <f t="shared" si="30"/>
        <v>0</v>
      </c>
      <c r="W58" s="16">
        <f t="shared" si="30"/>
        <v>0</v>
      </c>
      <c r="X58" s="16">
        <f t="shared" si="28"/>
        <v>0</v>
      </c>
      <c r="Y58" s="16">
        <f t="shared" si="28"/>
        <v>0</v>
      </c>
      <c r="Z58" s="16">
        <f t="shared" si="28"/>
        <v>0</v>
      </c>
      <c r="AA58" s="16">
        <f t="shared" si="28"/>
        <v>0</v>
      </c>
      <c r="AB58" s="16">
        <f t="shared" si="28"/>
        <v>16000</v>
      </c>
      <c r="AC58" s="16">
        <f t="shared" si="28"/>
        <v>0</v>
      </c>
      <c r="AD58" s="16">
        <f t="shared" si="28"/>
        <v>0</v>
      </c>
      <c r="AE58" s="16">
        <f t="shared" si="28"/>
        <v>0</v>
      </c>
      <c r="AF58" s="62"/>
    </row>
    <row r="59" spans="1:32" ht="35.25" customHeight="1" x14ac:dyDescent="0.25">
      <c r="A59" s="38" t="s">
        <v>22</v>
      </c>
      <c r="B59" s="16">
        <f t="shared" si="29"/>
        <v>0</v>
      </c>
      <c r="C59" s="16">
        <f t="shared" si="29"/>
        <v>0</v>
      </c>
      <c r="D59" s="16">
        <f t="shared" si="29"/>
        <v>0</v>
      </c>
      <c r="E59" s="16">
        <f t="shared" si="29"/>
        <v>0</v>
      </c>
      <c r="F59" s="43">
        <f t="shared" si="26"/>
        <v>0</v>
      </c>
      <c r="G59" s="43">
        <f t="shared" si="19"/>
        <v>0</v>
      </c>
      <c r="H59" s="16">
        <f t="shared" si="30"/>
        <v>0</v>
      </c>
      <c r="I59" s="16">
        <f t="shared" si="30"/>
        <v>0</v>
      </c>
      <c r="J59" s="16">
        <f t="shared" si="30"/>
        <v>0</v>
      </c>
      <c r="K59" s="16">
        <f t="shared" si="30"/>
        <v>0</v>
      </c>
      <c r="L59" s="16">
        <f t="shared" si="30"/>
        <v>0</v>
      </c>
      <c r="M59" s="16">
        <f t="shared" si="30"/>
        <v>0</v>
      </c>
      <c r="N59" s="16">
        <f t="shared" si="30"/>
        <v>0</v>
      </c>
      <c r="O59" s="16">
        <f t="shared" si="30"/>
        <v>0</v>
      </c>
      <c r="P59" s="16">
        <f t="shared" si="30"/>
        <v>0</v>
      </c>
      <c r="Q59" s="16">
        <f t="shared" si="30"/>
        <v>0</v>
      </c>
      <c r="R59" s="16">
        <f t="shared" si="30"/>
        <v>0</v>
      </c>
      <c r="S59" s="16">
        <f t="shared" si="30"/>
        <v>0</v>
      </c>
      <c r="T59" s="16">
        <f t="shared" si="30"/>
        <v>0</v>
      </c>
      <c r="U59" s="16">
        <f t="shared" si="30"/>
        <v>0</v>
      </c>
      <c r="V59" s="16">
        <f t="shared" si="30"/>
        <v>0</v>
      </c>
      <c r="W59" s="16">
        <f t="shared" si="30"/>
        <v>0</v>
      </c>
      <c r="X59" s="16">
        <f t="shared" si="28"/>
        <v>0</v>
      </c>
      <c r="Y59" s="16">
        <f t="shared" si="28"/>
        <v>0</v>
      </c>
      <c r="Z59" s="16">
        <f t="shared" si="28"/>
        <v>0</v>
      </c>
      <c r="AA59" s="16">
        <f t="shared" si="28"/>
        <v>0</v>
      </c>
      <c r="AB59" s="16">
        <f t="shared" si="28"/>
        <v>0</v>
      </c>
      <c r="AC59" s="16">
        <f t="shared" si="28"/>
        <v>0</v>
      </c>
      <c r="AD59" s="16">
        <f t="shared" si="28"/>
        <v>0</v>
      </c>
      <c r="AE59" s="16">
        <f t="shared" si="28"/>
        <v>0</v>
      </c>
      <c r="AF59" s="62"/>
    </row>
    <row r="60" spans="1:32" ht="34.5" customHeight="1" x14ac:dyDescent="0.25">
      <c r="A60" s="15" t="s">
        <v>26</v>
      </c>
      <c r="B60" s="16">
        <f t="shared" si="29"/>
        <v>0</v>
      </c>
      <c r="C60" s="16">
        <f t="shared" si="29"/>
        <v>0</v>
      </c>
      <c r="D60" s="16">
        <f t="shared" si="29"/>
        <v>0</v>
      </c>
      <c r="E60" s="16">
        <f t="shared" si="29"/>
        <v>0</v>
      </c>
      <c r="F60" s="43">
        <f t="shared" si="26"/>
        <v>0</v>
      </c>
      <c r="G60" s="43">
        <f t="shared" si="19"/>
        <v>0</v>
      </c>
      <c r="H60" s="16">
        <f t="shared" si="30"/>
        <v>0</v>
      </c>
      <c r="I60" s="16">
        <f t="shared" si="30"/>
        <v>0</v>
      </c>
      <c r="J60" s="16">
        <f t="shared" si="30"/>
        <v>0</v>
      </c>
      <c r="K60" s="16">
        <f t="shared" si="30"/>
        <v>0</v>
      </c>
      <c r="L60" s="16">
        <f t="shared" si="30"/>
        <v>0</v>
      </c>
      <c r="M60" s="16">
        <f t="shared" si="30"/>
        <v>0</v>
      </c>
      <c r="N60" s="16">
        <f t="shared" si="30"/>
        <v>0</v>
      </c>
      <c r="O60" s="16">
        <f t="shared" si="30"/>
        <v>0</v>
      </c>
      <c r="P60" s="16">
        <f t="shared" si="30"/>
        <v>0</v>
      </c>
      <c r="Q60" s="16">
        <f t="shared" si="30"/>
        <v>0</v>
      </c>
      <c r="R60" s="16">
        <f t="shared" si="30"/>
        <v>0</v>
      </c>
      <c r="S60" s="16">
        <f t="shared" si="30"/>
        <v>0</v>
      </c>
      <c r="T60" s="16">
        <f t="shared" si="30"/>
        <v>0</v>
      </c>
      <c r="U60" s="16">
        <f t="shared" si="30"/>
        <v>0</v>
      </c>
      <c r="V60" s="16">
        <f t="shared" si="30"/>
        <v>0</v>
      </c>
      <c r="W60" s="16">
        <f t="shared" si="30"/>
        <v>0</v>
      </c>
      <c r="X60" s="16">
        <f t="shared" si="28"/>
        <v>0</v>
      </c>
      <c r="Y60" s="16">
        <f t="shared" si="28"/>
        <v>0</v>
      </c>
      <c r="Z60" s="16">
        <f t="shared" si="28"/>
        <v>0</v>
      </c>
      <c r="AA60" s="16">
        <f t="shared" si="28"/>
        <v>0</v>
      </c>
      <c r="AB60" s="16">
        <f t="shared" si="28"/>
        <v>0</v>
      </c>
      <c r="AC60" s="16">
        <f t="shared" si="28"/>
        <v>0</v>
      </c>
      <c r="AD60" s="16">
        <f t="shared" si="28"/>
        <v>0</v>
      </c>
      <c r="AE60" s="16">
        <f t="shared" si="28"/>
        <v>0</v>
      </c>
      <c r="AF60" s="62"/>
    </row>
    <row r="61" spans="1:32" ht="16.5" x14ac:dyDescent="0.25">
      <c r="A61" s="7"/>
      <c r="B61" s="26"/>
      <c r="C61" s="26"/>
      <c r="D61" s="26"/>
      <c r="E61" s="26"/>
      <c r="F61" s="26"/>
      <c r="G61" s="26"/>
      <c r="H61" s="26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8"/>
      <c r="AF61" s="7"/>
    </row>
    <row r="62" spans="1:32" ht="41.25" customHeight="1" x14ac:dyDescent="0.3">
      <c r="A62" s="66" t="s">
        <v>30</v>
      </c>
      <c r="B62" s="66"/>
      <c r="C62" s="66"/>
      <c r="D62" s="66"/>
      <c r="E62" s="1"/>
      <c r="F62" s="29"/>
      <c r="G62" s="66" t="s">
        <v>36</v>
      </c>
      <c r="H62" s="66"/>
      <c r="I62" s="66"/>
      <c r="J62" s="66"/>
      <c r="K62" s="30"/>
      <c r="L62" s="30"/>
      <c r="M62" s="30"/>
      <c r="N62" s="30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2"/>
    </row>
    <row r="63" spans="1:32" ht="22.5" customHeight="1" x14ac:dyDescent="0.3">
      <c r="A63" s="58"/>
      <c r="B63" s="58"/>
      <c r="C63" s="58"/>
      <c r="D63" s="58"/>
      <c r="E63" s="1"/>
      <c r="F63" s="29"/>
      <c r="G63" s="39"/>
      <c r="H63" s="2"/>
      <c r="I63" s="2"/>
      <c r="J63" s="2"/>
      <c r="K63" s="30"/>
      <c r="L63" s="30"/>
      <c r="M63" s="30"/>
      <c r="N63" s="30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2"/>
    </row>
    <row r="64" spans="1:32" ht="18.75" x14ac:dyDescent="0.3">
      <c r="A64" s="67" t="s">
        <v>31</v>
      </c>
      <c r="B64" s="67"/>
      <c r="C64" s="67"/>
      <c r="D64" s="67"/>
      <c r="E64" s="1"/>
      <c r="F64" s="3"/>
      <c r="G64" s="68"/>
      <c r="H64" s="68"/>
      <c r="I64" s="69" t="s">
        <v>28</v>
      </c>
      <c r="J64" s="69"/>
      <c r="K64" s="69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6"/>
      <c r="AF64" s="33"/>
    </row>
    <row r="65" spans="1:32" ht="15.75" x14ac:dyDescent="0.25">
      <c r="A65" s="4" t="s">
        <v>21</v>
      </c>
      <c r="B65" s="5"/>
      <c r="C65" s="6"/>
      <c r="D65" s="6"/>
      <c r="E65" s="6"/>
      <c r="F65" s="6"/>
      <c r="G65" s="63" t="s">
        <v>21</v>
      </c>
      <c r="H65" s="63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34"/>
    </row>
    <row r="66" spans="1:32" ht="18.75" x14ac:dyDescent="0.3">
      <c r="A66" s="64"/>
      <c r="B66" s="65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6"/>
      <c r="AF66" s="35"/>
    </row>
  </sheetData>
  <mergeCells count="61">
    <mergeCell ref="A1:Y1"/>
    <mergeCell ref="A3:A5"/>
    <mergeCell ref="B3:B5"/>
    <mergeCell ref="C3:C5"/>
    <mergeCell ref="D3:D5"/>
    <mergeCell ref="E3:E5"/>
    <mergeCell ref="F3:G3"/>
    <mergeCell ref="H3:I3"/>
    <mergeCell ref="J3:K3"/>
    <mergeCell ref="L3:M3"/>
    <mergeCell ref="P3:Q3"/>
    <mergeCell ref="R3:S3"/>
    <mergeCell ref="T3:U3"/>
    <mergeCell ref="X3:Y3"/>
    <mergeCell ref="AB3:AC3"/>
    <mergeCell ref="AD3:AE3"/>
    <mergeCell ref="AD4:AD5"/>
    <mergeCell ref="AE4:AE5"/>
    <mergeCell ref="Z3:AA3"/>
    <mergeCell ref="N4:N5"/>
    <mergeCell ref="O4:O5"/>
    <mergeCell ref="P4:P5"/>
    <mergeCell ref="Q4:Q5"/>
    <mergeCell ref="V3:W3"/>
    <mergeCell ref="V4:V5"/>
    <mergeCell ref="W4:W5"/>
    <mergeCell ref="N3:O3"/>
    <mergeCell ref="AF7:AF13"/>
    <mergeCell ref="X4:X5"/>
    <mergeCell ref="Y4:Y5"/>
    <mergeCell ref="Z4:Z5"/>
    <mergeCell ref="AA4:AA5"/>
    <mergeCell ref="AB4:AB5"/>
    <mergeCell ref="AC4:AC5"/>
    <mergeCell ref="AF3:AF5"/>
    <mergeCell ref="A7:AE7"/>
    <mergeCell ref="R4:R5"/>
    <mergeCell ref="S4:S5"/>
    <mergeCell ref="T4:T5"/>
    <mergeCell ref="U4:U5"/>
    <mergeCell ref="F4:F5"/>
    <mergeCell ref="G4:G5"/>
    <mergeCell ref="A36:AE36"/>
    <mergeCell ref="AF36:AF42"/>
    <mergeCell ref="A14:AE14"/>
    <mergeCell ref="AF14:AF20"/>
    <mergeCell ref="A21:AE21"/>
    <mergeCell ref="AF21:AF27"/>
    <mergeCell ref="A28:AE28"/>
    <mergeCell ref="AF28:AF34"/>
    <mergeCell ref="A35:AE35"/>
    <mergeCell ref="AF50:AF54"/>
    <mergeCell ref="AF43:AF48"/>
    <mergeCell ref="G65:H65"/>
    <mergeCell ref="A66:B66"/>
    <mergeCell ref="AF56:AF60"/>
    <mergeCell ref="A62:D62"/>
    <mergeCell ref="G62:J62"/>
    <mergeCell ref="A64:D64"/>
    <mergeCell ref="G64:H64"/>
    <mergeCell ref="I64:K64"/>
  </mergeCells>
  <pageMargins left="0.23622047244094491" right="0.23622047244094491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01.02.2023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2023-04-06T10:45:17Z</dcterms:modified>
</cp:coreProperties>
</file>