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Ларионов\222222\Документы, письма по МП Защита\Ежемесячные отчеты в УЭ по программе\2021 год\УЭ сетевой график за март 01.04.2021 г\"/>
    </mc:Choice>
  </mc:AlternateContent>
  <bookViews>
    <workbookView xWindow="930" yWindow="0" windowWidth="27840" windowHeight="12960"/>
  </bookViews>
  <sheets>
    <sheet name="МП БЖД" sheetId="1" r:id="rId1"/>
  </sheets>
  <definedNames>
    <definedName name="Z_14AFD6C3_FC5A_47D1_B6D3_4DD498FDE7ED_.wvu.PrintArea" localSheetId="0" hidden="1">'МП БЖД'!$A$1:$AF$109</definedName>
    <definedName name="Z_14AFD6C3_FC5A_47D1_B6D3_4DD498FDE7ED_.wvu.PrintTitles" localSheetId="0" hidden="1">'МП БЖД'!$A:$A,'МП БЖД'!$9:$9</definedName>
    <definedName name="Z_356BE809_9589_4A4C_A8C3_12B5A4A1A47A_.wvu.PrintArea" localSheetId="0" hidden="1">'МП БЖД'!$A$1:$AF$109</definedName>
    <definedName name="Z_356BE809_9589_4A4C_A8C3_12B5A4A1A47A_.wvu.PrintTitles" localSheetId="0" hidden="1">'МП БЖД'!$A:$A,'МП БЖД'!$9:$9</definedName>
    <definedName name="Z_388A1E4B_B5AE_4D91_9FF1_5AD49EECDDED_.wvu.PrintArea" localSheetId="0" hidden="1">'МП БЖД'!$A$1:$AF$109</definedName>
    <definedName name="Z_388A1E4B_B5AE_4D91_9FF1_5AD49EECDDED_.wvu.PrintTitles" localSheetId="0" hidden="1">'МП БЖД'!$A:$A,'МП БЖД'!$9:$9</definedName>
    <definedName name="Z_3B746F1D_385E_47E1_9DD6_DF5EE791B92F_.wvu.PrintArea" localSheetId="0" hidden="1">'МП БЖД'!$A$1:$AF$109</definedName>
    <definedName name="Z_3B746F1D_385E_47E1_9DD6_DF5EE791B92F_.wvu.PrintTitles" localSheetId="0" hidden="1">'МП БЖД'!$A:$A,'МП БЖД'!$9:$9</definedName>
    <definedName name="Z_79971965_4C3E_4F6D_82D4_06E9338FB302_.wvu.PrintArea" localSheetId="0" hidden="1">'МП БЖД'!$A$1:$AF$109</definedName>
    <definedName name="Z_79971965_4C3E_4F6D_82D4_06E9338FB302_.wvu.PrintTitles" localSheetId="0" hidden="1">'МП БЖД'!$A:$A,'МП БЖД'!$9:$9</definedName>
    <definedName name="Z_7D83ADC9_554F_49F5_9F3A_8020034AA83A_.wvu.PrintArea" localSheetId="0" hidden="1">'МП БЖД'!$A$1:$AF$109</definedName>
    <definedName name="Z_7D83ADC9_554F_49F5_9F3A_8020034AA83A_.wvu.PrintTitles" localSheetId="0" hidden="1">'МП БЖД'!$A:$A,'МП БЖД'!$9:$9</definedName>
    <definedName name="Z_7DE9713E_1F38_437C_8FB6_9C29DB24E5B8_.wvu.PrintArea" localSheetId="0" hidden="1">'МП БЖД'!$A$1:$AF$109</definedName>
    <definedName name="Z_7DE9713E_1F38_437C_8FB6_9C29DB24E5B8_.wvu.PrintTitles" localSheetId="0" hidden="1">'МП БЖД'!$A:$A,'МП БЖД'!$9:$9</definedName>
    <definedName name="Z_7E4D5209_3514_4B4B_9D2B_9C42A7BE704E_.wvu.PrintArea" localSheetId="0" hidden="1">'МП БЖД'!$A$1:$AF$109</definedName>
    <definedName name="Z_7E4D5209_3514_4B4B_9D2B_9C42A7BE704E_.wvu.PrintTitles" localSheetId="0" hidden="1">'МП БЖД'!$A:$A,'МП БЖД'!$9:$9</definedName>
    <definedName name="Z_8991206F_96BC_4E4A_9BEF_FB119480CFE1_.wvu.PrintArea" localSheetId="0" hidden="1">'МП БЖД'!$A$1:$AF$109</definedName>
    <definedName name="Z_8991206F_96BC_4E4A_9BEF_FB119480CFE1_.wvu.PrintTitles" localSheetId="0" hidden="1">'МП БЖД'!$A:$A,'МП БЖД'!$9:$9</definedName>
    <definedName name="Z_B6ED5A6A_E502_40ED_B1F2_2FE231B320B9_.wvu.PrintArea" localSheetId="0" hidden="1">'МП БЖД'!$A$1:$AF$109</definedName>
    <definedName name="Z_B6ED5A6A_E502_40ED_B1F2_2FE231B320B9_.wvu.PrintTitles" localSheetId="0" hidden="1">'МП БЖД'!$A:$A,'МП БЖД'!$9:$9</definedName>
    <definedName name="Z_C599058B_0D9F_45BB_A102_E92C28C88691_.wvu.PrintArea" localSheetId="0" hidden="1">'МП БЖД'!$A$1:$AF$109</definedName>
    <definedName name="Z_C599058B_0D9F_45BB_A102_E92C28C88691_.wvu.PrintTitles" localSheetId="0" hidden="1">'МП БЖД'!$A:$A,'МП БЖД'!$9:$9</definedName>
    <definedName name="Z_C7EAD3F1_26A7_4DE4_A1DE_F77FB026865E_.wvu.PrintArea" localSheetId="0" hidden="1">'МП БЖД'!$A$1:$AF$109</definedName>
    <definedName name="Z_C7EAD3F1_26A7_4DE4_A1DE_F77FB026865E_.wvu.PrintTitles" localSheetId="0" hidden="1">'МП БЖД'!$A:$A,'МП БЖД'!$9:$9</definedName>
    <definedName name="Z_CC99A19B_7C06_4842_B555_F1FC30BBAE15_.wvu.PrintArea" localSheetId="0" hidden="1">'МП БЖД'!$A$1:$AF$109</definedName>
    <definedName name="Z_CC99A19B_7C06_4842_B555_F1FC30BBAE15_.wvu.PrintTitles" localSheetId="0" hidden="1">'МП БЖД'!$A:$A,'МП БЖД'!$9:$9</definedName>
    <definedName name="Z_E36983B1_2930_4BC3_9F81_C76866BFC5EC_.wvu.PrintArea" localSheetId="0" hidden="1">'МП БЖД'!$A$1:$AF$109</definedName>
    <definedName name="Z_E36983B1_2930_4BC3_9F81_C76866BFC5EC_.wvu.PrintTitles" localSheetId="0" hidden="1">'МП БЖД'!$A:$A,'МП БЖД'!$9:$9</definedName>
    <definedName name="Z_E6058B35_16EE_4520_97FC_BC8944DC361A_.wvu.PrintArea" localSheetId="0" hidden="1">'МП БЖД'!$A$1:$AF$109</definedName>
    <definedName name="Z_E6058B35_16EE_4520_97FC_BC8944DC361A_.wvu.PrintTitles" localSheetId="0" hidden="1">'МП БЖД'!$A:$A,'МП БЖД'!$9:$9</definedName>
    <definedName name="Z_F10998C4_BD23_4123_9624_1436EC840983_.wvu.PrintArea" localSheetId="0" hidden="1">'МП БЖД'!$A$1:$AF$109</definedName>
    <definedName name="Z_F10998C4_BD23_4123_9624_1436EC840983_.wvu.PrintTitles" localSheetId="0" hidden="1">'МП БЖД'!$A:$A,'МП БЖД'!$9:$9</definedName>
    <definedName name="Z_F6B45C19_5DEC_4311_9E14_1DFCA0D8A318_.wvu.PrintArea" localSheetId="0" hidden="1">'МП БЖД'!$A$1:$AF$109</definedName>
    <definedName name="Z_F6B45C19_5DEC_4311_9E14_1DFCA0D8A318_.wvu.PrintTitles" localSheetId="0" hidden="1">'МП БЖД'!$A:$A,'МП БЖД'!$9:$9</definedName>
    <definedName name="Z_FFEDA674_087A_4656_BF09_7E905D9B9A21_.wvu.PrintArea" localSheetId="0" hidden="1">'МП БЖД'!$A$1:$AF$109</definedName>
    <definedName name="Z_FFEDA674_087A_4656_BF09_7E905D9B9A21_.wvu.PrintTitles" localSheetId="0" hidden="1">'МП БЖД'!$A:$A,'МП БЖД'!$9:$9</definedName>
    <definedName name="_xlnm.Print_Titles" localSheetId="0">'МП БЖД'!$A:$A,'МП БЖД'!$9:$9</definedName>
    <definedName name="_xlnm.Print_Area" localSheetId="0">'МП БЖД'!$A$1:$AF$109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F102" i="1"/>
  <c r="G101" i="1"/>
  <c r="F101" i="1"/>
  <c r="AC100" i="1"/>
  <c r="AC97" i="1" s="1"/>
  <c r="Y100" i="1"/>
  <c r="Y97" i="1" s="1"/>
  <c r="X100" i="1"/>
  <c r="X97" i="1" s="1"/>
  <c r="U100" i="1"/>
  <c r="U97" i="1" s="1"/>
  <c r="Q100" i="1"/>
  <c r="Q97" i="1" s="1"/>
  <c r="P100" i="1"/>
  <c r="P97" i="1" s="1"/>
  <c r="G98" i="1"/>
  <c r="F98" i="1"/>
  <c r="D97" i="1"/>
  <c r="G96" i="1"/>
  <c r="F96" i="1"/>
  <c r="G95" i="1"/>
  <c r="F95" i="1"/>
  <c r="AD94" i="1"/>
  <c r="AB94" i="1"/>
  <c r="AB100" i="1" s="1"/>
  <c r="AB97" i="1" s="1"/>
  <c r="Z94" i="1"/>
  <c r="X94" i="1"/>
  <c r="V94" i="1"/>
  <c r="T94" i="1"/>
  <c r="R94" i="1"/>
  <c r="P94" i="1"/>
  <c r="N94" i="1"/>
  <c r="M94" i="1"/>
  <c r="M100" i="1" s="1"/>
  <c r="M97" i="1" s="1"/>
  <c r="L94" i="1"/>
  <c r="L100" i="1" s="1"/>
  <c r="L97" i="1" s="1"/>
  <c r="K94" i="1"/>
  <c r="J94" i="1"/>
  <c r="I94" i="1"/>
  <c r="E94" i="1" s="1"/>
  <c r="H94" i="1"/>
  <c r="G93" i="1"/>
  <c r="F93" i="1"/>
  <c r="G92" i="1"/>
  <c r="F92" i="1"/>
  <c r="AD91" i="1"/>
  <c r="AB91" i="1"/>
  <c r="AB90" i="1" s="1"/>
  <c r="X91" i="1"/>
  <c r="V91" i="1"/>
  <c r="T91" i="1"/>
  <c r="T90" i="1" s="1"/>
  <c r="P91" i="1"/>
  <c r="N91" i="1"/>
  <c r="L91" i="1"/>
  <c r="L90" i="1" s="1"/>
  <c r="J91" i="1"/>
  <c r="J90" i="1" s="1"/>
  <c r="D91" i="1"/>
  <c r="AD90" i="1"/>
  <c r="X90" i="1"/>
  <c r="V90" i="1"/>
  <c r="P90" i="1"/>
  <c r="N90" i="1"/>
  <c r="D90" i="1"/>
  <c r="G89" i="1"/>
  <c r="F89" i="1"/>
  <c r="G88" i="1"/>
  <c r="F88" i="1"/>
  <c r="E87" i="1"/>
  <c r="D87" i="1"/>
  <c r="C87" i="1"/>
  <c r="C84" i="1" s="1"/>
  <c r="B87" i="1"/>
  <c r="B84" i="1" s="1"/>
  <c r="B83" i="1" s="1"/>
  <c r="G86" i="1"/>
  <c r="F86" i="1"/>
  <c r="G85" i="1"/>
  <c r="F85" i="1"/>
  <c r="AE84" i="1"/>
  <c r="AD84" i="1"/>
  <c r="AC84" i="1"/>
  <c r="AC83" i="1" s="1"/>
  <c r="AC75" i="1" s="1"/>
  <c r="AB84" i="1"/>
  <c r="AB83" i="1" s="1"/>
  <c r="AA84" i="1"/>
  <c r="Z84" i="1"/>
  <c r="Y84" i="1"/>
  <c r="Y83" i="1" s="1"/>
  <c r="Y75" i="1" s="1"/>
  <c r="X84" i="1"/>
  <c r="X83" i="1" s="1"/>
  <c r="X75" i="1" s="1"/>
  <c r="W84" i="1"/>
  <c r="V84" i="1"/>
  <c r="U84" i="1"/>
  <c r="U83" i="1" s="1"/>
  <c r="U75" i="1" s="1"/>
  <c r="T84" i="1"/>
  <c r="T83" i="1" s="1"/>
  <c r="S84" i="1"/>
  <c r="R84" i="1"/>
  <c r="Q84" i="1"/>
  <c r="Q83" i="1" s="1"/>
  <c r="Q75" i="1" s="1"/>
  <c r="P84" i="1"/>
  <c r="P83" i="1" s="1"/>
  <c r="P75" i="1" s="1"/>
  <c r="O84" i="1"/>
  <c r="N84" i="1"/>
  <c r="M84" i="1"/>
  <c r="M83" i="1" s="1"/>
  <c r="M75" i="1" s="1"/>
  <c r="L84" i="1"/>
  <c r="L83" i="1" s="1"/>
  <c r="K84" i="1"/>
  <c r="J84" i="1"/>
  <c r="I84" i="1"/>
  <c r="H84" i="1"/>
  <c r="H83" i="1" s="1"/>
  <c r="H75" i="1" s="1"/>
  <c r="E84" i="1"/>
  <c r="D84" i="1"/>
  <c r="D83" i="1" s="1"/>
  <c r="AE83" i="1"/>
  <c r="AD83" i="1"/>
  <c r="AD75" i="1" s="1"/>
  <c r="AA83" i="1"/>
  <c r="AA75" i="1" s="1"/>
  <c r="Z83" i="1"/>
  <c r="Z75" i="1" s="1"/>
  <c r="W83" i="1"/>
  <c r="V83" i="1"/>
  <c r="V75" i="1" s="1"/>
  <c r="S83" i="1"/>
  <c r="S75" i="1" s="1"/>
  <c r="R83" i="1"/>
  <c r="O83" i="1"/>
  <c r="N83" i="1"/>
  <c r="N75" i="1" s="1"/>
  <c r="K83" i="1"/>
  <c r="K75" i="1" s="1"/>
  <c r="J83" i="1"/>
  <c r="J75" i="1" s="1"/>
  <c r="C83" i="1"/>
  <c r="G82" i="1"/>
  <c r="F82" i="1"/>
  <c r="G81" i="1"/>
  <c r="F81" i="1"/>
  <c r="E80" i="1"/>
  <c r="C80" i="1"/>
  <c r="C77" i="1" s="1"/>
  <c r="C76" i="1" s="1"/>
  <c r="C75" i="1" s="1"/>
  <c r="B80" i="1"/>
  <c r="G79" i="1"/>
  <c r="F79" i="1"/>
  <c r="G78" i="1"/>
  <c r="F78" i="1"/>
  <c r="AD77" i="1"/>
  <c r="AB77" i="1"/>
  <c r="Z77" i="1"/>
  <c r="X77" i="1"/>
  <c r="V77" i="1"/>
  <c r="T77" i="1"/>
  <c r="T76" i="1" s="1"/>
  <c r="R77" i="1"/>
  <c r="P77" i="1"/>
  <c r="N77" i="1"/>
  <c r="L77" i="1"/>
  <c r="J77" i="1"/>
  <c r="I77" i="1"/>
  <c r="H77" i="1"/>
  <c r="D77" i="1"/>
  <c r="B77" i="1"/>
  <c r="V76" i="1"/>
  <c r="R76" i="1"/>
  <c r="R75" i="1" s="1"/>
  <c r="P76" i="1"/>
  <c r="I76" i="1"/>
  <c r="D76" i="1"/>
  <c r="B76" i="1"/>
  <c r="AE75" i="1"/>
  <c r="AB75" i="1"/>
  <c r="W75" i="1"/>
  <c r="T75" i="1"/>
  <c r="O75" i="1"/>
  <c r="L75" i="1"/>
  <c r="D75" i="1"/>
  <c r="G74" i="1"/>
  <c r="F74" i="1"/>
  <c r="G73" i="1"/>
  <c r="F73" i="1"/>
  <c r="AD72" i="1"/>
  <c r="AB72" i="1"/>
  <c r="AB69" i="1" s="1"/>
  <c r="Z72" i="1"/>
  <c r="Z69" i="1" s="1"/>
  <c r="Z68" i="1" s="1"/>
  <c r="X72" i="1"/>
  <c r="V72" i="1"/>
  <c r="T72" i="1"/>
  <c r="T69" i="1" s="1"/>
  <c r="R72" i="1"/>
  <c r="P72" i="1"/>
  <c r="N72" i="1"/>
  <c r="L72" i="1"/>
  <c r="L69" i="1" s="1"/>
  <c r="J72" i="1"/>
  <c r="B72" i="1" s="1"/>
  <c r="B69" i="1" s="1"/>
  <c r="B68" i="1" s="1"/>
  <c r="H72" i="1"/>
  <c r="E72" i="1"/>
  <c r="C72" i="1"/>
  <c r="G71" i="1"/>
  <c r="F71" i="1"/>
  <c r="G70" i="1"/>
  <c r="F70" i="1"/>
  <c r="AE69" i="1"/>
  <c r="AE68" i="1" s="1"/>
  <c r="AD69" i="1"/>
  <c r="AD68" i="1" s="1"/>
  <c r="AC69" i="1"/>
  <c r="AA69" i="1"/>
  <c r="AA68" i="1" s="1"/>
  <c r="Y69" i="1"/>
  <c r="X69" i="1"/>
  <c r="W69" i="1"/>
  <c r="W68" i="1" s="1"/>
  <c r="V69" i="1"/>
  <c r="V68" i="1" s="1"/>
  <c r="U69" i="1"/>
  <c r="S69" i="1"/>
  <c r="S68" i="1" s="1"/>
  <c r="R69" i="1"/>
  <c r="R68" i="1" s="1"/>
  <c r="Q69" i="1"/>
  <c r="P69" i="1"/>
  <c r="O69" i="1"/>
  <c r="O68" i="1" s="1"/>
  <c r="N69" i="1"/>
  <c r="N68" i="1" s="1"/>
  <c r="M69" i="1"/>
  <c r="K69" i="1"/>
  <c r="K68" i="1" s="1"/>
  <c r="I69" i="1"/>
  <c r="H69" i="1"/>
  <c r="D69" i="1"/>
  <c r="C69" i="1"/>
  <c r="C68" i="1" s="1"/>
  <c r="AC68" i="1"/>
  <c r="AB68" i="1"/>
  <c r="Y68" i="1"/>
  <c r="X68" i="1"/>
  <c r="U68" i="1"/>
  <c r="T68" i="1"/>
  <c r="Q68" i="1"/>
  <c r="P68" i="1"/>
  <c r="M68" i="1"/>
  <c r="L68" i="1"/>
  <c r="I68" i="1"/>
  <c r="H68" i="1"/>
  <c r="D68" i="1"/>
  <c r="G67" i="1"/>
  <c r="F67" i="1"/>
  <c r="G66" i="1"/>
  <c r="F66" i="1"/>
  <c r="G65" i="1"/>
  <c r="F65" i="1"/>
  <c r="E65" i="1"/>
  <c r="C65" i="1"/>
  <c r="B65" i="1"/>
  <c r="B62" i="1" s="1"/>
  <c r="B61" i="1" s="1"/>
  <c r="G64" i="1"/>
  <c r="F64" i="1"/>
  <c r="G63" i="1"/>
  <c r="F63" i="1"/>
  <c r="AB62" i="1"/>
  <c r="E62" i="1"/>
  <c r="D62" i="1"/>
  <c r="C62" i="1"/>
  <c r="AB61" i="1"/>
  <c r="D61" i="1"/>
  <c r="C61" i="1"/>
  <c r="G60" i="1"/>
  <c r="F60" i="1"/>
  <c r="G59" i="1"/>
  <c r="F59" i="1"/>
  <c r="E58" i="1"/>
  <c r="C58" i="1"/>
  <c r="B58" i="1"/>
  <c r="G57" i="1"/>
  <c r="F57" i="1"/>
  <c r="G56" i="1"/>
  <c r="F56" i="1"/>
  <c r="AE55" i="1"/>
  <c r="AE54" i="1" s="1"/>
  <c r="AD55" i="1"/>
  <c r="AD54" i="1" s="1"/>
  <c r="AC55" i="1"/>
  <c r="AB55" i="1"/>
  <c r="AA55" i="1"/>
  <c r="AA54" i="1" s="1"/>
  <c r="Z55" i="1"/>
  <c r="Z54" i="1" s="1"/>
  <c r="Y55" i="1"/>
  <c r="X55" i="1"/>
  <c r="W55" i="1"/>
  <c r="W54" i="1" s="1"/>
  <c r="V55" i="1"/>
  <c r="V54" i="1" s="1"/>
  <c r="U55" i="1"/>
  <c r="T55" i="1"/>
  <c r="S55" i="1"/>
  <c r="S54" i="1" s="1"/>
  <c r="R55" i="1"/>
  <c r="R54" i="1" s="1"/>
  <c r="Q55" i="1"/>
  <c r="P55" i="1"/>
  <c r="O55" i="1"/>
  <c r="O54" i="1" s="1"/>
  <c r="N55" i="1"/>
  <c r="N54" i="1" s="1"/>
  <c r="M55" i="1"/>
  <c r="L55" i="1"/>
  <c r="K55" i="1"/>
  <c r="K54" i="1" s="1"/>
  <c r="J55" i="1"/>
  <c r="J54" i="1" s="1"/>
  <c r="I55" i="1"/>
  <c r="H55" i="1"/>
  <c r="D55" i="1"/>
  <c r="C55" i="1"/>
  <c r="C54" i="1" s="1"/>
  <c r="B55" i="1"/>
  <c r="B54" i="1" s="1"/>
  <c r="AC54" i="1"/>
  <c r="AB54" i="1"/>
  <c r="Y54" i="1"/>
  <c r="X54" i="1"/>
  <c r="U54" i="1"/>
  <c r="T54" i="1"/>
  <c r="Q54" i="1"/>
  <c r="P54" i="1"/>
  <c r="M54" i="1"/>
  <c r="L54" i="1"/>
  <c r="I54" i="1"/>
  <c r="H54" i="1"/>
  <c r="D54" i="1"/>
  <c r="G53" i="1"/>
  <c r="F53" i="1"/>
  <c r="G52" i="1"/>
  <c r="F52" i="1"/>
  <c r="AE51" i="1"/>
  <c r="AD51" i="1"/>
  <c r="AD48" i="1" s="1"/>
  <c r="AC51" i="1"/>
  <c r="AB51" i="1"/>
  <c r="AA51" i="1"/>
  <c r="Z51" i="1"/>
  <c r="Z48" i="1" s="1"/>
  <c r="Y51" i="1"/>
  <c r="X51" i="1"/>
  <c r="W51" i="1"/>
  <c r="V51" i="1"/>
  <c r="V48" i="1" s="1"/>
  <c r="U51" i="1"/>
  <c r="S51" i="1"/>
  <c r="R51" i="1"/>
  <c r="R48" i="1" s="1"/>
  <c r="Q51" i="1"/>
  <c r="P51" i="1"/>
  <c r="O51" i="1"/>
  <c r="N51" i="1"/>
  <c r="N48" i="1" s="1"/>
  <c r="L51" i="1"/>
  <c r="K51" i="1"/>
  <c r="K48" i="1" s="1"/>
  <c r="K47" i="1" s="1"/>
  <c r="J51" i="1"/>
  <c r="J48" i="1" s="1"/>
  <c r="J47" i="1" s="1"/>
  <c r="I51" i="1"/>
  <c r="H51" i="1"/>
  <c r="G49" i="1"/>
  <c r="F49" i="1"/>
  <c r="AC48" i="1"/>
  <c r="AC47" i="1" s="1"/>
  <c r="AB48" i="1"/>
  <c r="AB47" i="1" s="1"/>
  <c r="Y48" i="1"/>
  <c r="Y47" i="1" s="1"/>
  <c r="X48" i="1"/>
  <c r="X47" i="1" s="1"/>
  <c r="U48" i="1"/>
  <c r="U47" i="1" s="1"/>
  <c r="Q48" i="1"/>
  <c r="Q47" i="1" s="1"/>
  <c r="P48" i="1"/>
  <c r="P47" i="1" s="1"/>
  <c r="L48" i="1"/>
  <c r="L47" i="1" s="1"/>
  <c r="I48" i="1"/>
  <c r="I47" i="1" s="1"/>
  <c r="H48" i="1"/>
  <c r="H47" i="1" s="1"/>
  <c r="D48" i="1"/>
  <c r="D47" i="1" s="1"/>
  <c r="C48" i="1"/>
  <c r="AD47" i="1"/>
  <c r="Z47" i="1"/>
  <c r="V47" i="1"/>
  <c r="R47" i="1"/>
  <c r="N47" i="1"/>
  <c r="C47" i="1"/>
  <c r="M44" i="1"/>
  <c r="M51" i="1" s="1"/>
  <c r="M48" i="1" s="1"/>
  <c r="M47" i="1" s="1"/>
  <c r="E44" i="1"/>
  <c r="C44" i="1"/>
  <c r="B44" i="1"/>
  <c r="M43" i="1"/>
  <c r="E43" i="1"/>
  <c r="C43" i="1"/>
  <c r="B43" i="1"/>
  <c r="B50" i="1" s="1"/>
  <c r="B99" i="1" s="1"/>
  <c r="T41" i="1"/>
  <c r="M41" i="1"/>
  <c r="M40" i="1" s="1"/>
  <c r="L41" i="1"/>
  <c r="K41" i="1"/>
  <c r="J41" i="1"/>
  <c r="J40" i="1" s="1"/>
  <c r="I41" i="1"/>
  <c r="I40" i="1" s="1"/>
  <c r="H41" i="1"/>
  <c r="E41" i="1"/>
  <c r="G41" i="1" s="1"/>
  <c r="G40" i="1" s="1"/>
  <c r="D41" i="1"/>
  <c r="C41" i="1"/>
  <c r="B41" i="1"/>
  <c r="B40" i="1" s="1"/>
  <c r="AE40" i="1"/>
  <c r="AD40" i="1"/>
  <c r="AC40" i="1"/>
  <c r="AB40" i="1"/>
  <c r="AA40" i="1"/>
  <c r="Z40" i="1"/>
  <c r="Y40" i="1"/>
  <c r="X40" i="1"/>
  <c r="W40" i="1"/>
  <c r="V40" i="1"/>
  <c r="U40" i="1"/>
  <c r="T40" i="1"/>
  <c r="T37" i="1" s="1"/>
  <c r="S40" i="1"/>
  <c r="R40" i="1"/>
  <c r="Q40" i="1"/>
  <c r="P40" i="1"/>
  <c r="O40" i="1"/>
  <c r="N40" i="1"/>
  <c r="L40" i="1"/>
  <c r="K40" i="1"/>
  <c r="H40" i="1"/>
  <c r="D40" i="1"/>
  <c r="C40" i="1"/>
  <c r="T39" i="1"/>
  <c r="G39" i="1"/>
  <c r="F39" i="1"/>
  <c r="B39" i="1"/>
  <c r="T38" i="1"/>
  <c r="G38" i="1"/>
  <c r="F38" i="1"/>
  <c r="E37" i="1"/>
  <c r="G37" i="1" s="1"/>
  <c r="T36" i="1"/>
  <c r="G36" i="1"/>
  <c r="F36" i="1"/>
  <c r="B36" i="1"/>
  <c r="T35" i="1"/>
  <c r="G35" i="1"/>
  <c r="G33" i="1" s="1"/>
  <c r="F35" i="1"/>
  <c r="B35" i="1"/>
  <c r="AE34" i="1"/>
  <c r="AD34" i="1"/>
  <c r="AD33" i="1" s="1"/>
  <c r="AC34" i="1"/>
  <c r="AC33" i="1" s="1"/>
  <c r="AB34" i="1"/>
  <c r="AA34" i="1"/>
  <c r="Z34" i="1"/>
  <c r="Z33" i="1" s="1"/>
  <c r="Y34" i="1"/>
  <c r="Y33" i="1" s="1"/>
  <c r="X34" i="1"/>
  <c r="W34" i="1"/>
  <c r="V34" i="1"/>
  <c r="V33" i="1" s="1"/>
  <c r="U34" i="1"/>
  <c r="U33" i="1" s="1"/>
  <c r="S34" i="1"/>
  <c r="R34" i="1"/>
  <c r="R33" i="1" s="1"/>
  <c r="Q34" i="1"/>
  <c r="Q33" i="1" s="1"/>
  <c r="P34" i="1"/>
  <c r="O34" i="1"/>
  <c r="N34" i="1"/>
  <c r="N33" i="1" s="1"/>
  <c r="M34" i="1"/>
  <c r="M33" i="1" s="1"/>
  <c r="L34" i="1"/>
  <c r="K34" i="1"/>
  <c r="J34" i="1"/>
  <c r="J33" i="1" s="1"/>
  <c r="I34" i="1"/>
  <c r="I33" i="1" s="1"/>
  <c r="H34" i="1"/>
  <c r="E34" i="1"/>
  <c r="G34" i="1" s="1"/>
  <c r="D34" i="1"/>
  <c r="C34" i="1"/>
  <c r="AE33" i="1"/>
  <c r="AB33" i="1"/>
  <c r="AA33" i="1"/>
  <c r="X33" i="1"/>
  <c r="W33" i="1"/>
  <c r="S33" i="1"/>
  <c r="P33" i="1"/>
  <c r="O33" i="1"/>
  <c r="L33" i="1"/>
  <c r="K33" i="1"/>
  <c r="H33" i="1"/>
  <c r="D33" i="1"/>
  <c r="C33" i="1"/>
  <c r="G32" i="1"/>
  <c r="F32" i="1"/>
  <c r="G31" i="1"/>
  <c r="F31" i="1"/>
  <c r="F30" i="1"/>
  <c r="E30" i="1"/>
  <c r="G30" i="1" s="1"/>
  <c r="B30" i="1"/>
  <c r="G29" i="1"/>
  <c r="F29" i="1"/>
  <c r="G28" i="1"/>
  <c r="F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E27" i="1"/>
  <c r="G27" i="1" s="1"/>
  <c r="G26" i="1" s="1"/>
  <c r="D27" i="1"/>
  <c r="D26" i="1" s="1"/>
  <c r="C27" i="1"/>
  <c r="B27" i="1"/>
  <c r="B26" i="1" s="1"/>
  <c r="T26" i="1"/>
  <c r="E26" i="1"/>
  <c r="E23" i="1"/>
  <c r="G23" i="1" s="1"/>
  <c r="D23" i="1"/>
  <c r="D20" i="1" s="1"/>
  <c r="D19" i="1" s="1"/>
  <c r="D11" i="1" s="1"/>
  <c r="C23" i="1"/>
  <c r="B23" i="1"/>
  <c r="F23" i="1" s="1"/>
  <c r="AE20" i="1"/>
  <c r="AC20" i="1"/>
  <c r="AB20" i="1"/>
  <c r="AA20" i="1"/>
  <c r="AA19" i="1" s="1"/>
  <c r="AA11" i="1" s="1"/>
  <c r="Z20" i="1"/>
  <c r="Z19" i="1" s="1"/>
  <c r="Y20" i="1"/>
  <c r="X20" i="1"/>
  <c r="W20" i="1"/>
  <c r="W19" i="1" s="1"/>
  <c r="W11" i="1" s="1"/>
  <c r="V20" i="1"/>
  <c r="V19" i="1" s="1"/>
  <c r="U20" i="1"/>
  <c r="T20" i="1"/>
  <c r="S20" i="1"/>
  <c r="S19" i="1" s="1"/>
  <c r="S11" i="1" s="1"/>
  <c r="R20" i="1"/>
  <c r="R19" i="1" s="1"/>
  <c r="Q20" i="1"/>
  <c r="P20" i="1"/>
  <c r="O20" i="1"/>
  <c r="O19" i="1" s="1"/>
  <c r="O11" i="1" s="1"/>
  <c r="N20" i="1"/>
  <c r="N19" i="1" s="1"/>
  <c r="M20" i="1"/>
  <c r="L20" i="1"/>
  <c r="K20" i="1"/>
  <c r="J20" i="1"/>
  <c r="I20" i="1"/>
  <c r="H20" i="1"/>
  <c r="E20" i="1"/>
  <c r="C20" i="1"/>
  <c r="G20" i="1" s="1"/>
  <c r="G19" i="1" s="1"/>
  <c r="AE19" i="1"/>
  <c r="AD19" i="1"/>
  <c r="AC19" i="1"/>
  <c r="AB19" i="1"/>
  <c r="Y19" i="1"/>
  <c r="X19" i="1"/>
  <c r="U19" i="1"/>
  <c r="T19" i="1"/>
  <c r="Q19" i="1"/>
  <c r="P19" i="1"/>
  <c r="M19" i="1"/>
  <c r="L19" i="1"/>
  <c r="J19" i="1"/>
  <c r="H19" i="1"/>
  <c r="E19" i="1"/>
  <c r="C19" i="1"/>
  <c r="E16" i="1"/>
  <c r="F16" i="1" s="1"/>
  <c r="C16" i="1"/>
  <c r="C13" i="1" s="1"/>
  <c r="B16" i="1"/>
  <c r="AE13" i="1"/>
  <c r="AD13" i="1"/>
  <c r="AD12" i="1" s="1"/>
  <c r="AD11" i="1" s="1"/>
  <c r="AC13" i="1"/>
  <c r="AC12" i="1" s="1"/>
  <c r="AC11" i="1" s="1"/>
  <c r="AB13" i="1"/>
  <c r="AA13" i="1"/>
  <c r="Z13" i="1"/>
  <c r="Z12" i="1" s="1"/>
  <c r="Z11" i="1" s="1"/>
  <c r="Y13" i="1"/>
  <c r="Y12" i="1" s="1"/>
  <c r="Y11" i="1" s="1"/>
  <c r="X13" i="1"/>
  <c r="W13" i="1"/>
  <c r="V13" i="1"/>
  <c r="V12" i="1" s="1"/>
  <c r="V11" i="1" s="1"/>
  <c r="U13" i="1"/>
  <c r="U12" i="1" s="1"/>
  <c r="U11" i="1" s="1"/>
  <c r="T13" i="1"/>
  <c r="S13" i="1"/>
  <c r="R13" i="1"/>
  <c r="R12" i="1" s="1"/>
  <c r="R11" i="1" s="1"/>
  <c r="Q13" i="1"/>
  <c r="Q12" i="1" s="1"/>
  <c r="Q11" i="1" s="1"/>
  <c r="P13" i="1"/>
  <c r="O13" i="1"/>
  <c r="N13" i="1"/>
  <c r="N12" i="1" s="1"/>
  <c r="N11" i="1" s="1"/>
  <c r="M13" i="1"/>
  <c r="M12" i="1" s="1"/>
  <c r="M11" i="1" s="1"/>
  <c r="L13" i="1"/>
  <c r="K13" i="1"/>
  <c r="J13" i="1"/>
  <c r="J12" i="1" s="1"/>
  <c r="I13" i="1"/>
  <c r="I12" i="1" s="1"/>
  <c r="H13" i="1"/>
  <c r="D13" i="1"/>
  <c r="B13" i="1"/>
  <c r="B12" i="1" s="1"/>
  <c r="AE12" i="1"/>
  <c r="AB12" i="1"/>
  <c r="AB11" i="1" s="1"/>
  <c r="AA12" i="1"/>
  <c r="X12" i="1"/>
  <c r="X11" i="1" s="1"/>
  <c r="W12" i="1"/>
  <c r="T12" i="1"/>
  <c r="S12" i="1"/>
  <c r="P12" i="1"/>
  <c r="P11" i="1" s="1"/>
  <c r="O12" i="1"/>
  <c r="L12" i="1"/>
  <c r="L11" i="1" s="1"/>
  <c r="K12" i="1"/>
  <c r="H12" i="1"/>
  <c r="H11" i="1" s="1"/>
  <c r="C12" i="1"/>
  <c r="C11" i="1" s="1"/>
  <c r="AE11" i="1"/>
  <c r="K11" i="1"/>
  <c r="J11" i="1" l="1"/>
  <c r="E91" i="1"/>
  <c r="F94" i="1"/>
  <c r="E12" i="1"/>
  <c r="I11" i="1"/>
  <c r="T51" i="1"/>
  <c r="T48" i="1" s="1"/>
  <c r="T47" i="1" s="1"/>
  <c r="B37" i="1"/>
  <c r="T34" i="1"/>
  <c r="T33" i="1" s="1"/>
  <c r="T11" i="1" s="1"/>
  <c r="F27" i="1"/>
  <c r="F26" i="1" s="1"/>
  <c r="B51" i="1"/>
  <c r="B48" i="1" s="1"/>
  <c r="B47" i="1" s="1"/>
  <c r="G16" i="1"/>
  <c r="E13" i="1"/>
  <c r="B20" i="1"/>
  <c r="B19" i="1" s="1"/>
  <c r="E50" i="1"/>
  <c r="F43" i="1"/>
  <c r="O100" i="1"/>
  <c r="O97" i="1" s="1"/>
  <c r="O48" i="1"/>
  <c r="O47" i="1" s="1"/>
  <c r="S100" i="1"/>
  <c r="S97" i="1" s="1"/>
  <c r="S48" i="1"/>
  <c r="S47" i="1" s="1"/>
  <c r="G84" i="1"/>
  <c r="E83" i="1"/>
  <c r="F84" i="1"/>
  <c r="B94" i="1"/>
  <c r="B91" i="1" s="1"/>
  <c r="B90" i="1" s="1"/>
  <c r="H91" i="1"/>
  <c r="H90" i="1" s="1"/>
  <c r="R100" i="1"/>
  <c r="R97" i="1" s="1"/>
  <c r="Z100" i="1"/>
  <c r="Z97" i="1" s="1"/>
  <c r="H100" i="1"/>
  <c r="F41" i="1"/>
  <c r="F40" i="1" s="1"/>
  <c r="G43" i="1"/>
  <c r="E51" i="1"/>
  <c r="E55" i="1"/>
  <c r="G58" i="1"/>
  <c r="G62" i="1"/>
  <c r="F62" i="1"/>
  <c r="E61" i="1"/>
  <c r="J69" i="1"/>
  <c r="J68" i="1" s="1"/>
  <c r="E69" i="1"/>
  <c r="G72" i="1"/>
  <c r="F87" i="1"/>
  <c r="I100" i="1"/>
  <c r="E33" i="1"/>
  <c r="E40" i="1"/>
  <c r="F44" i="1"/>
  <c r="F58" i="1"/>
  <c r="F72" i="1"/>
  <c r="B75" i="1"/>
  <c r="G80" i="1"/>
  <c r="E77" i="1"/>
  <c r="F80" i="1"/>
  <c r="I91" i="1"/>
  <c r="I83" i="1"/>
  <c r="I75" i="1" s="1"/>
  <c r="G87" i="1"/>
  <c r="C94" i="1"/>
  <c r="C91" i="1" s="1"/>
  <c r="C90" i="1" s="1"/>
  <c r="J100" i="1"/>
  <c r="J97" i="1" s="1"/>
  <c r="N100" i="1"/>
  <c r="N97" i="1" s="1"/>
  <c r="V100" i="1"/>
  <c r="V97" i="1" s="1"/>
  <c r="AD100" i="1"/>
  <c r="AD97" i="1" s="1"/>
  <c r="G44" i="1"/>
  <c r="W100" i="1"/>
  <c r="W97" i="1" s="1"/>
  <c r="W48" i="1"/>
  <c r="W47" i="1" s="1"/>
  <c r="AA100" i="1"/>
  <c r="AA97" i="1" s="1"/>
  <c r="AA48" i="1"/>
  <c r="AA47" i="1" s="1"/>
  <c r="AE100" i="1"/>
  <c r="AE97" i="1" s="1"/>
  <c r="AE48" i="1"/>
  <c r="AE47" i="1" s="1"/>
  <c r="R91" i="1"/>
  <c r="R90" i="1" s="1"/>
  <c r="Z91" i="1"/>
  <c r="Z90" i="1" s="1"/>
  <c r="K100" i="1"/>
  <c r="K97" i="1" s="1"/>
  <c r="I97" i="1" l="1"/>
  <c r="E100" i="1"/>
  <c r="G83" i="1"/>
  <c r="F83" i="1"/>
  <c r="B33" i="1"/>
  <c r="B11" i="1" s="1"/>
  <c r="B34" i="1"/>
  <c r="F34" i="1" s="1"/>
  <c r="G91" i="1"/>
  <c r="F91" i="1"/>
  <c r="E90" i="1"/>
  <c r="F61" i="1"/>
  <c r="G61" i="1"/>
  <c r="G55" i="1"/>
  <c r="F55" i="1"/>
  <c r="E54" i="1"/>
  <c r="F37" i="1"/>
  <c r="F33" i="1" s="1"/>
  <c r="G13" i="1"/>
  <c r="F13" i="1"/>
  <c r="F20" i="1"/>
  <c r="F19" i="1" s="1"/>
  <c r="E11" i="1"/>
  <c r="G12" i="1"/>
  <c r="G11" i="1" s="1"/>
  <c r="F12" i="1"/>
  <c r="G94" i="1"/>
  <c r="G69" i="1"/>
  <c r="G68" i="1" s="1"/>
  <c r="F69" i="1"/>
  <c r="F68" i="1" s="1"/>
  <c r="E68" i="1"/>
  <c r="G50" i="1"/>
  <c r="F50" i="1"/>
  <c r="E99" i="1"/>
  <c r="G77" i="1"/>
  <c r="F77" i="1"/>
  <c r="E76" i="1"/>
  <c r="E48" i="1"/>
  <c r="G51" i="1"/>
  <c r="F51" i="1"/>
  <c r="B100" i="1"/>
  <c r="B97" i="1" s="1"/>
  <c r="C100" i="1"/>
  <c r="C97" i="1" s="1"/>
  <c r="H97" i="1"/>
  <c r="T100" i="1"/>
  <c r="T97" i="1" s="1"/>
  <c r="G54" i="1" l="1"/>
  <c r="F54" i="1"/>
  <c r="G100" i="1"/>
  <c r="F100" i="1"/>
  <c r="E97" i="1"/>
  <c r="F11" i="1"/>
  <c r="G90" i="1"/>
  <c r="F90" i="1"/>
  <c r="G76" i="1"/>
  <c r="E75" i="1"/>
  <c r="F76" i="1"/>
  <c r="G48" i="1"/>
  <c r="E47" i="1"/>
  <c r="F48" i="1"/>
  <c r="G99" i="1"/>
  <c r="F99" i="1"/>
  <c r="F75" i="1" l="1"/>
  <c r="G75" i="1"/>
  <c r="F47" i="1"/>
  <c r="G47" i="1"/>
  <c r="F97" i="1"/>
  <c r="G97" i="1"/>
</calcChain>
</file>

<file path=xl/sharedStrings.xml><?xml version="1.0" encoding="utf-8"?>
<sst xmlns="http://schemas.openxmlformats.org/spreadsheetml/2006/main" count="143" uniqueCount="50">
  <si>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</si>
  <si>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</si>
  <si>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</si>
  <si>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</si>
  <si>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План на 2021 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</si>
  <si>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</si>
  <si>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</si>
  <si>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</si>
  <si>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</si>
  <si>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</si>
  <si>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</si>
  <si>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</si>
  <si>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</si>
  <si>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</si>
  <si>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</si>
  <si>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</si>
  <si>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</si>
  <si>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</si>
  <si>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</si>
  <si>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на 01.04.2021</t>
  </si>
  <si>
    <t>Профинансировано на 01.04.2021</t>
  </si>
  <si>
    <t>Кассовый расход на 01.04.2021</t>
  </si>
  <si>
    <t>к плану на год</t>
  </si>
  <si>
    <t>на отчетную дату</t>
  </si>
  <si>
    <t xml:space="preserve">план </t>
  </si>
  <si>
    <t>касса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</si>
  <si>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</si>
  <si>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</si>
  <si>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</si>
  <si>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</si>
  <si>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</si>
  <si>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</si>
  <si>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</si>
  <si>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</si>
  <si>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</si>
  <si>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</si>
  <si>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</si>
  <si>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</si>
  <si>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1: Организация и обеспечение мероприятий в сфере гражданской обороны, защиты населения и территории города Когалыма от чрезвычайных ситуаций, в том числе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</si>
  <si>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</si>
  <si>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</si>
  <si>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Итого по подпрограмме 2: Укрепление пожарной безопасности в городе Когалыме, в том числе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</si>
  <si>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</si>
  <si>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</si>
  <si>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</si>
  <si>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Когалыма, в том числе</t>
  </si>
  <si>
    <t>Всего по муниципальной программе:</t>
  </si>
  <si>
    <t xml:space="preserve">Ответственный за составление сетевого графика специалист-эксперт </t>
  </si>
  <si>
    <t>Смекалин Д.А. тел. 9-38-61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</si>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</sst>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4" fontId="7" fillId="0" borderId="0" xfId="1" applyNumberFormat="1" applyFont="1" applyFill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Alignment="1">
      <alignment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6" fillId="0" borderId="2" xfId="1" applyFont="1" applyFill="1" applyBorder="1" applyAlignment="1" applyProtection="1">
      <alignment horizontal="left" vertical="top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justify" wrapText="1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6" fillId="0" borderId="2" xfId="2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wrapText="1"/>
    </xf>
    <xf numFmtId="0" fontId="8" fillId="0" borderId="0" xfId="1" applyFont="1" applyFill="1" applyAlignment="1">
      <alignment vertical="center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 applyProtection="1">
      <alignment horizont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168" fontId="8" fillId="0" borderId="2" xfId="1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vertical="center" wrapText="1"/>
    </xf>
    <xf numFmtId="164" fontId="9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 shrinkToFit="1"/>
    </xf>
    <xf numFmtId="0" fontId="8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wrapText="1"/>
    </xf>
    <xf numFmtId="0" fontId="10" fillId="0" borderId="8" xfId="0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0"/>
  <sheetViews>
    <sheetView showGridLines="0" tabSelected="1" view="pageBreakPreview" topLeftCell="A4" zoomScale="70" zoomScaleNormal="70" zoomScaleSheetLayoutView="7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A12" sqref="A12"/>
    </sheetView>
  </sheetViews>
  <sheetFormatPr defaultRowHeight="15.75" x14ac:dyDescent="0.25"/>
  <cols>
    <col min="1" max="1" width="45.42578125" style="2" customWidth="1"/>
    <col min="2" max="7" width="15.140625" style="2" customWidth="1"/>
    <col min="8" max="19" width="16.140625" style="5" customWidth="1"/>
    <col min="20" max="31" width="16.140625" style="6" customWidth="1"/>
    <col min="32" max="32" width="32.85546875" style="5" customWidth="1"/>
    <col min="33" max="273" width="9.140625" style="5"/>
    <col min="274" max="274" width="45.42578125" style="5" customWidth="1"/>
    <col min="275" max="275" width="15.140625" style="5" customWidth="1"/>
    <col min="276" max="287" width="16.140625" style="5" customWidth="1"/>
    <col min="288" max="288" width="13.85546875" style="5" bestFit="1" customWidth="1"/>
    <col min="289" max="529" width="9.140625" style="5"/>
    <col min="530" max="530" width="45.42578125" style="5" customWidth="1"/>
    <col min="531" max="531" width="15.140625" style="5" customWidth="1"/>
    <col min="532" max="543" width="16.140625" style="5" customWidth="1"/>
    <col min="544" max="544" width="13.85546875" style="5" bestFit="1" customWidth="1"/>
    <col min="545" max="785" width="9.140625" style="5"/>
    <col min="786" max="786" width="45.42578125" style="5" customWidth="1"/>
    <col min="787" max="787" width="15.140625" style="5" customWidth="1"/>
    <col min="788" max="799" width="16.140625" style="5" customWidth="1"/>
    <col min="800" max="800" width="13.85546875" style="5" bestFit="1" customWidth="1"/>
    <col min="801" max="1041" width="9.140625" style="5"/>
    <col min="1042" max="1042" width="45.42578125" style="5" customWidth="1"/>
    <col min="1043" max="1043" width="15.140625" style="5" customWidth="1"/>
    <col min="1044" max="1055" width="16.140625" style="5" customWidth="1"/>
    <col min="1056" max="1056" width="13.85546875" style="5" bestFit="1" customWidth="1"/>
    <col min="1057" max="1297" width="9.140625" style="5"/>
    <col min="1298" max="1298" width="45.42578125" style="5" customWidth="1"/>
    <col min="1299" max="1299" width="15.140625" style="5" customWidth="1"/>
    <col min="1300" max="1311" width="16.140625" style="5" customWidth="1"/>
    <col min="1312" max="1312" width="13.85546875" style="5" bestFit="1" customWidth="1"/>
    <col min="1313" max="1553" width="9.140625" style="5"/>
    <col min="1554" max="1554" width="45.42578125" style="5" customWidth="1"/>
    <col min="1555" max="1555" width="15.140625" style="5" customWidth="1"/>
    <col min="1556" max="1567" width="16.140625" style="5" customWidth="1"/>
    <col min="1568" max="1568" width="13.85546875" style="5" bestFit="1" customWidth="1"/>
    <col min="1569" max="1809" width="9.140625" style="5"/>
    <col min="1810" max="1810" width="45.42578125" style="5" customWidth="1"/>
    <col min="1811" max="1811" width="15.140625" style="5" customWidth="1"/>
    <col min="1812" max="1823" width="16.140625" style="5" customWidth="1"/>
    <col min="1824" max="1824" width="13.85546875" style="5" bestFit="1" customWidth="1"/>
    <col min="1825" max="2065" width="9.140625" style="5"/>
    <col min="2066" max="2066" width="45.42578125" style="5" customWidth="1"/>
    <col min="2067" max="2067" width="15.140625" style="5" customWidth="1"/>
    <col min="2068" max="2079" width="16.140625" style="5" customWidth="1"/>
    <col min="2080" max="2080" width="13.85546875" style="5" bestFit="1" customWidth="1"/>
    <col min="2081" max="2321" width="9.140625" style="5"/>
    <col min="2322" max="2322" width="45.42578125" style="5" customWidth="1"/>
    <col min="2323" max="2323" width="15.140625" style="5" customWidth="1"/>
    <col min="2324" max="2335" width="16.140625" style="5" customWidth="1"/>
    <col min="2336" max="2336" width="13.85546875" style="5" bestFit="1" customWidth="1"/>
    <col min="2337" max="2577" width="9.140625" style="5"/>
    <col min="2578" max="2578" width="45.42578125" style="5" customWidth="1"/>
    <col min="2579" max="2579" width="15.140625" style="5" customWidth="1"/>
    <col min="2580" max="2591" width="16.140625" style="5" customWidth="1"/>
    <col min="2592" max="2592" width="13.85546875" style="5" bestFit="1" customWidth="1"/>
    <col min="2593" max="2833" width="9.140625" style="5"/>
    <col min="2834" max="2834" width="45.42578125" style="5" customWidth="1"/>
    <col min="2835" max="2835" width="15.140625" style="5" customWidth="1"/>
    <col min="2836" max="2847" width="16.140625" style="5" customWidth="1"/>
    <col min="2848" max="2848" width="13.85546875" style="5" bestFit="1" customWidth="1"/>
    <col min="2849" max="3089" width="9.140625" style="5"/>
    <col min="3090" max="3090" width="45.42578125" style="5" customWidth="1"/>
    <col min="3091" max="3091" width="15.140625" style="5" customWidth="1"/>
    <col min="3092" max="3103" width="16.140625" style="5" customWidth="1"/>
    <col min="3104" max="3104" width="13.85546875" style="5" bestFit="1" customWidth="1"/>
    <col min="3105" max="3345" width="9.140625" style="5"/>
    <col min="3346" max="3346" width="45.42578125" style="5" customWidth="1"/>
    <col min="3347" max="3347" width="15.140625" style="5" customWidth="1"/>
    <col min="3348" max="3359" width="16.140625" style="5" customWidth="1"/>
    <col min="3360" max="3360" width="13.85546875" style="5" bestFit="1" customWidth="1"/>
    <col min="3361" max="3601" width="9.140625" style="5"/>
    <col min="3602" max="3602" width="45.42578125" style="5" customWidth="1"/>
    <col min="3603" max="3603" width="15.140625" style="5" customWidth="1"/>
    <col min="3604" max="3615" width="16.140625" style="5" customWidth="1"/>
    <col min="3616" max="3616" width="13.85546875" style="5" bestFit="1" customWidth="1"/>
    <col min="3617" max="3857" width="9.140625" style="5"/>
    <col min="3858" max="3858" width="45.42578125" style="5" customWidth="1"/>
    <col min="3859" max="3859" width="15.140625" style="5" customWidth="1"/>
    <col min="3860" max="3871" width="16.140625" style="5" customWidth="1"/>
    <col min="3872" max="3872" width="13.85546875" style="5" bestFit="1" customWidth="1"/>
    <col min="3873" max="4113" width="9.140625" style="5"/>
    <col min="4114" max="4114" width="45.42578125" style="5" customWidth="1"/>
    <col min="4115" max="4115" width="15.140625" style="5" customWidth="1"/>
    <col min="4116" max="4127" width="16.140625" style="5" customWidth="1"/>
    <col min="4128" max="4128" width="13.85546875" style="5" bestFit="1" customWidth="1"/>
    <col min="4129" max="4369" width="9.140625" style="5"/>
    <col min="4370" max="4370" width="45.42578125" style="5" customWidth="1"/>
    <col min="4371" max="4371" width="15.140625" style="5" customWidth="1"/>
    <col min="4372" max="4383" width="16.140625" style="5" customWidth="1"/>
    <col min="4384" max="4384" width="13.85546875" style="5" bestFit="1" customWidth="1"/>
    <col min="4385" max="4625" width="9.140625" style="5"/>
    <col min="4626" max="4626" width="45.42578125" style="5" customWidth="1"/>
    <col min="4627" max="4627" width="15.140625" style="5" customWidth="1"/>
    <col min="4628" max="4639" width="16.140625" style="5" customWidth="1"/>
    <col min="4640" max="4640" width="13.85546875" style="5" bestFit="1" customWidth="1"/>
    <col min="4641" max="4881" width="9.140625" style="5"/>
    <col min="4882" max="4882" width="45.42578125" style="5" customWidth="1"/>
    <col min="4883" max="4883" width="15.140625" style="5" customWidth="1"/>
    <col min="4884" max="4895" width="16.140625" style="5" customWidth="1"/>
    <col min="4896" max="4896" width="13.85546875" style="5" bestFit="1" customWidth="1"/>
    <col min="4897" max="5137" width="9.140625" style="5"/>
    <col min="5138" max="5138" width="45.42578125" style="5" customWidth="1"/>
    <col min="5139" max="5139" width="15.140625" style="5" customWidth="1"/>
    <col min="5140" max="5151" width="16.140625" style="5" customWidth="1"/>
    <col min="5152" max="5152" width="13.85546875" style="5" bestFit="1" customWidth="1"/>
    <col min="5153" max="5393" width="9.140625" style="5"/>
    <col min="5394" max="5394" width="45.42578125" style="5" customWidth="1"/>
    <col min="5395" max="5395" width="15.140625" style="5" customWidth="1"/>
    <col min="5396" max="5407" width="16.140625" style="5" customWidth="1"/>
    <col min="5408" max="5408" width="13.85546875" style="5" bestFit="1" customWidth="1"/>
    <col min="5409" max="5649" width="9.140625" style="5"/>
    <col min="5650" max="5650" width="45.42578125" style="5" customWidth="1"/>
    <col min="5651" max="5651" width="15.140625" style="5" customWidth="1"/>
    <col min="5652" max="5663" width="16.140625" style="5" customWidth="1"/>
    <col min="5664" max="5664" width="13.85546875" style="5" bestFit="1" customWidth="1"/>
    <col min="5665" max="5905" width="9.140625" style="5"/>
    <col min="5906" max="5906" width="45.42578125" style="5" customWidth="1"/>
    <col min="5907" max="5907" width="15.140625" style="5" customWidth="1"/>
    <col min="5908" max="5919" width="16.140625" style="5" customWidth="1"/>
    <col min="5920" max="5920" width="13.85546875" style="5" bestFit="1" customWidth="1"/>
    <col min="5921" max="6161" width="9.140625" style="5"/>
    <col min="6162" max="6162" width="45.42578125" style="5" customWidth="1"/>
    <col min="6163" max="6163" width="15.140625" style="5" customWidth="1"/>
    <col min="6164" max="6175" width="16.140625" style="5" customWidth="1"/>
    <col min="6176" max="6176" width="13.85546875" style="5" bestFit="1" customWidth="1"/>
    <col min="6177" max="6417" width="9.140625" style="5"/>
    <col min="6418" max="6418" width="45.42578125" style="5" customWidth="1"/>
    <col min="6419" max="6419" width="15.140625" style="5" customWidth="1"/>
    <col min="6420" max="6431" width="16.140625" style="5" customWidth="1"/>
    <col min="6432" max="6432" width="13.85546875" style="5" bestFit="1" customWidth="1"/>
    <col min="6433" max="6673" width="9.140625" style="5"/>
    <col min="6674" max="6674" width="45.42578125" style="5" customWidth="1"/>
    <col min="6675" max="6675" width="15.140625" style="5" customWidth="1"/>
    <col min="6676" max="6687" width="16.140625" style="5" customWidth="1"/>
    <col min="6688" max="6688" width="13.85546875" style="5" bestFit="1" customWidth="1"/>
    <col min="6689" max="6929" width="9.140625" style="5"/>
    <col min="6930" max="6930" width="45.42578125" style="5" customWidth="1"/>
    <col min="6931" max="6931" width="15.140625" style="5" customWidth="1"/>
    <col min="6932" max="6943" width="16.140625" style="5" customWidth="1"/>
    <col min="6944" max="6944" width="13.85546875" style="5" bestFit="1" customWidth="1"/>
    <col min="6945" max="7185" width="9.140625" style="5"/>
    <col min="7186" max="7186" width="45.42578125" style="5" customWidth="1"/>
    <col min="7187" max="7187" width="15.140625" style="5" customWidth="1"/>
    <col min="7188" max="7199" width="16.140625" style="5" customWidth="1"/>
    <col min="7200" max="7200" width="13.85546875" style="5" bestFit="1" customWidth="1"/>
    <col min="7201" max="7441" width="9.140625" style="5"/>
    <col min="7442" max="7442" width="45.42578125" style="5" customWidth="1"/>
    <col min="7443" max="7443" width="15.140625" style="5" customWidth="1"/>
    <col min="7444" max="7455" width="16.140625" style="5" customWidth="1"/>
    <col min="7456" max="7456" width="13.85546875" style="5" bestFit="1" customWidth="1"/>
    <col min="7457" max="7697" width="9.140625" style="5"/>
    <col min="7698" max="7698" width="45.42578125" style="5" customWidth="1"/>
    <col min="7699" max="7699" width="15.140625" style="5" customWidth="1"/>
    <col min="7700" max="7711" width="16.140625" style="5" customWidth="1"/>
    <col min="7712" max="7712" width="13.85546875" style="5" bestFit="1" customWidth="1"/>
    <col min="7713" max="7953" width="9.140625" style="5"/>
    <col min="7954" max="7954" width="45.42578125" style="5" customWidth="1"/>
    <col min="7955" max="7955" width="15.140625" style="5" customWidth="1"/>
    <col min="7956" max="7967" width="16.140625" style="5" customWidth="1"/>
    <col min="7968" max="7968" width="13.85546875" style="5" bestFit="1" customWidth="1"/>
    <col min="7969" max="8209" width="9.140625" style="5"/>
    <col min="8210" max="8210" width="45.42578125" style="5" customWidth="1"/>
    <col min="8211" max="8211" width="15.140625" style="5" customWidth="1"/>
    <col min="8212" max="8223" width="16.140625" style="5" customWidth="1"/>
    <col min="8224" max="8224" width="13.85546875" style="5" bestFit="1" customWidth="1"/>
    <col min="8225" max="8465" width="9.140625" style="5"/>
    <col min="8466" max="8466" width="45.42578125" style="5" customWidth="1"/>
    <col min="8467" max="8467" width="15.140625" style="5" customWidth="1"/>
    <col min="8468" max="8479" width="16.140625" style="5" customWidth="1"/>
    <col min="8480" max="8480" width="13.85546875" style="5" bestFit="1" customWidth="1"/>
    <col min="8481" max="8721" width="9.140625" style="5"/>
    <col min="8722" max="8722" width="45.42578125" style="5" customWidth="1"/>
    <col min="8723" max="8723" width="15.140625" style="5" customWidth="1"/>
    <col min="8724" max="8735" width="16.140625" style="5" customWidth="1"/>
    <col min="8736" max="8736" width="13.85546875" style="5" bestFit="1" customWidth="1"/>
    <col min="8737" max="8977" width="9.140625" style="5"/>
    <col min="8978" max="8978" width="45.42578125" style="5" customWidth="1"/>
    <col min="8979" max="8979" width="15.140625" style="5" customWidth="1"/>
    <col min="8980" max="8991" width="16.140625" style="5" customWidth="1"/>
    <col min="8992" max="8992" width="13.85546875" style="5" bestFit="1" customWidth="1"/>
    <col min="8993" max="9233" width="9.140625" style="5"/>
    <col min="9234" max="9234" width="45.42578125" style="5" customWidth="1"/>
    <col min="9235" max="9235" width="15.140625" style="5" customWidth="1"/>
    <col min="9236" max="9247" width="16.140625" style="5" customWidth="1"/>
    <col min="9248" max="9248" width="13.85546875" style="5" bestFit="1" customWidth="1"/>
    <col min="9249" max="9489" width="9.140625" style="5"/>
    <col min="9490" max="9490" width="45.42578125" style="5" customWidth="1"/>
    <col min="9491" max="9491" width="15.140625" style="5" customWidth="1"/>
    <col min="9492" max="9503" width="16.140625" style="5" customWidth="1"/>
    <col min="9504" max="9504" width="13.85546875" style="5" bestFit="1" customWidth="1"/>
    <col min="9505" max="9745" width="9.140625" style="5"/>
    <col min="9746" max="9746" width="45.42578125" style="5" customWidth="1"/>
    <col min="9747" max="9747" width="15.140625" style="5" customWidth="1"/>
    <col min="9748" max="9759" width="16.140625" style="5" customWidth="1"/>
    <col min="9760" max="9760" width="13.85546875" style="5" bestFit="1" customWidth="1"/>
    <col min="9761" max="10001" width="9.140625" style="5"/>
    <col min="10002" max="10002" width="45.42578125" style="5" customWidth="1"/>
    <col min="10003" max="10003" width="15.140625" style="5" customWidth="1"/>
    <col min="10004" max="10015" width="16.140625" style="5" customWidth="1"/>
    <col min="10016" max="10016" width="13.85546875" style="5" bestFit="1" customWidth="1"/>
    <col min="10017" max="10257" width="9.140625" style="5"/>
    <col min="10258" max="10258" width="45.42578125" style="5" customWidth="1"/>
    <col min="10259" max="10259" width="15.140625" style="5" customWidth="1"/>
    <col min="10260" max="10271" width="16.140625" style="5" customWidth="1"/>
    <col min="10272" max="10272" width="13.85546875" style="5" bestFit="1" customWidth="1"/>
    <col min="10273" max="10513" width="9.140625" style="5"/>
    <col min="10514" max="10514" width="45.42578125" style="5" customWidth="1"/>
    <col min="10515" max="10515" width="15.140625" style="5" customWidth="1"/>
    <col min="10516" max="10527" width="16.140625" style="5" customWidth="1"/>
    <col min="10528" max="10528" width="13.85546875" style="5" bestFit="1" customWidth="1"/>
    <col min="10529" max="10769" width="9.140625" style="5"/>
    <col min="10770" max="10770" width="45.42578125" style="5" customWidth="1"/>
    <col min="10771" max="10771" width="15.140625" style="5" customWidth="1"/>
    <col min="10772" max="10783" width="16.140625" style="5" customWidth="1"/>
    <col min="10784" max="10784" width="13.85546875" style="5" bestFit="1" customWidth="1"/>
    <col min="10785" max="11025" width="9.140625" style="5"/>
    <col min="11026" max="11026" width="45.42578125" style="5" customWidth="1"/>
    <col min="11027" max="11027" width="15.140625" style="5" customWidth="1"/>
    <col min="11028" max="11039" width="16.140625" style="5" customWidth="1"/>
    <col min="11040" max="11040" width="13.85546875" style="5" bestFit="1" customWidth="1"/>
    <col min="11041" max="11281" width="9.140625" style="5"/>
    <col min="11282" max="11282" width="45.42578125" style="5" customWidth="1"/>
    <col min="11283" max="11283" width="15.140625" style="5" customWidth="1"/>
    <col min="11284" max="11295" width="16.140625" style="5" customWidth="1"/>
    <col min="11296" max="11296" width="13.85546875" style="5" bestFit="1" customWidth="1"/>
    <col min="11297" max="11537" width="9.140625" style="5"/>
    <col min="11538" max="11538" width="45.42578125" style="5" customWidth="1"/>
    <col min="11539" max="11539" width="15.140625" style="5" customWidth="1"/>
    <col min="11540" max="11551" width="16.140625" style="5" customWidth="1"/>
    <col min="11552" max="11552" width="13.85546875" style="5" bestFit="1" customWidth="1"/>
    <col min="11553" max="11793" width="9.140625" style="5"/>
    <col min="11794" max="11794" width="45.42578125" style="5" customWidth="1"/>
    <col min="11795" max="11795" width="15.140625" style="5" customWidth="1"/>
    <col min="11796" max="11807" width="16.140625" style="5" customWidth="1"/>
    <col min="11808" max="11808" width="13.85546875" style="5" bestFit="1" customWidth="1"/>
    <col min="11809" max="12049" width="9.140625" style="5"/>
    <col min="12050" max="12050" width="45.42578125" style="5" customWidth="1"/>
    <col min="12051" max="12051" width="15.140625" style="5" customWidth="1"/>
    <col min="12052" max="12063" width="16.140625" style="5" customWidth="1"/>
    <col min="12064" max="12064" width="13.85546875" style="5" bestFit="1" customWidth="1"/>
    <col min="12065" max="12305" width="9.140625" style="5"/>
    <col min="12306" max="12306" width="45.42578125" style="5" customWidth="1"/>
    <col min="12307" max="12307" width="15.140625" style="5" customWidth="1"/>
    <col min="12308" max="12319" width="16.140625" style="5" customWidth="1"/>
    <col min="12320" max="12320" width="13.85546875" style="5" bestFit="1" customWidth="1"/>
    <col min="12321" max="12561" width="9.140625" style="5"/>
    <col min="12562" max="12562" width="45.42578125" style="5" customWidth="1"/>
    <col min="12563" max="12563" width="15.140625" style="5" customWidth="1"/>
    <col min="12564" max="12575" width="16.140625" style="5" customWidth="1"/>
    <col min="12576" max="12576" width="13.85546875" style="5" bestFit="1" customWidth="1"/>
    <col min="12577" max="12817" width="9.140625" style="5"/>
    <col min="12818" max="12818" width="45.42578125" style="5" customWidth="1"/>
    <col min="12819" max="12819" width="15.140625" style="5" customWidth="1"/>
    <col min="12820" max="12831" width="16.140625" style="5" customWidth="1"/>
    <col min="12832" max="12832" width="13.85546875" style="5" bestFit="1" customWidth="1"/>
    <col min="12833" max="13073" width="9.140625" style="5"/>
    <col min="13074" max="13074" width="45.42578125" style="5" customWidth="1"/>
    <col min="13075" max="13075" width="15.140625" style="5" customWidth="1"/>
    <col min="13076" max="13087" width="16.140625" style="5" customWidth="1"/>
    <col min="13088" max="13088" width="13.85546875" style="5" bestFit="1" customWidth="1"/>
    <col min="13089" max="13329" width="9.140625" style="5"/>
    <col min="13330" max="13330" width="45.42578125" style="5" customWidth="1"/>
    <col min="13331" max="13331" width="15.140625" style="5" customWidth="1"/>
    <col min="13332" max="13343" width="16.140625" style="5" customWidth="1"/>
    <col min="13344" max="13344" width="13.85546875" style="5" bestFit="1" customWidth="1"/>
    <col min="13345" max="13585" width="9.140625" style="5"/>
    <col min="13586" max="13586" width="45.42578125" style="5" customWidth="1"/>
    <col min="13587" max="13587" width="15.140625" style="5" customWidth="1"/>
    <col min="13588" max="13599" width="16.140625" style="5" customWidth="1"/>
    <col min="13600" max="13600" width="13.85546875" style="5" bestFit="1" customWidth="1"/>
    <col min="13601" max="13841" width="9.140625" style="5"/>
    <col min="13842" max="13842" width="45.42578125" style="5" customWidth="1"/>
    <col min="13843" max="13843" width="15.140625" style="5" customWidth="1"/>
    <col min="13844" max="13855" width="16.140625" style="5" customWidth="1"/>
    <col min="13856" max="13856" width="13.85546875" style="5" bestFit="1" customWidth="1"/>
    <col min="13857" max="14097" width="9.140625" style="5"/>
    <col min="14098" max="14098" width="45.42578125" style="5" customWidth="1"/>
    <col min="14099" max="14099" width="15.140625" style="5" customWidth="1"/>
    <col min="14100" max="14111" width="16.140625" style="5" customWidth="1"/>
    <col min="14112" max="14112" width="13.85546875" style="5" bestFit="1" customWidth="1"/>
    <col min="14113" max="14353" width="9.140625" style="5"/>
    <col min="14354" max="14354" width="45.42578125" style="5" customWidth="1"/>
    <col min="14355" max="14355" width="15.140625" style="5" customWidth="1"/>
    <col min="14356" max="14367" width="16.140625" style="5" customWidth="1"/>
    <col min="14368" max="14368" width="13.85546875" style="5" bestFit="1" customWidth="1"/>
    <col min="14369" max="14609" width="9.140625" style="5"/>
    <col min="14610" max="14610" width="45.42578125" style="5" customWidth="1"/>
    <col min="14611" max="14611" width="15.140625" style="5" customWidth="1"/>
    <col min="14612" max="14623" width="16.140625" style="5" customWidth="1"/>
    <col min="14624" max="14624" width="13.85546875" style="5" bestFit="1" customWidth="1"/>
    <col min="14625" max="14865" width="9.140625" style="5"/>
    <col min="14866" max="14866" width="45.42578125" style="5" customWidth="1"/>
    <col min="14867" max="14867" width="15.140625" style="5" customWidth="1"/>
    <col min="14868" max="14879" width="16.140625" style="5" customWidth="1"/>
    <col min="14880" max="14880" width="13.85546875" style="5" bestFit="1" customWidth="1"/>
    <col min="14881" max="15121" width="9.140625" style="5"/>
    <col min="15122" max="15122" width="45.42578125" style="5" customWidth="1"/>
    <col min="15123" max="15123" width="15.140625" style="5" customWidth="1"/>
    <col min="15124" max="15135" width="16.140625" style="5" customWidth="1"/>
    <col min="15136" max="15136" width="13.85546875" style="5" bestFit="1" customWidth="1"/>
    <col min="15137" max="15377" width="9.140625" style="5"/>
    <col min="15378" max="15378" width="45.42578125" style="5" customWidth="1"/>
    <col min="15379" max="15379" width="15.140625" style="5" customWidth="1"/>
    <col min="15380" max="15391" width="16.140625" style="5" customWidth="1"/>
    <col min="15392" max="15392" width="13.85546875" style="5" bestFit="1" customWidth="1"/>
    <col min="15393" max="15633" width="9.140625" style="5"/>
    <col min="15634" max="15634" width="45.42578125" style="5" customWidth="1"/>
    <col min="15635" max="15635" width="15.140625" style="5" customWidth="1"/>
    <col min="15636" max="15647" width="16.140625" style="5" customWidth="1"/>
    <col min="15648" max="15648" width="13.85546875" style="5" bestFit="1" customWidth="1"/>
    <col min="15649" max="15889" width="9.140625" style="5"/>
    <col min="15890" max="15890" width="45.42578125" style="5" customWidth="1"/>
    <col min="15891" max="15891" width="15.140625" style="5" customWidth="1"/>
    <col min="15892" max="15903" width="16.140625" style="5" customWidth="1"/>
    <col min="15904" max="15904" width="13.85546875" style="5" bestFit="1" customWidth="1"/>
    <col min="15905" max="16145" width="9.140625" style="5"/>
    <col min="16146" max="16146" width="45.42578125" style="5" customWidth="1"/>
    <col min="16147" max="16147" width="15.140625" style="5" customWidth="1"/>
    <col min="16148" max="16159" width="16.140625" style="5" customWidth="1"/>
    <col min="16160" max="16160" width="13.85546875" style="5" bestFit="1" customWidth="1"/>
    <col min="16161" max="16384" width="9.140625" style="5"/>
  </cols>
  <sheetData>
    <row r="1" spans="1:33" ht="28.5" customHeight="1" x14ac:dyDescent="0.25">
      <c r="A1" s="1"/>
      <c r="H1" s="3"/>
      <c r="I1" s="3"/>
      <c r="J1" s="4"/>
      <c r="K1" s="4"/>
    </row>
    <row r="2" spans="1:33" ht="40.5" customHeight="1" x14ac:dyDescent="0.25">
      <c r="A2" s="7"/>
      <c r="P2" s="8"/>
      <c r="Q2" s="8"/>
      <c r="R2" s="8"/>
      <c r="S2" s="3"/>
      <c r="Z2" s="9" t="s">
        <v>0</v>
      </c>
      <c r="AA2" s="9"/>
      <c r="AB2" s="9"/>
      <c r="AC2" s="9"/>
      <c r="AD2" s="9"/>
      <c r="AE2" s="10"/>
    </row>
    <row r="3" spans="1:33" ht="36.75" customHeight="1" x14ac:dyDescent="0.25">
      <c r="A3" s="7"/>
      <c r="P3" s="11"/>
      <c r="Q3" s="11"/>
      <c r="R3" s="11"/>
      <c r="S3" s="12"/>
      <c r="Z3" s="9" t="s">
        <v>1</v>
      </c>
      <c r="AA3" s="9"/>
      <c r="AB3" s="9"/>
      <c r="AC3" s="9"/>
      <c r="AD3" s="9"/>
      <c r="AE3" s="10"/>
    </row>
    <row r="4" spans="1:33" ht="36.75" customHeight="1" x14ac:dyDescent="0.25">
      <c r="A4" s="7"/>
      <c r="P4" s="12"/>
      <c r="Q4" s="12"/>
      <c r="R4" s="12"/>
      <c r="S4" s="12"/>
      <c r="Z4" s="13"/>
      <c r="AA4" s="13"/>
      <c r="AB4" s="13"/>
      <c r="AC4" s="13"/>
      <c r="AD4" s="13"/>
      <c r="AE4" s="14"/>
    </row>
    <row r="5" spans="1:33" s="4" customFormat="1" ht="36.75" customHeight="1" x14ac:dyDescent="0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</row>
    <row r="6" spans="1:33" s="19" customFormat="1" ht="33.75" customHeigh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G6" s="20"/>
    </row>
    <row r="7" spans="1:33" s="28" customFormat="1" ht="18.75" customHeight="1" x14ac:dyDescent="0.25">
      <c r="A7" s="21" t="s">
        <v>3</v>
      </c>
      <c r="B7" s="22" t="s">
        <v>4</v>
      </c>
      <c r="C7" s="23"/>
      <c r="D7" s="23"/>
      <c r="E7" s="23"/>
      <c r="F7" s="24" t="s">
        <v>5</v>
      </c>
      <c r="G7" s="24"/>
      <c r="H7" s="25" t="s">
        <v>6</v>
      </c>
      <c r="I7" s="26"/>
      <c r="J7" s="25" t="s">
        <v>7</v>
      </c>
      <c r="K7" s="26"/>
      <c r="L7" s="25" t="s">
        <v>8</v>
      </c>
      <c r="M7" s="26"/>
      <c r="N7" s="25" t="s">
        <v>9</v>
      </c>
      <c r="O7" s="26"/>
      <c r="P7" s="25" t="s">
        <v>10</v>
      </c>
      <c r="Q7" s="26"/>
      <c r="R7" s="25" t="s">
        <v>11</v>
      </c>
      <c r="S7" s="26"/>
      <c r="T7" s="25" t="s">
        <v>12</v>
      </c>
      <c r="U7" s="26"/>
      <c r="V7" s="25" t="s">
        <v>13</v>
      </c>
      <c r="W7" s="26"/>
      <c r="X7" s="25" t="s">
        <v>14</v>
      </c>
      <c r="Y7" s="26"/>
      <c r="Z7" s="25" t="s">
        <v>15</v>
      </c>
      <c r="AA7" s="26"/>
      <c r="AB7" s="25" t="s">
        <v>16</v>
      </c>
      <c r="AC7" s="26"/>
      <c r="AD7" s="25" t="s">
        <v>17</v>
      </c>
      <c r="AE7" s="26"/>
      <c r="AF7" s="27" t="s">
        <v>18</v>
      </c>
    </row>
    <row r="8" spans="1:33" s="33" customFormat="1" ht="84" customHeight="1" x14ac:dyDescent="0.25">
      <c r="A8" s="21"/>
      <c r="B8" s="29"/>
      <c r="C8" s="30" t="s">
        <v>19</v>
      </c>
      <c r="D8" s="30" t="s">
        <v>20</v>
      </c>
      <c r="E8" s="30" t="s">
        <v>21</v>
      </c>
      <c r="F8" s="30" t="s">
        <v>22</v>
      </c>
      <c r="G8" s="30" t="s">
        <v>23</v>
      </c>
      <c r="H8" s="31" t="s">
        <v>24</v>
      </c>
      <c r="I8" s="31" t="s">
        <v>25</v>
      </c>
      <c r="J8" s="31" t="s">
        <v>24</v>
      </c>
      <c r="K8" s="31" t="s">
        <v>25</v>
      </c>
      <c r="L8" s="31" t="s">
        <v>24</v>
      </c>
      <c r="M8" s="31" t="s">
        <v>25</v>
      </c>
      <c r="N8" s="31" t="s">
        <v>24</v>
      </c>
      <c r="O8" s="31" t="s">
        <v>25</v>
      </c>
      <c r="P8" s="31" t="s">
        <v>24</v>
      </c>
      <c r="Q8" s="31" t="s">
        <v>25</v>
      </c>
      <c r="R8" s="31" t="s">
        <v>24</v>
      </c>
      <c r="S8" s="31" t="s">
        <v>25</v>
      </c>
      <c r="T8" s="31" t="s">
        <v>24</v>
      </c>
      <c r="U8" s="31" t="s">
        <v>25</v>
      </c>
      <c r="V8" s="31" t="s">
        <v>24</v>
      </c>
      <c r="W8" s="31" t="s">
        <v>25</v>
      </c>
      <c r="X8" s="31" t="s">
        <v>24</v>
      </c>
      <c r="Y8" s="31" t="s">
        <v>25</v>
      </c>
      <c r="Z8" s="31" t="s">
        <v>24</v>
      </c>
      <c r="AA8" s="31" t="s">
        <v>25</v>
      </c>
      <c r="AB8" s="31" t="s">
        <v>24</v>
      </c>
      <c r="AC8" s="31" t="s">
        <v>25</v>
      </c>
      <c r="AD8" s="31" t="s">
        <v>24</v>
      </c>
      <c r="AE8" s="31" t="s">
        <v>25</v>
      </c>
      <c r="AF8" s="32"/>
    </row>
    <row r="9" spans="1:33" s="35" customFormat="1" ht="24.75" customHeight="1" x14ac:dyDescent="0.2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34">
        <v>16</v>
      </c>
      <c r="Q9" s="34">
        <v>17</v>
      </c>
      <c r="R9" s="34">
        <v>18</v>
      </c>
      <c r="S9" s="34">
        <v>19</v>
      </c>
      <c r="T9" s="34">
        <v>20</v>
      </c>
      <c r="U9" s="34">
        <v>21</v>
      </c>
      <c r="V9" s="34">
        <v>22</v>
      </c>
      <c r="W9" s="34">
        <v>23</v>
      </c>
      <c r="X9" s="34">
        <v>24</v>
      </c>
      <c r="Y9" s="34">
        <v>25</v>
      </c>
      <c r="Z9" s="34">
        <v>26</v>
      </c>
      <c r="AA9" s="34">
        <v>27</v>
      </c>
      <c r="AB9" s="34">
        <v>28</v>
      </c>
      <c r="AC9" s="34">
        <v>29</v>
      </c>
      <c r="AD9" s="34">
        <v>30</v>
      </c>
      <c r="AE9" s="34">
        <v>31</v>
      </c>
      <c r="AF9" s="34">
        <v>32</v>
      </c>
    </row>
    <row r="10" spans="1:33" s="39" customFormat="1" ht="18.75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  <c r="Y10" s="37"/>
      <c r="Z10" s="37"/>
      <c r="AA10" s="37"/>
      <c r="AB10" s="37"/>
      <c r="AC10" s="37"/>
      <c r="AD10" s="37"/>
      <c r="AE10" s="37"/>
      <c r="AF10" s="38"/>
    </row>
    <row r="11" spans="1:33" s="43" customFormat="1" ht="105.75" customHeight="1" x14ac:dyDescent="0.25">
      <c r="A11" s="40" t="s">
        <v>26</v>
      </c>
      <c r="B11" s="41">
        <f>B12+B19+B26+B33+B40</f>
        <v>11010.949000000001</v>
      </c>
      <c r="C11" s="41">
        <f t="shared" ref="C11:AE11" si="0">C12+C19+C26+C33+C40</f>
        <v>1280.4269999999999</v>
      </c>
      <c r="D11" s="41">
        <f t="shared" si="0"/>
        <v>838.55899999999997</v>
      </c>
      <c r="E11" s="41">
        <f>E12+E19+E26+E33+E40</f>
        <v>1888.62</v>
      </c>
      <c r="F11" s="41" t="e">
        <f>F12+F19+F26+F33+F40</f>
        <v>#DIV/0!</v>
      </c>
      <c r="G11" s="41" t="e">
        <f t="shared" si="0"/>
        <v>#DIV/0!</v>
      </c>
      <c r="H11" s="41">
        <f t="shared" si="0"/>
        <v>3488.9389999999999</v>
      </c>
      <c r="I11" s="41">
        <f t="shared" si="0"/>
        <v>3481.79</v>
      </c>
      <c r="J11" s="41">
        <f t="shared" si="0"/>
        <v>827.83799999999997</v>
      </c>
      <c r="K11" s="41">
        <f t="shared" si="0"/>
        <v>797.84</v>
      </c>
      <c r="L11" s="41">
        <f t="shared" si="0"/>
        <v>1271.088</v>
      </c>
      <c r="M11" s="41">
        <f t="shared" si="0"/>
        <v>664.09</v>
      </c>
      <c r="N11" s="41">
        <f t="shared" si="0"/>
        <v>441.86799999999999</v>
      </c>
      <c r="O11" s="41">
        <f t="shared" si="0"/>
        <v>0</v>
      </c>
      <c r="P11" s="41">
        <f t="shared" si="0"/>
        <v>441.86799999999999</v>
      </c>
      <c r="Q11" s="41">
        <f t="shared" si="0"/>
        <v>0</v>
      </c>
      <c r="R11" s="41">
        <f t="shared" si="0"/>
        <v>541.86799999999994</v>
      </c>
      <c r="S11" s="41">
        <f t="shared" si="0"/>
        <v>0</v>
      </c>
      <c r="T11" s="41">
        <f t="shared" si="0"/>
        <v>505.46800000000002</v>
      </c>
      <c r="U11" s="41">
        <f t="shared" si="0"/>
        <v>0</v>
      </c>
      <c r="V11" s="41">
        <f t="shared" si="0"/>
        <v>558.36799999999994</v>
      </c>
      <c r="W11" s="41">
        <f t="shared" si="0"/>
        <v>0</v>
      </c>
      <c r="X11" s="41">
        <f t="shared" si="0"/>
        <v>537.16800000000001</v>
      </c>
      <c r="Y11" s="41">
        <f t="shared" si="0"/>
        <v>0</v>
      </c>
      <c r="Z11" s="41">
        <f t="shared" si="0"/>
        <v>441.86799999999999</v>
      </c>
      <c r="AA11" s="41">
        <f t="shared" si="0"/>
        <v>0</v>
      </c>
      <c r="AB11" s="41">
        <f t="shared" si="0"/>
        <v>441.86799999999999</v>
      </c>
      <c r="AC11" s="41">
        <f t="shared" si="0"/>
        <v>0</v>
      </c>
      <c r="AD11" s="41">
        <f t="shared" si="0"/>
        <v>475.28</v>
      </c>
      <c r="AE11" s="41">
        <f t="shared" si="0"/>
        <v>0</v>
      </c>
      <c r="AF11" s="42"/>
    </row>
    <row r="12" spans="1:33" s="43" customFormat="1" ht="102" customHeight="1" x14ac:dyDescent="0.25">
      <c r="A12" s="44" t="s">
        <v>27</v>
      </c>
      <c r="B12" s="45">
        <f>B13</f>
        <v>275.39999999999998</v>
      </c>
      <c r="C12" s="45">
        <f>H12</f>
        <v>0</v>
      </c>
      <c r="D12" s="45">
        <v>0</v>
      </c>
      <c r="E12" s="45">
        <f>I12+K12+M12+O12+Q12+S12+U12+W12+Y12+AA12+AC12+AE12</f>
        <v>0</v>
      </c>
      <c r="F12" s="45">
        <f>E12/B12*100</f>
        <v>0</v>
      </c>
      <c r="G12" s="45" t="e">
        <f>E12/C12*100</f>
        <v>#DIV/0!</v>
      </c>
      <c r="H12" s="45">
        <f>H13</f>
        <v>0</v>
      </c>
      <c r="I12" s="45">
        <f>I13</f>
        <v>0</v>
      </c>
      <c r="J12" s="45">
        <f t="shared" ref="J12:AE12" si="1">J13</f>
        <v>0</v>
      </c>
      <c r="K12" s="45">
        <f t="shared" si="1"/>
        <v>0</v>
      </c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 t="shared" si="1"/>
        <v>0</v>
      </c>
      <c r="Q12" s="45">
        <f t="shared" si="1"/>
        <v>0</v>
      </c>
      <c r="R12" s="45">
        <f t="shared" si="1"/>
        <v>0</v>
      </c>
      <c r="S12" s="45">
        <f t="shared" si="1"/>
        <v>0</v>
      </c>
      <c r="T12" s="45">
        <f t="shared" si="1"/>
        <v>63.6</v>
      </c>
      <c r="U12" s="45">
        <f t="shared" si="1"/>
        <v>0</v>
      </c>
      <c r="V12" s="45">
        <f t="shared" si="1"/>
        <v>116.5</v>
      </c>
      <c r="W12" s="45">
        <f t="shared" si="1"/>
        <v>0</v>
      </c>
      <c r="X12" s="45">
        <f t="shared" si="1"/>
        <v>95.3</v>
      </c>
      <c r="Y12" s="45">
        <f t="shared" si="1"/>
        <v>0</v>
      </c>
      <c r="Z12" s="45">
        <f t="shared" si="1"/>
        <v>0</v>
      </c>
      <c r="AA12" s="45">
        <f t="shared" si="1"/>
        <v>0</v>
      </c>
      <c r="AB12" s="45">
        <f t="shared" si="1"/>
        <v>0</v>
      </c>
      <c r="AC12" s="45">
        <f t="shared" si="1"/>
        <v>0</v>
      </c>
      <c r="AD12" s="45">
        <f t="shared" si="1"/>
        <v>0</v>
      </c>
      <c r="AE12" s="45">
        <f t="shared" si="1"/>
        <v>0</v>
      </c>
      <c r="AF12" s="42"/>
    </row>
    <row r="13" spans="1:33" s="43" customFormat="1" ht="18.75" x14ac:dyDescent="0.3">
      <c r="A13" s="46" t="s">
        <v>28</v>
      </c>
      <c r="B13" s="45">
        <f>B16</f>
        <v>275.39999999999998</v>
      </c>
      <c r="C13" s="45">
        <f>C16</f>
        <v>0</v>
      </c>
      <c r="D13" s="45">
        <f t="shared" ref="D13:E13" si="2">D16</f>
        <v>0</v>
      </c>
      <c r="E13" s="45">
        <f t="shared" si="2"/>
        <v>0</v>
      </c>
      <c r="F13" s="45">
        <f>E13/B13*100</f>
        <v>0</v>
      </c>
      <c r="G13" s="45" t="e">
        <f>E13/C13*100</f>
        <v>#DIV/0!</v>
      </c>
      <c r="H13" s="45">
        <f>H14+H15+H16+H18</f>
        <v>0</v>
      </c>
      <c r="I13" s="45">
        <f t="shared" ref="I13:AE13" si="3">I14+I15+I16+I18</f>
        <v>0</v>
      </c>
      <c r="J13" s="45">
        <f t="shared" si="3"/>
        <v>0</v>
      </c>
      <c r="K13" s="45">
        <f t="shared" si="3"/>
        <v>0</v>
      </c>
      <c r="L13" s="45">
        <f t="shared" si="3"/>
        <v>0</v>
      </c>
      <c r="M13" s="45">
        <f t="shared" si="3"/>
        <v>0</v>
      </c>
      <c r="N13" s="45">
        <f t="shared" si="3"/>
        <v>0</v>
      </c>
      <c r="O13" s="45">
        <f t="shared" si="3"/>
        <v>0</v>
      </c>
      <c r="P13" s="45">
        <f t="shared" si="3"/>
        <v>0</v>
      </c>
      <c r="Q13" s="45">
        <f t="shared" si="3"/>
        <v>0</v>
      </c>
      <c r="R13" s="45">
        <f t="shared" si="3"/>
        <v>0</v>
      </c>
      <c r="S13" s="45">
        <f t="shared" si="3"/>
        <v>0</v>
      </c>
      <c r="T13" s="45">
        <f t="shared" si="3"/>
        <v>63.6</v>
      </c>
      <c r="U13" s="45">
        <f t="shared" si="3"/>
        <v>0</v>
      </c>
      <c r="V13" s="45">
        <f t="shared" si="3"/>
        <v>116.5</v>
      </c>
      <c r="W13" s="45">
        <f t="shared" si="3"/>
        <v>0</v>
      </c>
      <c r="X13" s="45">
        <f t="shared" si="3"/>
        <v>95.3</v>
      </c>
      <c r="Y13" s="45">
        <f t="shared" si="3"/>
        <v>0</v>
      </c>
      <c r="Z13" s="45">
        <f t="shared" si="3"/>
        <v>0</v>
      </c>
      <c r="AA13" s="45">
        <f t="shared" si="3"/>
        <v>0</v>
      </c>
      <c r="AB13" s="45">
        <f t="shared" si="3"/>
        <v>0</v>
      </c>
      <c r="AC13" s="45">
        <f t="shared" si="3"/>
        <v>0</v>
      </c>
      <c r="AD13" s="45">
        <f t="shared" si="3"/>
        <v>0</v>
      </c>
      <c r="AE13" s="45">
        <f t="shared" si="3"/>
        <v>0</v>
      </c>
      <c r="AF13" s="42"/>
    </row>
    <row r="14" spans="1:33" s="43" customFormat="1" ht="18.75" x14ac:dyDescent="0.3">
      <c r="A14" s="47" t="s">
        <v>29</v>
      </c>
      <c r="B14" s="48">
        <v>0</v>
      </c>
      <c r="C14" s="48"/>
      <c r="D14" s="48"/>
      <c r="E14" s="48"/>
      <c r="F14" s="48"/>
      <c r="G14" s="48"/>
      <c r="H14" s="48">
        <v>0</v>
      </c>
      <c r="I14" s="48"/>
      <c r="J14" s="48">
        <v>0</v>
      </c>
      <c r="K14" s="48"/>
      <c r="L14" s="48">
        <v>0</v>
      </c>
      <c r="M14" s="48"/>
      <c r="N14" s="48">
        <v>0</v>
      </c>
      <c r="O14" s="48"/>
      <c r="P14" s="48">
        <v>0</v>
      </c>
      <c r="Q14" s="48"/>
      <c r="R14" s="48">
        <v>0</v>
      </c>
      <c r="S14" s="48"/>
      <c r="T14" s="48">
        <v>0</v>
      </c>
      <c r="U14" s="48"/>
      <c r="V14" s="48">
        <v>0</v>
      </c>
      <c r="W14" s="48"/>
      <c r="X14" s="48">
        <v>0</v>
      </c>
      <c r="Y14" s="48"/>
      <c r="Z14" s="48">
        <v>0</v>
      </c>
      <c r="AA14" s="48"/>
      <c r="AB14" s="48">
        <v>0</v>
      </c>
      <c r="AC14" s="48"/>
      <c r="AD14" s="48">
        <v>0</v>
      </c>
      <c r="AE14" s="48"/>
      <c r="AF14" s="42"/>
    </row>
    <row r="15" spans="1:33" s="43" customFormat="1" ht="37.5" customHeight="1" x14ac:dyDescent="0.3">
      <c r="A15" s="49" t="s">
        <v>30</v>
      </c>
      <c r="B15" s="48">
        <v>0</v>
      </c>
      <c r="C15" s="48"/>
      <c r="D15" s="48"/>
      <c r="E15" s="48"/>
      <c r="F15" s="48"/>
      <c r="G15" s="48"/>
      <c r="H15" s="48">
        <v>0</v>
      </c>
      <c r="I15" s="48"/>
      <c r="J15" s="48">
        <v>0</v>
      </c>
      <c r="K15" s="48"/>
      <c r="L15" s="48">
        <v>0</v>
      </c>
      <c r="M15" s="48"/>
      <c r="N15" s="48">
        <v>0</v>
      </c>
      <c r="O15" s="48"/>
      <c r="P15" s="48">
        <v>0</v>
      </c>
      <c r="Q15" s="48"/>
      <c r="R15" s="48">
        <v>0</v>
      </c>
      <c r="S15" s="48"/>
      <c r="T15" s="48">
        <v>0</v>
      </c>
      <c r="U15" s="48"/>
      <c r="V15" s="48">
        <v>0</v>
      </c>
      <c r="W15" s="48"/>
      <c r="X15" s="48">
        <v>0</v>
      </c>
      <c r="Y15" s="48"/>
      <c r="Z15" s="48">
        <v>0</v>
      </c>
      <c r="AA15" s="48"/>
      <c r="AB15" s="48">
        <v>0</v>
      </c>
      <c r="AC15" s="48"/>
      <c r="AD15" s="48">
        <v>0</v>
      </c>
      <c r="AE15" s="48"/>
      <c r="AF15" s="42"/>
    </row>
    <row r="16" spans="1:33" s="43" customFormat="1" ht="18.75" x14ac:dyDescent="0.3">
      <c r="A16" s="50" t="s">
        <v>31</v>
      </c>
      <c r="B16" s="51">
        <f>H16+J16+L16+N16+P16+R16+T16+V16+X16+Z16+AB16+AD16</f>
        <v>275.39999999999998</v>
      </c>
      <c r="C16" s="51">
        <f>H16+J16</f>
        <v>0</v>
      </c>
      <c r="D16" s="51"/>
      <c r="E16" s="51">
        <f>I16+K16+M16+O16+Q16+S16+U16+W16+Y16+AA16+AC16+AE16</f>
        <v>0</v>
      </c>
      <c r="F16" s="51">
        <f>E16/B16*100</f>
        <v>0</v>
      </c>
      <c r="G16" s="51" t="e">
        <f>E16/C16*100</f>
        <v>#DIV/0!</v>
      </c>
      <c r="H16" s="52">
        <v>0</v>
      </c>
      <c r="I16" s="52"/>
      <c r="J16" s="52">
        <v>0</v>
      </c>
      <c r="K16" s="52"/>
      <c r="L16" s="52">
        <v>0</v>
      </c>
      <c r="M16" s="52"/>
      <c r="N16" s="52">
        <v>0</v>
      </c>
      <c r="O16" s="52"/>
      <c r="P16" s="52">
        <v>0</v>
      </c>
      <c r="Q16" s="52"/>
      <c r="R16" s="52"/>
      <c r="S16" s="52"/>
      <c r="T16" s="52">
        <v>63.6</v>
      </c>
      <c r="U16" s="52"/>
      <c r="V16" s="52">
        <v>116.5</v>
      </c>
      <c r="W16" s="52"/>
      <c r="X16" s="52">
        <v>95.3</v>
      </c>
      <c r="Y16" s="52"/>
      <c r="Z16" s="52">
        <v>0</v>
      </c>
      <c r="AA16" s="52"/>
      <c r="AB16" s="52">
        <v>0</v>
      </c>
      <c r="AC16" s="52"/>
      <c r="AD16" s="52">
        <v>0</v>
      </c>
      <c r="AE16" s="52"/>
      <c r="AF16" s="42"/>
    </row>
    <row r="17" spans="1:32" s="43" customFormat="1" ht="37.5" x14ac:dyDescent="0.3">
      <c r="A17" s="47" t="s">
        <v>32</v>
      </c>
      <c r="B17" s="48">
        <v>0</v>
      </c>
      <c r="C17" s="48"/>
      <c r="D17" s="48"/>
      <c r="E17" s="48"/>
      <c r="F17" s="48"/>
      <c r="G17" s="48"/>
      <c r="H17" s="48">
        <v>0</v>
      </c>
      <c r="I17" s="48"/>
      <c r="J17" s="48">
        <v>0</v>
      </c>
      <c r="K17" s="48"/>
      <c r="L17" s="48">
        <v>0</v>
      </c>
      <c r="M17" s="48"/>
      <c r="N17" s="48">
        <v>0</v>
      </c>
      <c r="O17" s="48"/>
      <c r="P17" s="48">
        <v>0</v>
      </c>
      <c r="Q17" s="48"/>
      <c r="R17" s="48">
        <v>0</v>
      </c>
      <c r="S17" s="48"/>
      <c r="T17" s="48">
        <v>0</v>
      </c>
      <c r="U17" s="48"/>
      <c r="V17" s="48">
        <v>0</v>
      </c>
      <c r="W17" s="48"/>
      <c r="X17" s="48">
        <v>0</v>
      </c>
      <c r="Y17" s="48"/>
      <c r="Z17" s="48">
        <v>0</v>
      </c>
      <c r="AA17" s="48"/>
      <c r="AB17" s="48">
        <v>0</v>
      </c>
      <c r="AC17" s="48"/>
      <c r="AD17" s="48">
        <v>0</v>
      </c>
      <c r="AE17" s="48"/>
      <c r="AF17" s="42"/>
    </row>
    <row r="18" spans="1:32" s="43" customFormat="1" ht="18.75" x14ac:dyDescent="0.3">
      <c r="A18" s="47" t="s">
        <v>33</v>
      </c>
      <c r="B18" s="48">
        <v>0</v>
      </c>
      <c r="C18" s="48"/>
      <c r="D18" s="48"/>
      <c r="E18" s="48"/>
      <c r="F18" s="48"/>
      <c r="G18" s="48"/>
      <c r="H18" s="48">
        <v>0</v>
      </c>
      <c r="I18" s="48"/>
      <c r="J18" s="48">
        <v>0</v>
      </c>
      <c r="K18" s="48"/>
      <c r="L18" s="48">
        <v>0</v>
      </c>
      <c r="M18" s="48"/>
      <c r="N18" s="48">
        <v>0</v>
      </c>
      <c r="O18" s="48"/>
      <c r="P18" s="48">
        <v>0</v>
      </c>
      <c r="Q18" s="48"/>
      <c r="R18" s="48">
        <v>0</v>
      </c>
      <c r="S18" s="48"/>
      <c r="T18" s="48">
        <v>0</v>
      </c>
      <c r="U18" s="48"/>
      <c r="V18" s="48">
        <v>0</v>
      </c>
      <c r="W18" s="48"/>
      <c r="X18" s="48">
        <v>0</v>
      </c>
      <c r="Y18" s="48"/>
      <c r="Z18" s="48">
        <v>0</v>
      </c>
      <c r="AA18" s="48"/>
      <c r="AB18" s="48">
        <v>0</v>
      </c>
      <c r="AC18" s="48"/>
      <c r="AD18" s="48">
        <v>0</v>
      </c>
      <c r="AE18" s="48"/>
      <c r="AF18" s="42"/>
    </row>
    <row r="19" spans="1:32" s="43" customFormat="1" ht="97.5" customHeight="1" x14ac:dyDescent="0.3">
      <c r="A19" s="53" t="s">
        <v>34</v>
      </c>
      <c r="B19" s="54">
        <f>B20</f>
        <v>5317.1010000000006</v>
      </c>
      <c r="C19" s="54">
        <f>C20</f>
        <v>1280.4269999999999</v>
      </c>
      <c r="D19" s="54">
        <f t="shared" ref="D19:H19" si="4">D20</f>
        <v>838.55899999999997</v>
      </c>
      <c r="E19" s="54">
        <f t="shared" si="4"/>
        <v>1280.4299999999998</v>
      </c>
      <c r="F19" s="54">
        <f t="shared" si="4"/>
        <v>24.081355610886455</v>
      </c>
      <c r="G19" s="54">
        <f t="shared" si="4"/>
        <v>100.00023429684003</v>
      </c>
      <c r="H19" s="54">
        <f t="shared" si="4"/>
        <v>396.68900000000002</v>
      </c>
      <c r="I19" s="54">
        <v>396.69</v>
      </c>
      <c r="J19" s="54">
        <f t="shared" ref="J19" si="5">J20</f>
        <v>441.87</v>
      </c>
      <c r="K19" s="54">
        <v>411.87</v>
      </c>
      <c r="L19" s="54">
        <f t="shared" ref="L19:AE19" si="6">L20</f>
        <v>441.86799999999999</v>
      </c>
      <c r="M19" s="54">
        <f t="shared" si="6"/>
        <v>441.87</v>
      </c>
      <c r="N19" s="54">
        <f t="shared" si="6"/>
        <v>441.86799999999999</v>
      </c>
      <c r="O19" s="54">
        <f t="shared" si="6"/>
        <v>0</v>
      </c>
      <c r="P19" s="54">
        <f t="shared" si="6"/>
        <v>441.86799999999999</v>
      </c>
      <c r="Q19" s="54">
        <f t="shared" si="6"/>
        <v>0</v>
      </c>
      <c r="R19" s="54">
        <f t="shared" si="6"/>
        <v>441.86799999999999</v>
      </c>
      <c r="S19" s="54">
        <f t="shared" si="6"/>
        <v>0</v>
      </c>
      <c r="T19" s="54">
        <f t="shared" si="6"/>
        <v>441.86799999999999</v>
      </c>
      <c r="U19" s="54">
        <f t="shared" si="6"/>
        <v>0</v>
      </c>
      <c r="V19" s="54">
        <f t="shared" si="6"/>
        <v>441.86799999999999</v>
      </c>
      <c r="W19" s="54">
        <f t="shared" si="6"/>
        <v>0</v>
      </c>
      <c r="X19" s="54">
        <f t="shared" si="6"/>
        <v>441.86799999999999</v>
      </c>
      <c r="Y19" s="54">
        <f t="shared" si="6"/>
        <v>0</v>
      </c>
      <c r="Z19" s="54">
        <f t="shared" si="6"/>
        <v>441.86799999999999</v>
      </c>
      <c r="AA19" s="54">
        <f t="shared" si="6"/>
        <v>0</v>
      </c>
      <c r="AB19" s="54">
        <f t="shared" si="6"/>
        <v>441.86799999999999</v>
      </c>
      <c r="AC19" s="54">
        <f t="shared" si="6"/>
        <v>0</v>
      </c>
      <c r="AD19" s="54">
        <f t="shared" si="6"/>
        <v>475.28</v>
      </c>
      <c r="AE19" s="54">
        <f t="shared" si="6"/>
        <v>0</v>
      </c>
      <c r="AF19" s="42"/>
    </row>
    <row r="20" spans="1:32" s="43" customFormat="1" ht="18.75" x14ac:dyDescent="0.3">
      <c r="A20" s="46" t="s">
        <v>28</v>
      </c>
      <c r="B20" s="54">
        <f>B23</f>
        <v>5317.1010000000006</v>
      </c>
      <c r="C20" s="54">
        <f t="shared" ref="C20:E20" si="7">C23</f>
        <v>1280.4269999999999</v>
      </c>
      <c r="D20" s="54">
        <f t="shared" si="7"/>
        <v>838.55899999999997</v>
      </c>
      <c r="E20" s="54">
        <f t="shared" si="7"/>
        <v>1280.4299999999998</v>
      </c>
      <c r="F20" s="54">
        <f>E20/B20*100</f>
        <v>24.081355610886455</v>
      </c>
      <c r="G20" s="54">
        <f>E20/C20*100</f>
        <v>100.00023429684003</v>
      </c>
      <c r="H20" s="54">
        <f>H23</f>
        <v>396.68900000000002</v>
      </c>
      <c r="I20" s="54">
        <f t="shared" ref="I20:AE20" si="8">I23</f>
        <v>396.69</v>
      </c>
      <c r="J20" s="54">
        <f t="shared" si="8"/>
        <v>441.87</v>
      </c>
      <c r="K20" s="54">
        <f t="shared" si="8"/>
        <v>441.87</v>
      </c>
      <c r="L20" s="54">
        <f t="shared" si="8"/>
        <v>441.86799999999999</v>
      </c>
      <c r="M20" s="54">
        <f t="shared" si="8"/>
        <v>441.87</v>
      </c>
      <c r="N20" s="54">
        <f t="shared" si="8"/>
        <v>441.86799999999999</v>
      </c>
      <c r="O20" s="54">
        <f t="shared" si="8"/>
        <v>0</v>
      </c>
      <c r="P20" s="54">
        <f t="shared" si="8"/>
        <v>441.86799999999999</v>
      </c>
      <c r="Q20" s="54">
        <f t="shared" si="8"/>
        <v>0</v>
      </c>
      <c r="R20" s="54">
        <f t="shared" si="8"/>
        <v>441.86799999999999</v>
      </c>
      <c r="S20" s="54">
        <f t="shared" si="8"/>
        <v>0</v>
      </c>
      <c r="T20" s="54">
        <f t="shared" si="8"/>
        <v>441.86799999999999</v>
      </c>
      <c r="U20" s="54">
        <f t="shared" si="8"/>
        <v>0</v>
      </c>
      <c r="V20" s="54">
        <f t="shared" si="8"/>
        <v>441.86799999999999</v>
      </c>
      <c r="W20" s="54">
        <f t="shared" si="8"/>
        <v>0</v>
      </c>
      <c r="X20" s="54">
        <f t="shared" si="8"/>
        <v>441.86799999999999</v>
      </c>
      <c r="Y20" s="54">
        <f t="shared" si="8"/>
        <v>0</v>
      </c>
      <c r="Z20" s="54">
        <f t="shared" si="8"/>
        <v>441.86799999999999</v>
      </c>
      <c r="AA20" s="54">
        <f t="shared" si="8"/>
        <v>0</v>
      </c>
      <c r="AB20" s="54">
        <f t="shared" si="8"/>
        <v>441.86799999999999</v>
      </c>
      <c r="AC20" s="54">
        <f t="shared" si="8"/>
        <v>0</v>
      </c>
      <c r="AD20" s="54">
        <v>475.28</v>
      </c>
      <c r="AE20" s="54">
        <f t="shared" si="8"/>
        <v>0</v>
      </c>
      <c r="AF20" s="42"/>
    </row>
    <row r="21" spans="1:32" s="43" customFormat="1" ht="18.75" x14ac:dyDescent="0.3">
      <c r="A21" s="47" t="s">
        <v>29</v>
      </c>
      <c r="B21" s="48">
        <v>0</v>
      </c>
      <c r="C21" s="48"/>
      <c r="D21" s="48"/>
      <c r="E21" s="48"/>
      <c r="F21" s="48"/>
      <c r="G21" s="48"/>
      <c r="H21" s="48">
        <v>0</v>
      </c>
      <c r="I21" s="48"/>
      <c r="J21" s="48">
        <v>0</v>
      </c>
      <c r="K21" s="48"/>
      <c r="L21" s="48">
        <v>0</v>
      </c>
      <c r="M21" s="48"/>
      <c r="N21" s="48">
        <v>0</v>
      </c>
      <c r="O21" s="48"/>
      <c r="P21" s="48">
        <v>0</v>
      </c>
      <c r="Q21" s="48"/>
      <c r="R21" s="48">
        <v>0</v>
      </c>
      <c r="S21" s="48"/>
      <c r="T21" s="48">
        <v>0</v>
      </c>
      <c r="U21" s="48"/>
      <c r="V21" s="48">
        <v>0</v>
      </c>
      <c r="W21" s="48"/>
      <c r="X21" s="48">
        <v>0</v>
      </c>
      <c r="Y21" s="48"/>
      <c r="Z21" s="48">
        <v>0</v>
      </c>
      <c r="AA21" s="48"/>
      <c r="AB21" s="48">
        <v>0</v>
      </c>
      <c r="AC21" s="48"/>
      <c r="AD21" s="48">
        <v>0</v>
      </c>
      <c r="AE21" s="48"/>
      <c r="AF21" s="42"/>
    </row>
    <row r="22" spans="1:32" s="43" customFormat="1" ht="37.5" x14ac:dyDescent="0.3">
      <c r="A22" s="49" t="s">
        <v>30</v>
      </c>
      <c r="B22" s="48">
        <v>0</v>
      </c>
      <c r="C22" s="48"/>
      <c r="D22" s="48"/>
      <c r="E22" s="48"/>
      <c r="F22" s="48"/>
      <c r="G22" s="48"/>
      <c r="H22" s="48">
        <v>0</v>
      </c>
      <c r="I22" s="48"/>
      <c r="J22" s="48">
        <v>0</v>
      </c>
      <c r="K22" s="48"/>
      <c r="L22" s="48">
        <v>0</v>
      </c>
      <c r="M22" s="48"/>
      <c r="N22" s="48">
        <v>0</v>
      </c>
      <c r="O22" s="48"/>
      <c r="P22" s="48">
        <v>0</v>
      </c>
      <c r="Q22" s="48"/>
      <c r="R22" s="48">
        <v>0</v>
      </c>
      <c r="S22" s="48"/>
      <c r="T22" s="48">
        <v>0</v>
      </c>
      <c r="U22" s="48"/>
      <c r="V22" s="48">
        <v>0</v>
      </c>
      <c r="W22" s="48"/>
      <c r="X22" s="48">
        <v>0</v>
      </c>
      <c r="Y22" s="48"/>
      <c r="Z22" s="48">
        <v>0</v>
      </c>
      <c r="AA22" s="48"/>
      <c r="AB22" s="48">
        <v>0</v>
      </c>
      <c r="AC22" s="48"/>
      <c r="AD22" s="48">
        <v>0</v>
      </c>
      <c r="AE22" s="48"/>
      <c r="AF22" s="42"/>
    </row>
    <row r="23" spans="1:32" s="43" customFormat="1" ht="18.75" x14ac:dyDescent="0.3">
      <c r="A23" s="47" t="s">
        <v>31</v>
      </c>
      <c r="B23" s="55">
        <f>H23+J23+L23+N23+P23+R23+T23+V23+X23+Z23+AB23+AD23</f>
        <v>5317.1010000000006</v>
      </c>
      <c r="C23" s="55">
        <f>H23+J23+L23</f>
        <v>1280.4269999999999</v>
      </c>
      <c r="D23" s="51">
        <f>H23+J23</f>
        <v>838.55899999999997</v>
      </c>
      <c r="E23" s="55">
        <f>I23+K23+M23+O23+Q23+S23+U23+W23+Y23+AA23+AC23+AE23</f>
        <v>1280.4299999999998</v>
      </c>
      <c r="F23" s="51">
        <f>E23/B23*100</f>
        <v>24.081355610886455</v>
      </c>
      <c r="G23" s="51">
        <f>E23/C23*100</f>
        <v>100.00023429684003</v>
      </c>
      <c r="H23" s="56">
        <v>396.68900000000002</v>
      </c>
      <c r="I23" s="56">
        <v>396.69</v>
      </c>
      <c r="J23" s="56">
        <v>441.87</v>
      </c>
      <c r="K23" s="56">
        <v>441.87</v>
      </c>
      <c r="L23" s="56">
        <v>441.86799999999999</v>
      </c>
      <c r="M23" s="56">
        <v>441.87</v>
      </c>
      <c r="N23" s="56">
        <v>441.86799999999999</v>
      </c>
      <c r="O23" s="56"/>
      <c r="P23" s="56">
        <v>441.86799999999999</v>
      </c>
      <c r="Q23" s="56"/>
      <c r="R23" s="56">
        <v>441.86799999999999</v>
      </c>
      <c r="S23" s="56"/>
      <c r="T23" s="56">
        <v>441.86799999999999</v>
      </c>
      <c r="U23" s="56"/>
      <c r="V23" s="56">
        <v>441.86799999999999</v>
      </c>
      <c r="W23" s="56"/>
      <c r="X23" s="56">
        <v>441.86799999999999</v>
      </c>
      <c r="Y23" s="56"/>
      <c r="Z23" s="56">
        <v>441.86799999999999</v>
      </c>
      <c r="AA23" s="56"/>
      <c r="AB23" s="56">
        <v>441.86799999999999</v>
      </c>
      <c r="AC23" s="56"/>
      <c r="AD23" s="56">
        <v>501.73</v>
      </c>
      <c r="AE23" s="56"/>
      <c r="AF23" s="42"/>
    </row>
    <row r="24" spans="1:32" s="43" customFormat="1" ht="37.5" x14ac:dyDescent="0.3">
      <c r="A24" s="47" t="s">
        <v>32</v>
      </c>
      <c r="B24" s="48">
        <v>0</v>
      </c>
      <c r="C24" s="48"/>
      <c r="D24" s="48"/>
      <c r="E24" s="48"/>
      <c r="F24" s="48"/>
      <c r="G24" s="48"/>
      <c r="H24" s="48">
        <v>0</v>
      </c>
      <c r="I24" s="48"/>
      <c r="J24" s="48">
        <v>0</v>
      </c>
      <c r="K24" s="48"/>
      <c r="L24" s="48">
        <v>0</v>
      </c>
      <c r="M24" s="48"/>
      <c r="N24" s="48">
        <v>0</v>
      </c>
      <c r="O24" s="48"/>
      <c r="P24" s="48">
        <v>0</v>
      </c>
      <c r="Q24" s="48"/>
      <c r="R24" s="48">
        <v>0</v>
      </c>
      <c r="S24" s="48"/>
      <c r="T24" s="48">
        <v>0</v>
      </c>
      <c r="U24" s="48"/>
      <c r="V24" s="48">
        <v>0</v>
      </c>
      <c r="W24" s="48"/>
      <c r="X24" s="48">
        <v>0</v>
      </c>
      <c r="Y24" s="48"/>
      <c r="Z24" s="48">
        <v>0</v>
      </c>
      <c r="AA24" s="48"/>
      <c r="AB24" s="48">
        <v>0</v>
      </c>
      <c r="AC24" s="48"/>
      <c r="AD24" s="48">
        <v>0</v>
      </c>
      <c r="AE24" s="48"/>
      <c r="AF24" s="42"/>
    </row>
    <row r="25" spans="1:32" s="43" customFormat="1" ht="18.75" x14ac:dyDescent="0.3">
      <c r="A25" s="47" t="s">
        <v>33</v>
      </c>
      <c r="B25" s="48">
        <v>0</v>
      </c>
      <c r="C25" s="48"/>
      <c r="D25" s="48"/>
      <c r="E25" s="48"/>
      <c r="F25" s="48"/>
      <c r="G25" s="48"/>
      <c r="H25" s="48">
        <v>0</v>
      </c>
      <c r="I25" s="48"/>
      <c r="J25" s="48">
        <v>0</v>
      </c>
      <c r="K25" s="48"/>
      <c r="L25" s="48">
        <v>0</v>
      </c>
      <c r="M25" s="48"/>
      <c r="N25" s="48">
        <v>0</v>
      </c>
      <c r="O25" s="48"/>
      <c r="P25" s="48">
        <v>0</v>
      </c>
      <c r="Q25" s="48"/>
      <c r="R25" s="48">
        <v>0</v>
      </c>
      <c r="S25" s="48"/>
      <c r="T25" s="48">
        <v>0</v>
      </c>
      <c r="U25" s="48"/>
      <c r="V25" s="48">
        <v>0</v>
      </c>
      <c r="W25" s="48"/>
      <c r="X25" s="48">
        <v>0</v>
      </c>
      <c r="Y25" s="48"/>
      <c r="Z25" s="48">
        <v>0</v>
      </c>
      <c r="AA25" s="48"/>
      <c r="AB25" s="48">
        <v>0</v>
      </c>
      <c r="AC25" s="48"/>
      <c r="AD25" s="48">
        <v>0</v>
      </c>
      <c r="AE25" s="48"/>
      <c r="AF25" s="42"/>
    </row>
    <row r="26" spans="1:32" s="43" customFormat="1" ht="63" customHeight="1" x14ac:dyDescent="0.25">
      <c r="A26" s="44" t="s">
        <v>35</v>
      </c>
      <c r="B26" s="57">
        <f>B27</f>
        <v>425</v>
      </c>
      <c r="C26" s="57"/>
      <c r="D26" s="54">
        <f t="shared" ref="D26:G26" si="9">D27</f>
        <v>0</v>
      </c>
      <c r="E26" s="54">
        <f t="shared" si="9"/>
        <v>0</v>
      </c>
      <c r="F26" s="54">
        <f t="shared" si="9"/>
        <v>0</v>
      </c>
      <c r="G26" s="54" t="e">
        <f t="shared" si="9"/>
        <v>#DIV/0!</v>
      </c>
      <c r="H26" s="58">
        <v>0</v>
      </c>
      <c r="I26" s="58"/>
      <c r="J26" s="58">
        <v>0</v>
      </c>
      <c r="K26" s="58"/>
      <c r="L26" s="58">
        <v>0</v>
      </c>
      <c r="M26" s="58"/>
      <c r="N26" s="58">
        <v>0</v>
      </c>
      <c r="O26" s="58"/>
      <c r="P26" s="58">
        <v>0</v>
      </c>
      <c r="Q26" s="58"/>
      <c r="R26" s="58">
        <v>0</v>
      </c>
      <c r="S26" s="58"/>
      <c r="T26" s="57">
        <f>T27</f>
        <v>0</v>
      </c>
      <c r="U26" s="57"/>
      <c r="V26" s="58">
        <v>0</v>
      </c>
      <c r="W26" s="58"/>
      <c r="X26" s="58">
        <v>0</v>
      </c>
      <c r="Y26" s="58"/>
      <c r="Z26" s="58">
        <v>0</v>
      </c>
      <c r="AA26" s="58"/>
      <c r="AB26" s="58">
        <v>0</v>
      </c>
      <c r="AC26" s="58"/>
      <c r="AD26" s="58">
        <v>0</v>
      </c>
      <c r="AE26" s="58"/>
      <c r="AF26" s="42"/>
    </row>
    <row r="27" spans="1:32" s="43" customFormat="1" ht="18.75" x14ac:dyDescent="0.3">
      <c r="A27" s="46" t="s">
        <v>28</v>
      </c>
      <c r="B27" s="59">
        <f>B30</f>
        <v>425</v>
      </c>
      <c r="C27" s="59">
        <f t="shared" ref="C27:E27" si="10">C30</f>
        <v>0</v>
      </c>
      <c r="D27" s="59">
        <f t="shared" si="10"/>
        <v>0</v>
      </c>
      <c r="E27" s="59">
        <f t="shared" si="10"/>
        <v>0</v>
      </c>
      <c r="F27" s="59">
        <f>E27/B27*100</f>
        <v>0</v>
      </c>
      <c r="G27" s="59" t="e">
        <f>E27/C27*100</f>
        <v>#DIV/0!</v>
      </c>
      <c r="H27" s="60">
        <f>H30</f>
        <v>0</v>
      </c>
      <c r="I27" s="60">
        <f>I30</f>
        <v>0</v>
      </c>
      <c r="J27" s="60">
        <f t="shared" ref="J27:AE27" si="11">J30</f>
        <v>0</v>
      </c>
      <c r="K27" s="60">
        <f t="shared" si="11"/>
        <v>0</v>
      </c>
      <c r="L27" s="60">
        <f t="shared" si="11"/>
        <v>0</v>
      </c>
      <c r="M27" s="60">
        <f t="shared" si="11"/>
        <v>0</v>
      </c>
      <c r="N27" s="60">
        <f t="shared" si="11"/>
        <v>0</v>
      </c>
      <c r="O27" s="60">
        <f t="shared" si="11"/>
        <v>0</v>
      </c>
      <c r="P27" s="60">
        <f t="shared" si="11"/>
        <v>425</v>
      </c>
      <c r="Q27" s="60">
        <f t="shared" si="11"/>
        <v>0</v>
      </c>
      <c r="R27" s="60">
        <f t="shared" si="11"/>
        <v>0</v>
      </c>
      <c r="S27" s="60">
        <f t="shared" si="11"/>
        <v>0</v>
      </c>
      <c r="T27" s="60">
        <f t="shared" si="11"/>
        <v>0</v>
      </c>
      <c r="U27" s="60">
        <f t="shared" si="11"/>
        <v>0</v>
      </c>
      <c r="V27" s="60">
        <f t="shared" si="11"/>
        <v>0</v>
      </c>
      <c r="W27" s="60">
        <f t="shared" si="11"/>
        <v>0</v>
      </c>
      <c r="X27" s="60">
        <f t="shared" si="11"/>
        <v>0</v>
      </c>
      <c r="Y27" s="60">
        <f t="shared" si="11"/>
        <v>0</v>
      </c>
      <c r="Z27" s="60">
        <f t="shared" si="11"/>
        <v>0</v>
      </c>
      <c r="AA27" s="60">
        <f t="shared" si="11"/>
        <v>0</v>
      </c>
      <c r="AB27" s="60">
        <f t="shared" si="11"/>
        <v>0</v>
      </c>
      <c r="AC27" s="60">
        <f t="shared" si="11"/>
        <v>0</v>
      </c>
      <c r="AD27" s="60">
        <f t="shared" si="11"/>
        <v>0</v>
      </c>
      <c r="AE27" s="60">
        <f t="shared" si="11"/>
        <v>0</v>
      </c>
      <c r="AF27" s="42"/>
    </row>
    <row r="28" spans="1:32" s="43" customFormat="1" ht="18.75" x14ac:dyDescent="0.3">
      <c r="A28" s="47" t="s">
        <v>29</v>
      </c>
      <c r="B28" s="48">
        <v>0</v>
      </c>
      <c r="C28" s="48"/>
      <c r="D28" s="48"/>
      <c r="E28" s="48"/>
      <c r="F28" s="57" t="e">
        <f t="shared" ref="F28:F32" si="12">E28/B28*100</f>
        <v>#DIV/0!</v>
      </c>
      <c r="G28" s="57" t="e">
        <f t="shared" ref="G28:G32" si="13">E28/C28*100</f>
        <v>#DIV/0!</v>
      </c>
      <c r="H28" s="48">
        <v>0</v>
      </c>
      <c r="I28" s="48"/>
      <c r="J28" s="48">
        <v>0</v>
      </c>
      <c r="K28" s="48"/>
      <c r="L28" s="48">
        <v>0</v>
      </c>
      <c r="M28" s="48"/>
      <c r="N28" s="48">
        <v>0</v>
      </c>
      <c r="O28" s="48"/>
      <c r="P28" s="48">
        <v>0</v>
      </c>
      <c r="Q28" s="48"/>
      <c r="R28" s="48">
        <v>0</v>
      </c>
      <c r="S28" s="48"/>
      <c r="T28" s="48">
        <v>0</v>
      </c>
      <c r="U28" s="48"/>
      <c r="V28" s="48">
        <v>0</v>
      </c>
      <c r="W28" s="48"/>
      <c r="X28" s="48">
        <v>0</v>
      </c>
      <c r="Y28" s="48"/>
      <c r="Z28" s="48">
        <v>0</v>
      </c>
      <c r="AA28" s="48"/>
      <c r="AB28" s="48">
        <v>0</v>
      </c>
      <c r="AC28" s="48"/>
      <c r="AD28" s="48">
        <v>0</v>
      </c>
      <c r="AE28" s="48"/>
      <c r="AF28" s="42"/>
    </row>
    <row r="29" spans="1:32" s="43" customFormat="1" ht="37.5" x14ac:dyDescent="0.3">
      <c r="A29" s="49" t="s">
        <v>30</v>
      </c>
      <c r="B29" s="48">
        <v>0</v>
      </c>
      <c r="C29" s="48"/>
      <c r="D29" s="48"/>
      <c r="E29" s="48"/>
      <c r="F29" s="57" t="e">
        <f t="shared" si="12"/>
        <v>#DIV/0!</v>
      </c>
      <c r="G29" s="57" t="e">
        <f t="shared" si="13"/>
        <v>#DIV/0!</v>
      </c>
      <c r="H29" s="48">
        <v>0</v>
      </c>
      <c r="I29" s="48"/>
      <c r="J29" s="48">
        <v>0</v>
      </c>
      <c r="K29" s="48"/>
      <c r="L29" s="48">
        <v>0</v>
      </c>
      <c r="M29" s="48"/>
      <c r="N29" s="48">
        <v>0</v>
      </c>
      <c r="O29" s="48"/>
      <c r="P29" s="48">
        <v>0</v>
      </c>
      <c r="Q29" s="48"/>
      <c r="R29" s="48">
        <v>0</v>
      </c>
      <c r="S29" s="48"/>
      <c r="T29" s="48">
        <v>0</v>
      </c>
      <c r="U29" s="48"/>
      <c r="V29" s="48">
        <v>0</v>
      </c>
      <c r="W29" s="48"/>
      <c r="X29" s="48">
        <v>0</v>
      </c>
      <c r="Y29" s="48"/>
      <c r="Z29" s="48">
        <v>0</v>
      </c>
      <c r="AA29" s="48"/>
      <c r="AB29" s="48">
        <v>0</v>
      </c>
      <c r="AC29" s="48"/>
      <c r="AD29" s="48">
        <v>0</v>
      </c>
      <c r="AE29" s="48"/>
      <c r="AF29" s="42"/>
    </row>
    <row r="30" spans="1:32" s="39" customFormat="1" ht="18.75" x14ac:dyDescent="0.3">
      <c r="A30" s="47" t="s">
        <v>31</v>
      </c>
      <c r="B30" s="57">
        <f>H30+J30+L30+N30+P30+R30+T30+V30+X30+Z30+AB30+AD30</f>
        <v>425</v>
      </c>
      <c r="C30" s="57"/>
      <c r="D30" s="57"/>
      <c r="E30" s="57">
        <f>I30+K30+M30+O30+Q30+S30+U30+W30+Y30+AA30+AC30+AE30</f>
        <v>0</v>
      </c>
      <c r="F30" s="57">
        <f t="shared" si="12"/>
        <v>0</v>
      </c>
      <c r="G30" s="57" t="e">
        <f t="shared" si="13"/>
        <v>#DIV/0!</v>
      </c>
      <c r="H30" s="58">
        <v>0</v>
      </c>
      <c r="I30" s="58"/>
      <c r="J30" s="58">
        <v>0</v>
      </c>
      <c r="K30" s="58"/>
      <c r="L30" s="58">
        <v>0</v>
      </c>
      <c r="M30" s="58"/>
      <c r="N30" s="58">
        <v>0</v>
      </c>
      <c r="O30" s="58"/>
      <c r="P30" s="58">
        <v>425</v>
      </c>
      <c r="Q30" s="58"/>
      <c r="R30" s="58">
        <v>0</v>
      </c>
      <c r="S30" s="58"/>
      <c r="T30" s="58">
        <v>0</v>
      </c>
      <c r="U30" s="58"/>
      <c r="V30" s="58">
        <v>0</v>
      </c>
      <c r="W30" s="58"/>
      <c r="X30" s="58">
        <v>0</v>
      </c>
      <c r="Y30" s="58"/>
      <c r="Z30" s="58">
        <v>0</v>
      </c>
      <c r="AA30" s="58"/>
      <c r="AB30" s="58">
        <v>0</v>
      </c>
      <c r="AC30" s="58"/>
      <c r="AD30" s="58">
        <v>0</v>
      </c>
      <c r="AE30" s="58"/>
      <c r="AF30" s="38"/>
    </row>
    <row r="31" spans="1:32" s="43" customFormat="1" ht="37.5" x14ac:dyDescent="0.3">
      <c r="A31" s="47" t="s">
        <v>32</v>
      </c>
      <c r="B31" s="48">
        <v>0</v>
      </c>
      <c r="C31" s="48"/>
      <c r="D31" s="48"/>
      <c r="E31" s="48"/>
      <c r="F31" s="57" t="e">
        <f t="shared" si="12"/>
        <v>#DIV/0!</v>
      </c>
      <c r="G31" s="57" t="e">
        <f t="shared" si="13"/>
        <v>#DIV/0!</v>
      </c>
      <c r="H31" s="48">
        <v>0</v>
      </c>
      <c r="I31" s="48"/>
      <c r="J31" s="48">
        <v>0</v>
      </c>
      <c r="K31" s="48"/>
      <c r="L31" s="48">
        <v>0</v>
      </c>
      <c r="M31" s="48"/>
      <c r="N31" s="48">
        <v>0</v>
      </c>
      <c r="O31" s="48"/>
      <c r="P31" s="48">
        <v>0</v>
      </c>
      <c r="Q31" s="48"/>
      <c r="R31" s="48">
        <v>0</v>
      </c>
      <c r="S31" s="48"/>
      <c r="T31" s="48">
        <v>0</v>
      </c>
      <c r="U31" s="48"/>
      <c r="V31" s="48">
        <v>0</v>
      </c>
      <c r="W31" s="48"/>
      <c r="X31" s="48">
        <v>0</v>
      </c>
      <c r="Y31" s="48"/>
      <c r="Z31" s="48">
        <v>0</v>
      </c>
      <c r="AA31" s="48"/>
      <c r="AB31" s="48">
        <v>0</v>
      </c>
      <c r="AC31" s="48"/>
      <c r="AD31" s="48">
        <v>0</v>
      </c>
      <c r="AE31" s="48"/>
      <c r="AF31" s="42"/>
    </row>
    <row r="32" spans="1:32" s="43" customFormat="1" ht="18.75" x14ac:dyDescent="0.3">
      <c r="A32" s="47" t="s">
        <v>33</v>
      </c>
      <c r="B32" s="48">
        <v>0</v>
      </c>
      <c r="C32" s="48"/>
      <c r="D32" s="48"/>
      <c r="E32" s="48"/>
      <c r="F32" s="57" t="e">
        <f t="shared" si="12"/>
        <v>#DIV/0!</v>
      </c>
      <c r="G32" s="57" t="e">
        <f t="shared" si="13"/>
        <v>#DIV/0!</v>
      </c>
      <c r="H32" s="48">
        <v>0</v>
      </c>
      <c r="I32" s="48"/>
      <c r="J32" s="48">
        <v>0</v>
      </c>
      <c r="K32" s="48"/>
      <c r="L32" s="48">
        <v>0</v>
      </c>
      <c r="M32" s="48"/>
      <c r="N32" s="48">
        <v>0</v>
      </c>
      <c r="O32" s="48"/>
      <c r="P32" s="48">
        <v>0</v>
      </c>
      <c r="Q32" s="48"/>
      <c r="R32" s="48">
        <v>0</v>
      </c>
      <c r="S32" s="48"/>
      <c r="T32" s="48">
        <v>0</v>
      </c>
      <c r="U32" s="48"/>
      <c r="V32" s="48">
        <v>0</v>
      </c>
      <c r="W32" s="48"/>
      <c r="X32" s="48">
        <v>0</v>
      </c>
      <c r="Y32" s="48"/>
      <c r="Z32" s="48">
        <v>0</v>
      </c>
      <c r="AA32" s="48"/>
      <c r="AB32" s="48">
        <v>0</v>
      </c>
      <c r="AC32" s="48"/>
      <c r="AD32" s="48">
        <v>0</v>
      </c>
      <c r="AE32" s="48"/>
      <c r="AF32" s="42"/>
    </row>
    <row r="33" spans="1:32" s="43" customFormat="1" ht="81.75" customHeight="1" x14ac:dyDescent="0.3">
      <c r="A33" s="47" t="s">
        <v>36</v>
      </c>
      <c r="B33" s="59">
        <f>B36+B35+B37+B38+B39</f>
        <v>100</v>
      </c>
      <c r="C33" s="59">
        <f t="shared" ref="C33:G33" si="14">C36+C35+C37+C38+C39</f>
        <v>0</v>
      </c>
      <c r="D33" s="59">
        <f t="shared" si="14"/>
        <v>0</v>
      </c>
      <c r="E33" s="59">
        <f t="shared" si="14"/>
        <v>0</v>
      </c>
      <c r="F33" s="59" t="e">
        <f t="shared" si="14"/>
        <v>#DIV/0!</v>
      </c>
      <c r="G33" s="59" t="e">
        <f t="shared" si="14"/>
        <v>#DIV/0!</v>
      </c>
      <c r="H33" s="60">
        <f>H34</f>
        <v>0</v>
      </c>
      <c r="I33" s="60">
        <f t="shared" ref="I33:AE33" si="15">I34</f>
        <v>0</v>
      </c>
      <c r="J33" s="60">
        <f t="shared" si="15"/>
        <v>0</v>
      </c>
      <c r="K33" s="60">
        <f t="shared" si="15"/>
        <v>0</v>
      </c>
      <c r="L33" s="60">
        <f t="shared" si="15"/>
        <v>0</v>
      </c>
      <c r="M33" s="60">
        <f t="shared" si="15"/>
        <v>0</v>
      </c>
      <c r="N33" s="60">
        <f t="shared" si="15"/>
        <v>0</v>
      </c>
      <c r="O33" s="60">
        <f t="shared" si="15"/>
        <v>0</v>
      </c>
      <c r="P33" s="60">
        <f t="shared" si="15"/>
        <v>0</v>
      </c>
      <c r="Q33" s="60">
        <f t="shared" si="15"/>
        <v>0</v>
      </c>
      <c r="R33" s="60">
        <f t="shared" si="15"/>
        <v>100</v>
      </c>
      <c r="S33" s="60">
        <f t="shared" si="15"/>
        <v>0</v>
      </c>
      <c r="T33" s="60">
        <f t="shared" si="15"/>
        <v>0</v>
      </c>
      <c r="U33" s="60">
        <f t="shared" si="15"/>
        <v>0</v>
      </c>
      <c r="V33" s="60">
        <f t="shared" si="15"/>
        <v>0</v>
      </c>
      <c r="W33" s="60">
        <f t="shared" si="15"/>
        <v>0</v>
      </c>
      <c r="X33" s="60">
        <f t="shared" si="15"/>
        <v>0</v>
      </c>
      <c r="Y33" s="60">
        <f t="shared" si="15"/>
        <v>0</v>
      </c>
      <c r="Z33" s="60">
        <f t="shared" si="15"/>
        <v>0</v>
      </c>
      <c r="AA33" s="60">
        <f t="shared" si="15"/>
        <v>0</v>
      </c>
      <c r="AB33" s="60">
        <f t="shared" si="15"/>
        <v>0</v>
      </c>
      <c r="AC33" s="60">
        <f t="shared" si="15"/>
        <v>0</v>
      </c>
      <c r="AD33" s="60">
        <f t="shared" si="15"/>
        <v>0</v>
      </c>
      <c r="AE33" s="60">
        <f t="shared" si="15"/>
        <v>0</v>
      </c>
      <c r="AF33" s="42"/>
    </row>
    <row r="34" spans="1:32" s="43" customFormat="1" ht="18.75" x14ac:dyDescent="0.3">
      <c r="A34" s="46" t="s">
        <v>28</v>
      </c>
      <c r="B34" s="59">
        <f>B37</f>
        <v>100</v>
      </c>
      <c r="C34" s="59">
        <f t="shared" ref="C34:D34" si="16">C37</f>
        <v>0</v>
      </c>
      <c r="D34" s="59">
        <f t="shared" si="16"/>
        <v>0</v>
      </c>
      <c r="E34" s="59">
        <f>E37</f>
        <v>0</v>
      </c>
      <c r="F34" s="59">
        <f>E34/B34*100</f>
        <v>0</v>
      </c>
      <c r="G34" s="59" t="e">
        <f>E34/C34*100</f>
        <v>#DIV/0!</v>
      </c>
      <c r="H34" s="60">
        <f>H37</f>
        <v>0</v>
      </c>
      <c r="I34" s="60">
        <f t="shared" ref="I34:AE39" si="17">I37</f>
        <v>0</v>
      </c>
      <c r="J34" s="60">
        <f t="shared" si="17"/>
        <v>0</v>
      </c>
      <c r="K34" s="60">
        <f t="shared" si="17"/>
        <v>0</v>
      </c>
      <c r="L34" s="60">
        <f t="shared" si="17"/>
        <v>0</v>
      </c>
      <c r="M34" s="60">
        <f t="shared" si="17"/>
        <v>0</v>
      </c>
      <c r="N34" s="60">
        <f t="shared" si="17"/>
        <v>0</v>
      </c>
      <c r="O34" s="60">
        <f t="shared" si="17"/>
        <v>0</v>
      </c>
      <c r="P34" s="60">
        <f t="shared" si="17"/>
        <v>0</v>
      </c>
      <c r="Q34" s="60">
        <f t="shared" si="17"/>
        <v>0</v>
      </c>
      <c r="R34" s="60">
        <f t="shared" si="17"/>
        <v>100</v>
      </c>
      <c r="S34" s="60">
        <f t="shared" si="17"/>
        <v>0</v>
      </c>
      <c r="T34" s="60">
        <f t="shared" si="17"/>
        <v>0</v>
      </c>
      <c r="U34" s="60">
        <f t="shared" si="17"/>
        <v>0</v>
      </c>
      <c r="V34" s="60">
        <f t="shared" si="17"/>
        <v>0</v>
      </c>
      <c r="W34" s="60">
        <f t="shared" si="17"/>
        <v>0</v>
      </c>
      <c r="X34" s="60">
        <f t="shared" si="17"/>
        <v>0</v>
      </c>
      <c r="Y34" s="60">
        <f t="shared" si="17"/>
        <v>0</v>
      </c>
      <c r="Z34" s="60">
        <f t="shared" si="17"/>
        <v>0</v>
      </c>
      <c r="AA34" s="60">
        <f t="shared" si="17"/>
        <v>0</v>
      </c>
      <c r="AB34" s="60">
        <f t="shared" si="17"/>
        <v>0</v>
      </c>
      <c r="AC34" s="60">
        <f t="shared" si="17"/>
        <v>0</v>
      </c>
      <c r="AD34" s="60">
        <f t="shared" si="17"/>
        <v>0</v>
      </c>
      <c r="AE34" s="60">
        <f t="shared" si="17"/>
        <v>0</v>
      </c>
      <c r="AF34" s="42"/>
    </row>
    <row r="35" spans="1:32" s="43" customFormat="1" ht="18.75" x14ac:dyDescent="0.3">
      <c r="A35" s="47" t="s">
        <v>29</v>
      </c>
      <c r="B35" s="57">
        <f t="shared" ref="B35:B39" si="18">B38</f>
        <v>0</v>
      </c>
      <c r="C35" s="57"/>
      <c r="D35" s="57"/>
      <c r="E35" s="57"/>
      <c r="F35" s="57" t="e">
        <f t="shared" ref="F35:F39" si="19">E35/B35*100</f>
        <v>#DIV/0!</v>
      </c>
      <c r="G35" s="57" t="e">
        <f t="shared" ref="G35:G39" si="20">E35/C35*100</f>
        <v>#DIV/0!</v>
      </c>
      <c r="H35" s="58">
        <v>0</v>
      </c>
      <c r="I35" s="58"/>
      <c r="J35" s="58">
        <v>0</v>
      </c>
      <c r="K35" s="58"/>
      <c r="L35" s="58">
        <v>0</v>
      </c>
      <c r="M35" s="58"/>
      <c r="N35" s="58">
        <v>0</v>
      </c>
      <c r="O35" s="58"/>
      <c r="P35" s="58">
        <v>0</v>
      </c>
      <c r="Q35" s="58"/>
      <c r="R35" s="58">
        <v>0</v>
      </c>
      <c r="S35" s="58"/>
      <c r="T35" s="57">
        <f t="shared" si="17"/>
        <v>0</v>
      </c>
      <c r="U35" s="57"/>
      <c r="V35" s="58">
        <v>0</v>
      </c>
      <c r="W35" s="58"/>
      <c r="X35" s="58">
        <v>0</v>
      </c>
      <c r="Y35" s="58"/>
      <c r="Z35" s="58">
        <v>0</v>
      </c>
      <c r="AA35" s="58"/>
      <c r="AB35" s="58">
        <v>0</v>
      </c>
      <c r="AC35" s="58"/>
      <c r="AD35" s="58">
        <v>0</v>
      </c>
      <c r="AE35" s="58"/>
      <c r="AF35" s="42"/>
    </row>
    <row r="36" spans="1:32" s="43" customFormat="1" ht="37.5" x14ac:dyDescent="0.3">
      <c r="A36" s="49" t="s">
        <v>30</v>
      </c>
      <c r="B36" s="57">
        <f t="shared" si="18"/>
        <v>0</v>
      </c>
      <c r="C36" s="57"/>
      <c r="D36" s="57"/>
      <c r="E36" s="57"/>
      <c r="F36" s="57" t="e">
        <f t="shared" si="19"/>
        <v>#DIV/0!</v>
      </c>
      <c r="G36" s="57" t="e">
        <f t="shared" si="20"/>
        <v>#DIV/0!</v>
      </c>
      <c r="H36" s="58">
        <v>0</v>
      </c>
      <c r="I36" s="58"/>
      <c r="J36" s="58">
        <v>0</v>
      </c>
      <c r="K36" s="58"/>
      <c r="L36" s="58">
        <v>0</v>
      </c>
      <c r="M36" s="58"/>
      <c r="N36" s="58">
        <v>0</v>
      </c>
      <c r="O36" s="58"/>
      <c r="P36" s="58">
        <v>0</v>
      </c>
      <c r="Q36" s="58"/>
      <c r="R36" s="58">
        <v>0</v>
      </c>
      <c r="S36" s="58"/>
      <c r="T36" s="57">
        <f t="shared" si="17"/>
        <v>0</v>
      </c>
      <c r="U36" s="57"/>
      <c r="V36" s="58">
        <v>0</v>
      </c>
      <c r="W36" s="58"/>
      <c r="X36" s="58">
        <v>0</v>
      </c>
      <c r="Y36" s="58"/>
      <c r="Z36" s="58">
        <v>0</v>
      </c>
      <c r="AA36" s="58"/>
      <c r="AB36" s="58">
        <v>0</v>
      </c>
      <c r="AC36" s="58"/>
      <c r="AD36" s="58">
        <v>0</v>
      </c>
      <c r="AE36" s="58"/>
      <c r="AF36" s="42"/>
    </row>
    <row r="37" spans="1:32" s="43" customFormat="1" ht="18.75" x14ac:dyDescent="0.3">
      <c r="A37" s="47" t="s">
        <v>31</v>
      </c>
      <c r="B37" s="57">
        <f>H37+J37+L37+N37+P37+R37+T37+V37+X37+Z37+AB37+AD37</f>
        <v>100</v>
      </c>
      <c r="C37" s="57"/>
      <c r="D37" s="57"/>
      <c r="E37" s="57">
        <f>I37+K37+M37+O37+Q37+S37+U37+W37+Y37+AA37+AC37+AE37</f>
        <v>0</v>
      </c>
      <c r="F37" s="57">
        <f t="shared" si="19"/>
        <v>0</v>
      </c>
      <c r="G37" s="57" t="e">
        <f t="shared" si="20"/>
        <v>#DIV/0!</v>
      </c>
      <c r="H37" s="58">
        <v>0</v>
      </c>
      <c r="I37" s="58"/>
      <c r="J37" s="58">
        <v>0</v>
      </c>
      <c r="K37" s="58"/>
      <c r="L37" s="58">
        <v>0</v>
      </c>
      <c r="M37" s="58"/>
      <c r="N37" s="58">
        <v>0</v>
      </c>
      <c r="O37" s="58"/>
      <c r="P37" s="58">
        <v>0</v>
      </c>
      <c r="Q37" s="58"/>
      <c r="R37" s="58">
        <v>100</v>
      </c>
      <c r="S37" s="58"/>
      <c r="T37" s="57">
        <f t="shared" si="17"/>
        <v>0</v>
      </c>
      <c r="U37" s="57"/>
      <c r="V37" s="58">
        <v>0</v>
      </c>
      <c r="W37" s="58"/>
      <c r="X37" s="58">
        <v>0</v>
      </c>
      <c r="Y37" s="58"/>
      <c r="Z37" s="58">
        <v>0</v>
      </c>
      <c r="AA37" s="58"/>
      <c r="AB37" s="58">
        <v>0</v>
      </c>
      <c r="AC37" s="58"/>
      <c r="AD37" s="58">
        <v>0</v>
      </c>
      <c r="AE37" s="58"/>
      <c r="AF37" s="42"/>
    </row>
    <row r="38" spans="1:32" s="43" customFormat="1" ht="37.5" x14ac:dyDescent="0.3">
      <c r="A38" s="47" t="s">
        <v>32</v>
      </c>
      <c r="B38" s="57"/>
      <c r="C38" s="57"/>
      <c r="D38" s="57"/>
      <c r="E38" s="57"/>
      <c r="F38" s="57" t="e">
        <f t="shared" si="19"/>
        <v>#DIV/0!</v>
      </c>
      <c r="G38" s="57" t="e">
        <f t="shared" si="20"/>
        <v>#DIV/0!</v>
      </c>
      <c r="H38" s="58">
        <v>0</v>
      </c>
      <c r="I38" s="58"/>
      <c r="J38" s="58">
        <v>0</v>
      </c>
      <c r="K38" s="58"/>
      <c r="L38" s="58">
        <v>0</v>
      </c>
      <c r="M38" s="58"/>
      <c r="N38" s="58">
        <v>0</v>
      </c>
      <c r="O38" s="58"/>
      <c r="P38" s="58">
        <v>0</v>
      </c>
      <c r="Q38" s="58"/>
      <c r="R38" s="58">
        <v>0</v>
      </c>
      <c r="S38" s="58"/>
      <c r="T38" s="57">
        <f t="shared" si="17"/>
        <v>0</v>
      </c>
      <c r="U38" s="57"/>
      <c r="V38" s="58">
        <v>0</v>
      </c>
      <c r="W38" s="58"/>
      <c r="X38" s="58">
        <v>0</v>
      </c>
      <c r="Y38" s="58"/>
      <c r="Z38" s="58">
        <v>0</v>
      </c>
      <c r="AA38" s="58"/>
      <c r="AB38" s="58">
        <v>0</v>
      </c>
      <c r="AC38" s="58"/>
      <c r="AD38" s="58">
        <v>0</v>
      </c>
      <c r="AE38" s="58"/>
      <c r="AF38" s="42"/>
    </row>
    <row r="39" spans="1:32" s="43" customFormat="1" ht="18.75" x14ac:dyDescent="0.3">
      <c r="A39" s="47" t="s">
        <v>33</v>
      </c>
      <c r="B39" s="57">
        <f t="shared" si="18"/>
        <v>0</v>
      </c>
      <c r="C39" s="57"/>
      <c r="D39" s="57"/>
      <c r="E39" s="57"/>
      <c r="F39" s="57" t="e">
        <f t="shared" si="19"/>
        <v>#DIV/0!</v>
      </c>
      <c r="G39" s="57" t="e">
        <f t="shared" si="20"/>
        <v>#DIV/0!</v>
      </c>
      <c r="H39" s="58">
        <v>0</v>
      </c>
      <c r="I39" s="58"/>
      <c r="J39" s="58">
        <v>0</v>
      </c>
      <c r="K39" s="58"/>
      <c r="L39" s="58">
        <v>0</v>
      </c>
      <c r="M39" s="58"/>
      <c r="N39" s="58">
        <v>0</v>
      </c>
      <c r="O39" s="58"/>
      <c r="P39" s="58">
        <v>0</v>
      </c>
      <c r="Q39" s="58"/>
      <c r="R39" s="58">
        <v>0</v>
      </c>
      <c r="S39" s="58"/>
      <c r="T39" s="57">
        <f t="shared" si="17"/>
        <v>0</v>
      </c>
      <c r="U39" s="57"/>
      <c r="V39" s="58">
        <v>0</v>
      </c>
      <c r="W39" s="58"/>
      <c r="X39" s="58">
        <v>0</v>
      </c>
      <c r="Y39" s="58"/>
      <c r="Z39" s="58">
        <v>0</v>
      </c>
      <c r="AA39" s="58"/>
      <c r="AB39" s="58">
        <v>0</v>
      </c>
      <c r="AC39" s="58"/>
      <c r="AD39" s="58">
        <v>0</v>
      </c>
      <c r="AE39" s="58"/>
      <c r="AF39" s="42"/>
    </row>
    <row r="40" spans="1:32" s="43" customFormat="1" ht="168.75" x14ac:dyDescent="0.3">
      <c r="A40" s="47" t="s">
        <v>37</v>
      </c>
      <c r="B40" s="59">
        <f>B41</f>
        <v>4893.4480000000003</v>
      </c>
      <c r="C40" s="59">
        <f t="shared" ref="C40:G40" si="21">C41</f>
        <v>0</v>
      </c>
      <c r="D40" s="59">
        <f t="shared" si="21"/>
        <v>0</v>
      </c>
      <c r="E40" s="59">
        <f t="shared" si="21"/>
        <v>608.19000000000005</v>
      </c>
      <c r="F40" s="59">
        <f t="shared" si="21"/>
        <v>12.428659709881458</v>
      </c>
      <c r="G40" s="59" t="e">
        <f t="shared" si="21"/>
        <v>#DIV/0!</v>
      </c>
      <c r="H40" s="60">
        <f>H41</f>
        <v>3092.25</v>
      </c>
      <c r="I40" s="60">
        <f t="shared" ref="I40:AE40" si="22">I41</f>
        <v>3085.1</v>
      </c>
      <c r="J40" s="60">
        <f t="shared" si="22"/>
        <v>385.96800000000002</v>
      </c>
      <c r="K40" s="60">
        <f t="shared" si="22"/>
        <v>385.97</v>
      </c>
      <c r="L40" s="60">
        <f t="shared" si="22"/>
        <v>829.22</v>
      </c>
      <c r="M40" s="60">
        <f t="shared" si="22"/>
        <v>222.22</v>
      </c>
      <c r="N40" s="60">
        <f t="shared" si="22"/>
        <v>0</v>
      </c>
      <c r="O40" s="60">
        <f t="shared" si="22"/>
        <v>0</v>
      </c>
      <c r="P40" s="60">
        <f t="shared" si="22"/>
        <v>0</v>
      </c>
      <c r="Q40" s="60">
        <f t="shared" si="22"/>
        <v>0</v>
      </c>
      <c r="R40" s="60">
        <f t="shared" si="22"/>
        <v>0</v>
      </c>
      <c r="S40" s="60">
        <f t="shared" si="22"/>
        <v>0</v>
      </c>
      <c r="T40" s="60">
        <f t="shared" si="22"/>
        <v>0</v>
      </c>
      <c r="U40" s="60">
        <f t="shared" si="22"/>
        <v>0</v>
      </c>
      <c r="V40" s="60">
        <f t="shared" si="22"/>
        <v>0</v>
      </c>
      <c r="W40" s="60">
        <f t="shared" si="22"/>
        <v>0</v>
      </c>
      <c r="X40" s="60">
        <f t="shared" si="22"/>
        <v>0</v>
      </c>
      <c r="Y40" s="60">
        <f t="shared" si="22"/>
        <v>0</v>
      </c>
      <c r="Z40" s="60">
        <f t="shared" si="22"/>
        <v>0</v>
      </c>
      <c r="AA40" s="60">
        <f t="shared" si="22"/>
        <v>0</v>
      </c>
      <c r="AB40" s="60">
        <f t="shared" si="22"/>
        <v>0</v>
      </c>
      <c r="AC40" s="60">
        <f t="shared" si="22"/>
        <v>0</v>
      </c>
      <c r="AD40" s="60">
        <f t="shared" si="22"/>
        <v>0</v>
      </c>
      <c r="AE40" s="60">
        <f t="shared" si="22"/>
        <v>0</v>
      </c>
      <c r="AF40" s="42"/>
    </row>
    <row r="41" spans="1:32" s="43" customFormat="1" ht="18.75" x14ac:dyDescent="0.3">
      <c r="A41" s="46" t="s">
        <v>28</v>
      </c>
      <c r="B41" s="45">
        <f>B44+B43</f>
        <v>4893.4480000000003</v>
      </c>
      <c r="C41" s="59">
        <f t="shared" ref="C41:E41" si="23">C44</f>
        <v>0</v>
      </c>
      <c r="D41" s="59">
        <f t="shared" si="23"/>
        <v>0</v>
      </c>
      <c r="E41" s="59">
        <f t="shared" si="23"/>
        <v>608.19000000000005</v>
      </c>
      <c r="F41" s="59">
        <f>E41/B41*100</f>
        <v>12.428659709881458</v>
      </c>
      <c r="G41" s="59" t="e">
        <f>E41/C41*100</f>
        <v>#DIV/0!</v>
      </c>
      <c r="H41" s="41">
        <f>H42+H43+H44+H45</f>
        <v>3092.25</v>
      </c>
      <c r="I41" s="41">
        <f>I42+I43+I44+I45</f>
        <v>3085.1</v>
      </c>
      <c r="J41" s="60">
        <f>J42+J43+J44+J45</f>
        <v>385.96800000000002</v>
      </c>
      <c r="K41" s="60">
        <f>K42+K43+K44+K45</f>
        <v>385.97</v>
      </c>
      <c r="L41" s="60">
        <f>L42+L43+L44+L45+L46</f>
        <v>829.22</v>
      </c>
      <c r="M41" s="60">
        <f>M44</f>
        <v>222.22</v>
      </c>
      <c r="N41" s="60">
        <v>0</v>
      </c>
      <c r="O41" s="60"/>
      <c r="P41" s="60">
        <v>0</v>
      </c>
      <c r="Q41" s="60"/>
      <c r="R41" s="60">
        <v>0</v>
      </c>
      <c r="S41" s="60"/>
      <c r="T41" s="59">
        <f>T44</f>
        <v>0</v>
      </c>
      <c r="U41" s="59"/>
      <c r="V41" s="60">
        <v>0</v>
      </c>
      <c r="W41" s="60"/>
      <c r="X41" s="60">
        <v>0</v>
      </c>
      <c r="Y41" s="60"/>
      <c r="Z41" s="60">
        <v>0</v>
      </c>
      <c r="AA41" s="60"/>
      <c r="AB41" s="60">
        <v>0</v>
      </c>
      <c r="AC41" s="60"/>
      <c r="AD41" s="60">
        <v>0</v>
      </c>
      <c r="AE41" s="60"/>
      <c r="AF41" s="42"/>
    </row>
    <row r="42" spans="1:32" s="43" customFormat="1" ht="18.75" x14ac:dyDescent="0.3">
      <c r="A42" s="47" t="s">
        <v>29</v>
      </c>
      <c r="B42" s="48">
        <v>0</v>
      </c>
      <c r="C42" s="48"/>
      <c r="D42" s="48"/>
      <c r="E42" s="48"/>
      <c r="F42" s="59"/>
      <c r="G42" s="59"/>
      <c r="H42" s="48">
        <v>0</v>
      </c>
      <c r="I42" s="48"/>
      <c r="J42" s="48">
        <v>0</v>
      </c>
      <c r="K42" s="48"/>
      <c r="L42" s="48">
        <v>0</v>
      </c>
      <c r="M42" s="48"/>
      <c r="N42" s="48">
        <v>0</v>
      </c>
      <c r="O42" s="48"/>
      <c r="P42" s="48">
        <v>0</v>
      </c>
      <c r="Q42" s="48"/>
      <c r="R42" s="48">
        <v>0</v>
      </c>
      <c r="S42" s="48"/>
      <c r="T42" s="48">
        <v>0</v>
      </c>
      <c r="U42" s="48"/>
      <c r="V42" s="48">
        <v>0</v>
      </c>
      <c r="W42" s="48"/>
      <c r="X42" s="48">
        <v>0</v>
      </c>
      <c r="Y42" s="48"/>
      <c r="Z42" s="48">
        <v>0</v>
      </c>
      <c r="AA42" s="48"/>
      <c r="AB42" s="48">
        <v>0</v>
      </c>
      <c r="AC42" s="48"/>
      <c r="AD42" s="48">
        <v>0</v>
      </c>
      <c r="AE42" s="48"/>
      <c r="AF42" s="42"/>
    </row>
    <row r="43" spans="1:32" s="43" customFormat="1" ht="37.5" x14ac:dyDescent="0.3">
      <c r="A43" s="49" t="s">
        <v>30</v>
      </c>
      <c r="B43" s="48">
        <f>H43+J43+L43+N43+P43+R43+T43</f>
        <v>4052.8</v>
      </c>
      <c r="C43" s="48">
        <f>H43+J43+L43</f>
        <v>3699.25</v>
      </c>
      <c r="D43" s="48"/>
      <c r="E43" s="61">
        <f>I43+K43+M43+O43+Q43+S43+U43+W43+Y43+AA43+AC43+AE43</f>
        <v>3616.5299999999997</v>
      </c>
      <c r="F43" s="57">
        <f>E43/B43*100</f>
        <v>89.235343466245553</v>
      </c>
      <c r="G43" s="57">
        <f>E43/C43*100</f>
        <v>97.763871054943564</v>
      </c>
      <c r="H43" s="48">
        <v>3092.25</v>
      </c>
      <c r="I43" s="48">
        <v>3085.1</v>
      </c>
      <c r="J43" s="48">
        <v>0</v>
      </c>
      <c r="K43" s="48"/>
      <c r="L43" s="48">
        <v>607</v>
      </c>
      <c r="M43" s="48">
        <f>507+24.43</f>
        <v>531.42999999999995</v>
      </c>
      <c r="N43" s="48">
        <v>150</v>
      </c>
      <c r="O43" s="48"/>
      <c r="P43" s="48">
        <v>150</v>
      </c>
      <c r="Q43" s="48"/>
      <c r="R43" s="48">
        <v>53.55</v>
      </c>
      <c r="S43" s="48"/>
      <c r="T43" s="48">
        <v>0</v>
      </c>
      <c r="U43" s="48"/>
      <c r="V43" s="48">
        <v>0</v>
      </c>
      <c r="W43" s="48"/>
      <c r="X43" s="48">
        <v>0</v>
      </c>
      <c r="Y43" s="48"/>
      <c r="Z43" s="48">
        <v>0</v>
      </c>
      <c r="AA43" s="48"/>
      <c r="AB43" s="48">
        <v>0</v>
      </c>
      <c r="AC43" s="48"/>
      <c r="AD43" s="48">
        <v>0</v>
      </c>
      <c r="AE43" s="48"/>
      <c r="AF43" s="42"/>
    </row>
    <row r="44" spans="1:32" s="43" customFormat="1" ht="18.75" x14ac:dyDescent="0.3">
      <c r="A44" s="47" t="s">
        <v>31</v>
      </c>
      <c r="B44" s="57">
        <f>H44+J44+L44+N44+P44+R44+T44+V44+X44+Z44+AB44+AD44</f>
        <v>840.64800000000002</v>
      </c>
      <c r="C44" s="57">
        <f>H44</f>
        <v>0</v>
      </c>
      <c r="D44" s="57"/>
      <c r="E44" s="57">
        <f>I44+K44+M44+O44+Q44+S44+U44+W44+Y44+AA44+AC44+AE44</f>
        <v>608.19000000000005</v>
      </c>
      <c r="F44" s="57">
        <f t="shared" ref="F44" si="24">E44/B44*100</f>
        <v>72.347760299197759</v>
      </c>
      <c r="G44" s="57" t="e">
        <f t="shared" ref="G44" si="25">E44/C44*100</f>
        <v>#DIV/0!</v>
      </c>
      <c r="H44" s="58">
        <v>0</v>
      </c>
      <c r="I44" s="58"/>
      <c r="J44" s="58">
        <v>385.96800000000002</v>
      </c>
      <c r="K44" s="58">
        <v>385.97</v>
      </c>
      <c r="L44" s="58">
        <v>222.22</v>
      </c>
      <c r="M44" s="58">
        <f>222.22</f>
        <v>222.22</v>
      </c>
      <c r="N44" s="58">
        <v>232.46</v>
      </c>
      <c r="O44" s="58"/>
      <c r="P44" s="58">
        <v>0</v>
      </c>
      <c r="Q44" s="58"/>
      <c r="R44" s="58">
        <v>0</v>
      </c>
      <c r="S44" s="58"/>
      <c r="T44" s="58">
        <v>0</v>
      </c>
      <c r="U44" s="58"/>
      <c r="V44" s="58">
        <v>0</v>
      </c>
      <c r="W44" s="58"/>
      <c r="X44" s="58">
        <v>0</v>
      </c>
      <c r="Y44" s="58"/>
      <c r="Z44" s="58">
        <v>0</v>
      </c>
      <c r="AA44" s="58"/>
      <c r="AB44" s="58">
        <v>0</v>
      </c>
      <c r="AC44" s="58"/>
      <c r="AD44" s="58">
        <v>0</v>
      </c>
      <c r="AE44" s="58"/>
      <c r="AF44" s="42"/>
    </row>
    <row r="45" spans="1:32" s="43" customFormat="1" ht="37.5" x14ac:dyDescent="0.3">
      <c r="A45" s="47" t="s">
        <v>32</v>
      </c>
      <c r="B45" s="48">
        <v>0</v>
      </c>
      <c r="C45" s="48"/>
      <c r="D45" s="48"/>
      <c r="E45" s="48"/>
      <c r="F45" s="57"/>
      <c r="G45" s="57"/>
      <c r="H45" s="48">
        <v>0</v>
      </c>
      <c r="I45" s="48"/>
      <c r="J45" s="48">
        <v>0</v>
      </c>
      <c r="K45" s="48"/>
      <c r="L45" s="48">
        <v>0</v>
      </c>
      <c r="M45" s="48"/>
      <c r="N45" s="48">
        <v>0</v>
      </c>
      <c r="O45" s="48"/>
      <c r="P45" s="48">
        <v>0</v>
      </c>
      <c r="Q45" s="48"/>
      <c r="R45" s="48">
        <v>0</v>
      </c>
      <c r="S45" s="48"/>
      <c r="T45" s="48">
        <v>0</v>
      </c>
      <c r="U45" s="48"/>
      <c r="V45" s="48">
        <v>0</v>
      </c>
      <c r="W45" s="48"/>
      <c r="X45" s="48">
        <v>0</v>
      </c>
      <c r="Y45" s="48"/>
      <c r="Z45" s="48">
        <v>0</v>
      </c>
      <c r="AA45" s="48"/>
      <c r="AB45" s="48">
        <v>0</v>
      </c>
      <c r="AC45" s="48"/>
      <c r="AD45" s="48">
        <v>0</v>
      </c>
      <c r="AE45" s="48"/>
      <c r="AF45" s="42"/>
    </row>
    <row r="46" spans="1:32" s="43" customFormat="1" ht="18.75" x14ac:dyDescent="0.3">
      <c r="A46" s="47" t="s">
        <v>33</v>
      </c>
      <c r="B46" s="48">
        <v>0</v>
      </c>
      <c r="C46" s="48"/>
      <c r="D46" s="48"/>
      <c r="E46" s="48"/>
      <c r="F46" s="59"/>
      <c r="G46" s="59"/>
      <c r="H46" s="48">
        <v>0</v>
      </c>
      <c r="I46" s="48"/>
      <c r="J46" s="48">
        <v>0</v>
      </c>
      <c r="K46" s="48"/>
      <c r="L46" s="48">
        <v>0</v>
      </c>
      <c r="M46" s="48"/>
      <c r="N46" s="48">
        <v>0</v>
      </c>
      <c r="O46" s="48"/>
      <c r="P46" s="48">
        <v>0</v>
      </c>
      <c r="Q46" s="48"/>
      <c r="R46" s="48">
        <v>0</v>
      </c>
      <c r="S46" s="48"/>
      <c r="T46" s="48">
        <v>0</v>
      </c>
      <c r="U46" s="48"/>
      <c r="V46" s="48">
        <v>0</v>
      </c>
      <c r="W46" s="48"/>
      <c r="X46" s="48">
        <v>0</v>
      </c>
      <c r="Y46" s="48"/>
      <c r="Z46" s="48">
        <v>0</v>
      </c>
      <c r="AA46" s="48"/>
      <c r="AB46" s="48">
        <v>0</v>
      </c>
      <c r="AC46" s="48"/>
      <c r="AD46" s="48">
        <v>0</v>
      </c>
      <c r="AE46" s="48"/>
      <c r="AF46" s="42"/>
    </row>
    <row r="47" spans="1:32" s="63" customFormat="1" ht="117.75" customHeight="1" x14ac:dyDescent="0.3">
      <c r="A47" s="62" t="s">
        <v>38</v>
      </c>
      <c r="B47" s="59">
        <f>B48</f>
        <v>6958.1490000000003</v>
      </c>
      <c r="C47" s="59">
        <f t="shared" ref="C47:E47" si="26">C48</f>
        <v>0</v>
      </c>
      <c r="D47" s="59">
        <f t="shared" si="26"/>
        <v>0</v>
      </c>
      <c r="E47" s="59">
        <f t="shared" si="26"/>
        <v>1888.62</v>
      </c>
      <c r="F47" s="59">
        <f>E47/B47*100</f>
        <v>27.142563345510418</v>
      </c>
      <c r="G47" s="59" t="e">
        <f>E47/C47*100</f>
        <v>#DIV/0!</v>
      </c>
      <c r="H47" s="60">
        <f>H48</f>
        <v>396.68900000000002</v>
      </c>
      <c r="I47" s="60">
        <f t="shared" ref="I47:AE47" si="27">I48</f>
        <v>396.69</v>
      </c>
      <c r="J47" s="60">
        <f t="shared" si="27"/>
        <v>827.83799999999997</v>
      </c>
      <c r="K47" s="60">
        <f t="shared" si="27"/>
        <v>827.84</v>
      </c>
      <c r="L47" s="60">
        <f t="shared" si="27"/>
        <v>664.08799999999997</v>
      </c>
      <c r="M47" s="60">
        <f t="shared" si="27"/>
        <v>664.09</v>
      </c>
      <c r="N47" s="60">
        <f t="shared" si="27"/>
        <v>674.32799999999997</v>
      </c>
      <c r="O47" s="60">
        <f t="shared" si="27"/>
        <v>0</v>
      </c>
      <c r="P47" s="60">
        <f t="shared" si="27"/>
        <v>866.86799999999994</v>
      </c>
      <c r="Q47" s="60">
        <f t="shared" si="27"/>
        <v>0</v>
      </c>
      <c r="R47" s="60">
        <f t="shared" si="27"/>
        <v>541.86799999999994</v>
      </c>
      <c r="S47" s="60">
        <f t="shared" si="27"/>
        <v>0</v>
      </c>
      <c r="T47" s="60">
        <f t="shared" si="27"/>
        <v>505.46800000000002</v>
      </c>
      <c r="U47" s="60">
        <f t="shared" si="27"/>
        <v>0</v>
      </c>
      <c r="V47" s="60">
        <f t="shared" si="27"/>
        <v>558.36799999999994</v>
      </c>
      <c r="W47" s="60">
        <f t="shared" si="27"/>
        <v>0</v>
      </c>
      <c r="X47" s="60">
        <f t="shared" si="27"/>
        <v>537.16800000000001</v>
      </c>
      <c r="Y47" s="60">
        <f t="shared" si="27"/>
        <v>0</v>
      </c>
      <c r="Z47" s="60">
        <f t="shared" si="27"/>
        <v>441.86799999999999</v>
      </c>
      <c r="AA47" s="60">
        <f t="shared" si="27"/>
        <v>0</v>
      </c>
      <c r="AB47" s="60">
        <f t="shared" si="27"/>
        <v>441.86799999999999</v>
      </c>
      <c r="AC47" s="60">
        <f t="shared" si="27"/>
        <v>0</v>
      </c>
      <c r="AD47" s="60">
        <f t="shared" si="27"/>
        <v>501.73</v>
      </c>
      <c r="AE47" s="60">
        <f t="shared" si="27"/>
        <v>0</v>
      </c>
      <c r="AF47" s="42"/>
    </row>
    <row r="48" spans="1:32" s="63" customFormat="1" ht="21" customHeight="1" x14ac:dyDescent="0.3">
      <c r="A48" s="46" t="s">
        <v>28</v>
      </c>
      <c r="B48" s="64">
        <f>B51</f>
        <v>6958.1490000000003</v>
      </c>
      <c r="C48" s="64">
        <f t="shared" ref="C48:E48" si="28">C51</f>
        <v>0</v>
      </c>
      <c r="D48" s="64">
        <f t="shared" si="28"/>
        <v>0</v>
      </c>
      <c r="E48" s="64">
        <f t="shared" si="28"/>
        <v>1888.62</v>
      </c>
      <c r="F48" s="59">
        <f t="shared" ref="F48:F53" si="29">E48/B48*100</f>
        <v>27.142563345510418</v>
      </c>
      <c r="G48" s="59" t="e">
        <f t="shared" ref="G48:G53" si="30">E48/C48*100</f>
        <v>#DIV/0!</v>
      </c>
      <c r="H48" s="65">
        <f>H51</f>
        <v>396.68900000000002</v>
      </c>
      <c r="I48" s="65">
        <f t="shared" ref="I48:AE48" si="31">I51</f>
        <v>396.69</v>
      </c>
      <c r="J48" s="65">
        <f t="shared" si="31"/>
        <v>827.83799999999997</v>
      </c>
      <c r="K48" s="65">
        <f t="shared" si="31"/>
        <v>827.84</v>
      </c>
      <c r="L48" s="65">
        <f t="shared" si="31"/>
        <v>664.08799999999997</v>
      </c>
      <c r="M48" s="65">
        <f t="shared" si="31"/>
        <v>664.09</v>
      </c>
      <c r="N48" s="65">
        <f t="shared" si="31"/>
        <v>674.32799999999997</v>
      </c>
      <c r="O48" s="65">
        <f t="shared" si="31"/>
        <v>0</v>
      </c>
      <c r="P48" s="65">
        <f t="shared" si="31"/>
        <v>866.86799999999994</v>
      </c>
      <c r="Q48" s="65">
        <f t="shared" si="31"/>
        <v>0</v>
      </c>
      <c r="R48" s="65">
        <f t="shared" si="31"/>
        <v>541.86799999999994</v>
      </c>
      <c r="S48" s="65">
        <f t="shared" si="31"/>
        <v>0</v>
      </c>
      <c r="T48" s="65">
        <f t="shared" si="31"/>
        <v>505.46800000000002</v>
      </c>
      <c r="U48" s="65">
        <f t="shared" si="31"/>
        <v>0</v>
      </c>
      <c r="V48" s="65">
        <f t="shared" si="31"/>
        <v>558.36799999999994</v>
      </c>
      <c r="W48" s="65">
        <f t="shared" si="31"/>
        <v>0</v>
      </c>
      <c r="X48" s="65">
        <f t="shared" si="31"/>
        <v>537.16800000000001</v>
      </c>
      <c r="Y48" s="65">
        <f t="shared" si="31"/>
        <v>0</v>
      </c>
      <c r="Z48" s="65">
        <f t="shared" si="31"/>
        <v>441.86799999999999</v>
      </c>
      <c r="AA48" s="65">
        <f t="shared" si="31"/>
        <v>0</v>
      </c>
      <c r="AB48" s="65">
        <f t="shared" si="31"/>
        <v>441.86799999999999</v>
      </c>
      <c r="AC48" s="65">
        <f t="shared" si="31"/>
        <v>0</v>
      </c>
      <c r="AD48" s="65">
        <f t="shared" si="31"/>
        <v>501.73</v>
      </c>
      <c r="AE48" s="65">
        <f t="shared" si="31"/>
        <v>0</v>
      </c>
      <c r="AF48" s="42"/>
    </row>
    <row r="49" spans="1:32" ht="18.75" x14ac:dyDescent="0.3">
      <c r="A49" s="47" t="s">
        <v>29</v>
      </c>
      <c r="B49" s="48">
        <v>0</v>
      </c>
      <c r="C49" s="48"/>
      <c r="D49" s="48"/>
      <c r="E49" s="48"/>
      <c r="F49" s="57" t="e">
        <f t="shared" si="29"/>
        <v>#DIV/0!</v>
      </c>
      <c r="G49" s="57" t="e">
        <f t="shared" si="30"/>
        <v>#DIV/0!</v>
      </c>
      <c r="H49" s="48">
        <v>0</v>
      </c>
      <c r="I49" s="48"/>
      <c r="J49" s="48">
        <v>0</v>
      </c>
      <c r="K49" s="48"/>
      <c r="L49" s="48">
        <v>0</v>
      </c>
      <c r="M49" s="48"/>
      <c r="N49" s="48">
        <v>0</v>
      </c>
      <c r="O49" s="48"/>
      <c r="P49" s="48">
        <v>0</v>
      </c>
      <c r="Q49" s="48"/>
      <c r="R49" s="48">
        <v>0</v>
      </c>
      <c r="S49" s="48"/>
      <c r="T49" s="48">
        <v>0</v>
      </c>
      <c r="U49" s="48"/>
      <c r="V49" s="48">
        <v>0</v>
      </c>
      <c r="W49" s="48"/>
      <c r="X49" s="48">
        <v>0</v>
      </c>
      <c r="Y49" s="48"/>
      <c r="Z49" s="48">
        <v>0</v>
      </c>
      <c r="AA49" s="48"/>
      <c r="AB49" s="48">
        <v>0</v>
      </c>
      <c r="AC49" s="48"/>
      <c r="AD49" s="48">
        <v>0</v>
      </c>
      <c r="AE49" s="48"/>
      <c r="AF49" s="38"/>
    </row>
    <row r="50" spans="1:32" ht="37.5" x14ac:dyDescent="0.3">
      <c r="A50" s="49" t="s">
        <v>30</v>
      </c>
      <c r="B50" s="48">
        <f>B43</f>
        <v>4052.8</v>
      </c>
      <c r="C50" s="48"/>
      <c r="D50" s="48"/>
      <c r="E50" s="48">
        <f>E43</f>
        <v>3616.5299999999997</v>
      </c>
      <c r="F50" s="57">
        <f t="shared" si="29"/>
        <v>89.235343466245553</v>
      </c>
      <c r="G50" s="57" t="e">
        <f t="shared" si="30"/>
        <v>#DIV/0!</v>
      </c>
      <c r="H50" s="48">
        <v>0</v>
      </c>
      <c r="I50" s="48"/>
      <c r="J50" s="48">
        <v>0</v>
      </c>
      <c r="K50" s="48"/>
      <c r="L50" s="48">
        <v>0</v>
      </c>
      <c r="M50" s="48"/>
      <c r="N50" s="48">
        <v>0</v>
      </c>
      <c r="O50" s="48"/>
      <c r="P50" s="48">
        <v>0</v>
      </c>
      <c r="Q50" s="48"/>
      <c r="R50" s="48">
        <v>0</v>
      </c>
      <c r="S50" s="48"/>
      <c r="T50" s="48">
        <v>0</v>
      </c>
      <c r="U50" s="48"/>
      <c r="V50" s="48">
        <v>0</v>
      </c>
      <c r="W50" s="48"/>
      <c r="X50" s="48">
        <v>0</v>
      </c>
      <c r="Y50" s="48"/>
      <c r="Z50" s="48">
        <v>0</v>
      </c>
      <c r="AA50" s="48"/>
      <c r="AB50" s="48">
        <v>0</v>
      </c>
      <c r="AC50" s="48"/>
      <c r="AD50" s="48">
        <v>0</v>
      </c>
      <c r="AE50" s="48"/>
      <c r="AF50" s="38"/>
    </row>
    <row r="51" spans="1:32" ht="18.75" x14ac:dyDescent="0.3">
      <c r="A51" s="47" t="s">
        <v>31</v>
      </c>
      <c r="B51" s="66">
        <f>B16+B23+B30+B37+B44</f>
        <v>6958.1490000000003</v>
      </c>
      <c r="C51" s="66"/>
      <c r="D51" s="66"/>
      <c r="E51" s="66">
        <f>E44+E23</f>
        <v>1888.62</v>
      </c>
      <c r="F51" s="57">
        <f t="shared" si="29"/>
        <v>27.142563345510418</v>
      </c>
      <c r="G51" s="57" t="e">
        <f t="shared" si="30"/>
        <v>#DIV/0!</v>
      </c>
      <c r="H51" s="67">
        <f>H44+H37+H30+H23+H16</f>
        <v>396.68900000000002</v>
      </c>
      <c r="I51" s="67">
        <f t="shared" ref="I51:AE51" si="32">I44+I37+I30+I23+I16</f>
        <v>396.69</v>
      </c>
      <c r="J51" s="67">
        <f t="shared" si="32"/>
        <v>827.83799999999997</v>
      </c>
      <c r="K51" s="67">
        <f t="shared" si="32"/>
        <v>827.84</v>
      </c>
      <c r="L51" s="67">
        <f t="shared" si="32"/>
        <v>664.08799999999997</v>
      </c>
      <c r="M51" s="67">
        <f t="shared" si="32"/>
        <v>664.09</v>
      </c>
      <c r="N51" s="67">
        <f t="shared" si="32"/>
        <v>674.32799999999997</v>
      </c>
      <c r="O51" s="67">
        <f t="shared" si="32"/>
        <v>0</v>
      </c>
      <c r="P51" s="67">
        <f t="shared" si="32"/>
        <v>866.86799999999994</v>
      </c>
      <c r="Q51" s="67">
        <f t="shared" si="32"/>
        <v>0</v>
      </c>
      <c r="R51" s="67">
        <f t="shared" si="32"/>
        <v>541.86799999999994</v>
      </c>
      <c r="S51" s="67">
        <f t="shared" si="32"/>
        <v>0</v>
      </c>
      <c r="T51" s="67">
        <f t="shared" si="32"/>
        <v>505.46800000000002</v>
      </c>
      <c r="U51" s="67">
        <f t="shared" si="32"/>
        <v>0</v>
      </c>
      <c r="V51" s="67">
        <f t="shared" si="32"/>
        <v>558.36799999999994</v>
      </c>
      <c r="W51" s="67">
        <f t="shared" si="32"/>
        <v>0</v>
      </c>
      <c r="X51" s="67">
        <f t="shared" si="32"/>
        <v>537.16800000000001</v>
      </c>
      <c r="Y51" s="67">
        <f t="shared" si="32"/>
        <v>0</v>
      </c>
      <c r="Z51" s="67">
        <f t="shared" si="32"/>
        <v>441.86799999999999</v>
      </c>
      <c r="AA51" s="67">
        <f t="shared" si="32"/>
        <v>0</v>
      </c>
      <c r="AB51" s="67">
        <f t="shared" si="32"/>
        <v>441.86799999999999</v>
      </c>
      <c r="AC51" s="67">
        <f t="shared" si="32"/>
        <v>0</v>
      </c>
      <c r="AD51" s="67">
        <f t="shared" si="32"/>
        <v>501.73</v>
      </c>
      <c r="AE51" s="67">
        <f t="shared" si="32"/>
        <v>0</v>
      </c>
      <c r="AF51" s="38"/>
    </row>
    <row r="52" spans="1:32" ht="37.5" x14ac:dyDescent="0.3">
      <c r="A52" s="47" t="s">
        <v>32</v>
      </c>
      <c r="B52" s="48">
        <v>0</v>
      </c>
      <c r="C52" s="48"/>
      <c r="D52" s="48"/>
      <c r="E52" s="48"/>
      <c r="F52" s="57" t="e">
        <f t="shared" si="29"/>
        <v>#DIV/0!</v>
      </c>
      <c r="G52" s="57" t="e">
        <f t="shared" si="30"/>
        <v>#DIV/0!</v>
      </c>
      <c r="H52" s="48">
        <v>0</v>
      </c>
      <c r="I52" s="48"/>
      <c r="J52" s="48">
        <v>0</v>
      </c>
      <c r="K52" s="48"/>
      <c r="L52" s="48">
        <v>0</v>
      </c>
      <c r="M52" s="48"/>
      <c r="N52" s="48">
        <v>0</v>
      </c>
      <c r="O52" s="48"/>
      <c r="P52" s="48">
        <v>0</v>
      </c>
      <c r="Q52" s="48"/>
      <c r="R52" s="48">
        <v>0</v>
      </c>
      <c r="S52" s="48"/>
      <c r="T52" s="48">
        <v>0</v>
      </c>
      <c r="U52" s="48"/>
      <c r="V52" s="48">
        <v>0</v>
      </c>
      <c r="W52" s="48"/>
      <c r="X52" s="48">
        <v>0</v>
      </c>
      <c r="Y52" s="48"/>
      <c r="Z52" s="48">
        <v>0</v>
      </c>
      <c r="AA52" s="48"/>
      <c r="AB52" s="48">
        <v>0</v>
      </c>
      <c r="AC52" s="48"/>
      <c r="AD52" s="48">
        <v>0</v>
      </c>
      <c r="AE52" s="48"/>
      <c r="AF52" s="38"/>
    </row>
    <row r="53" spans="1:32" ht="18.75" x14ac:dyDescent="0.3">
      <c r="A53" s="47" t="s">
        <v>33</v>
      </c>
      <c r="B53" s="48">
        <v>0</v>
      </c>
      <c r="C53" s="48"/>
      <c r="D53" s="48"/>
      <c r="E53" s="48"/>
      <c r="F53" s="57" t="e">
        <f t="shared" si="29"/>
        <v>#DIV/0!</v>
      </c>
      <c r="G53" s="57" t="e">
        <f t="shared" si="30"/>
        <v>#DIV/0!</v>
      </c>
      <c r="H53" s="48">
        <v>0</v>
      </c>
      <c r="I53" s="48"/>
      <c r="J53" s="48">
        <v>0</v>
      </c>
      <c r="K53" s="48"/>
      <c r="L53" s="48">
        <v>0</v>
      </c>
      <c r="M53" s="48"/>
      <c r="N53" s="48">
        <v>0</v>
      </c>
      <c r="O53" s="48"/>
      <c r="P53" s="48">
        <v>0</v>
      </c>
      <c r="Q53" s="48"/>
      <c r="R53" s="48">
        <v>0</v>
      </c>
      <c r="S53" s="48"/>
      <c r="T53" s="48">
        <v>0</v>
      </c>
      <c r="U53" s="48"/>
      <c r="V53" s="48">
        <v>0</v>
      </c>
      <c r="W53" s="48"/>
      <c r="X53" s="48">
        <v>0</v>
      </c>
      <c r="Y53" s="48"/>
      <c r="Z53" s="48">
        <v>0</v>
      </c>
      <c r="AA53" s="48"/>
      <c r="AB53" s="48">
        <v>0</v>
      </c>
      <c r="AC53" s="48"/>
      <c r="AD53" s="48">
        <v>0</v>
      </c>
      <c r="AE53" s="48"/>
      <c r="AF53" s="38"/>
    </row>
    <row r="54" spans="1:32" ht="75" x14ac:dyDescent="0.3">
      <c r="A54" s="53" t="s">
        <v>39</v>
      </c>
      <c r="B54" s="59">
        <f>B55</f>
        <v>299</v>
      </c>
      <c r="C54" s="59">
        <f t="shared" ref="C54:E54" si="33">C55</f>
        <v>0</v>
      </c>
      <c r="D54" s="59">
        <f t="shared" si="33"/>
        <v>0</v>
      </c>
      <c r="E54" s="59">
        <f t="shared" si="33"/>
        <v>0</v>
      </c>
      <c r="F54" s="59">
        <f>E54/B54*100</f>
        <v>0</v>
      </c>
      <c r="G54" s="59" t="e">
        <f>E54/C54*100</f>
        <v>#DIV/0!</v>
      </c>
      <c r="H54" s="60">
        <f>H55</f>
        <v>0</v>
      </c>
      <c r="I54" s="60">
        <f>I55</f>
        <v>0</v>
      </c>
      <c r="J54" s="60">
        <f t="shared" ref="J54:AE54" si="34">J55</f>
        <v>0</v>
      </c>
      <c r="K54" s="60">
        <f t="shared" si="34"/>
        <v>0</v>
      </c>
      <c r="L54" s="60">
        <f t="shared" si="34"/>
        <v>0</v>
      </c>
      <c r="M54" s="60">
        <f t="shared" si="34"/>
        <v>0</v>
      </c>
      <c r="N54" s="60">
        <f t="shared" si="34"/>
        <v>0</v>
      </c>
      <c r="O54" s="60">
        <f t="shared" si="34"/>
        <v>0</v>
      </c>
      <c r="P54" s="60">
        <f t="shared" si="34"/>
        <v>0</v>
      </c>
      <c r="Q54" s="60">
        <f t="shared" si="34"/>
        <v>0</v>
      </c>
      <c r="R54" s="60">
        <f t="shared" si="34"/>
        <v>100</v>
      </c>
      <c r="S54" s="60">
        <f t="shared" si="34"/>
        <v>0</v>
      </c>
      <c r="T54" s="60">
        <f t="shared" si="34"/>
        <v>36.700000000000003</v>
      </c>
      <c r="U54" s="60">
        <f t="shared" si="34"/>
        <v>0</v>
      </c>
      <c r="V54" s="60">
        <f t="shared" si="34"/>
        <v>39.6</v>
      </c>
      <c r="W54" s="60">
        <f t="shared" si="34"/>
        <v>0</v>
      </c>
      <c r="X54" s="60">
        <f t="shared" si="34"/>
        <v>39.700000000000003</v>
      </c>
      <c r="Y54" s="60">
        <f t="shared" si="34"/>
        <v>0</v>
      </c>
      <c r="Z54" s="60">
        <f t="shared" si="34"/>
        <v>19.3</v>
      </c>
      <c r="AA54" s="60">
        <f t="shared" si="34"/>
        <v>0</v>
      </c>
      <c r="AB54" s="60">
        <f t="shared" si="34"/>
        <v>19.3</v>
      </c>
      <c r="AC54" s="60">
        <f t="shared" si="34"/>
        <v>0</v>
      </c>
      <c r="AD54" s="60">
        <f t="shared" si="34"/>
        <v>44.4</v>
      </c>
      <c r="AE54" s="60">
        <f t="shared" si="34"/>
        <v>0</v>
      </c>
      <c r="AF54" s="38"/>
    </row>
    <row r="55" spans="1:32" s="63" customFormat="1" ht="18.75" x14ac:dyDescent="0.3">
      <c r="A55" s="46" t="s">
        <v>28</v>
      </c>
      <c r="B55" s="59">
        <f>B58</f>
        <v>299</v>
      </c>
      <c r="C55" s="59">
        <f t="shared" ref="C55:E55" si="35">C58</f>
        <v>0</v>
      </c>
      <c r="D55" s="59">
        <f t="shared" si="35"/>
        <v>0</v>
      </c>
      <c r="E55" s="59">
        <f t="shared" si="35"/>
        <v>0</v>
      </c>
      <c r="F55" s="59">
        <f>E55/B55*100</f>
        <v>0</v>
      </c>
      <c r="G55" s="59" t="e">
        <f>E55/C55*100</f>
        <v>#DIV/0!</v>
      </c>
      <c r="H55" s="60">
        <f>H58</f>
        <v>0</v>
      </c>
      <c r="I55" s="60">
        <f t="shared" ref="I55:AE55" si="36">I58</f>
        <v>0</v>
      </c>
      <c r="J55" s="60">
        <f t="shared" si="36"/>
        <v>0</v>
      </c>
      <c r="K55" s="60">
        <f t="shared" si="36"/>
        <v>0</v>
      </c>
      <c r="L55" s="60">
        <f t="shared" si="36"/>
        <v>0</v>
      </c>
      <c r="M55" s="60">
        <f t="shared" si="36"/>
        <v>0</v>
      </c>
      <c r="N55" s="60">
        <f t="shared" si="36"/>
        <v>0</v>
      </c>
      <c r="O55" s="60">
        <f t="shared" si="36"/>
        <v>0</v>
      </c>
      <c r="P55" s="60">
        <f t="shared" si="36"/>
        <v>0</v>
      </c>
      <c r="Q55" s="60">
        <f t="shared" si="36"/>
        <v>0</v>
      </c>
      <c r="R55" s="60">
        <f>R58</f>
        <v>100</v>
      </c>
      <c r="S55" s="60">
        <f t="shared" si="36"/>
        <v>0</v>
      </c>
      <c r="T55" s="60">
        <f t="shared" si="36"/>
        <v>36.700000000000003</v>
      </c>
      <c r="U55" s="60">
        <f t="shared" si="36"/>
        <v>0</v>
      </c>
      <c r="V55" s="60">
        <f t="shared" si="36"/>
        <v>39.6</v>
      </c>
      <c r="W55" s="60">
        <f t="shared" si="36"/>
        <v>0</v>
      </c>
      <c r="X55" s="60">
        <f t="shared" si="36"/>
        <v>39.700000000000003</v>
      </c>
      <c r="Y55" s="60">
        <f t="shared" si="36"/>
        <v>0</v>
      </c>
      <c r="Z55" s="60">
        <f t="shared" si="36"/>
        <v>19.3</v>
      </c>
      <c r="AA55" s="60">
        <f t="shared" si="36"/>
        <v>0</v>
      </c>
      <c r="AB55" s="60">
        <f t="shared" si="36"/>
        <v>19.3</v>
      </c>
      <c r="AC55" s="60">
        <f t="shared" si="36"/>
        <v>0</v>
      </c>
      <c r="AD55" s="60">
        <f t="shared" si="36"/>
        <v>44.4</v>
      </c>
      <c r="AE55" s="60">
        <f t="shared" si="36"/>
        <v>0</v>
      </c>
      <c r="AF55" s="42"/>
    </row>
    <row r="56" spans="1:32" ht="18.75" x14ac:dyDescent="0.3">
      <c r="A56" s="47" t="s">
        <v>29</v>
      </c>
      <c r="B56" s="48">
        <v>0</v>
      </c>
      <c r="C56" s="48"/>
      <c r="D56" s="48"/>
      <c r="E56" s="48"/>
      <c r="F56" s="57" t="e">
        <f t="shared" ref="F56:F60" si="37">E56/B56*100</f>
        <v>#DIV/0!</v>
      </c>
      <c r="G56" s="57" t="e">
        <f t="shared" ref="G56:G60" si="38">E56/C56*100</f>
        <v>#DIV/0!</v>
      </c>
      <c r="H56" s="48">
        <v>0</v>
      </c>
      <c r="I56" s="48"/>
      <c r="J56" s="48">
        <v>0</v>
      </c>
      <c r="K56" s="48"/>
      <c r="L56" s="48">
        <v>0</v>
      </c>
      <c r="M56" s="48"/>
      <c r="N56" s="48">
        <v>0</v>
      </c>
      <c r="O56" s="48"/>
      <c r="P56" s="48">
        <v>0</v>
      </c>
      <c r="Q56" s="48"/>
      <c r="R56" s="48">
        <v>0</v>
      </c>
      <c r="S56" s="48"/>
      <c r="T56" s="48">
        <v>0</v>
      </c>
      <c r="U56" s="48"/>
      <c r="V56" s="48">
        <v>0</v>
      </c>
      <c r="W56" s="48"/>
      <c r="X56" s="48">
        <v>0</v>
      </c>
      <c r="Y56" s="48"/>
      <c r="Z56" s="48">
        <v>0</v>
      </c>
      <c r="AA56" s="48"/>
      <c r="AB56" s="48">
        <v>0</v>
      </c>
      <c r="AC56" s="48"/>
      <c r="AD56" s="48">
        <v>0</v>
      </c>
      <c r="AE56" s="48"/>
      <c r="AF56" s="38"/>
    </row>
    <row r="57" spans="1:32" ht="37.5" x14ac:dyDescent="0.3">
      <c r="A57" s="49" t="s">
        <v>30</v>
      </c>
      <c r="B57" s="48">
        <v>0</v>
      </c>
      <c r="C57" s="48"/>
      <c r="D57" s="48"/>
      <c r="E57" s="48"/>
      <c r="F57" s="57" t="e">
        <f t="shared" si="37"/>
        <v>#DIV/0!</v>
      </c>
      <c r="G57" s="57" t="e">
        <f t="shared" si="38"/>
        <v>#DIV/0!</v>
      </c>
      <c r="H57" s="48">
        <v>0</v>
      </c>
      <c r="I57" s="48"/>
      <c r="J57" s="48">
        <v>0</v>
      </c>
      <c r="K57" s="48"/>
      <c r="L57" s="48">
        <v>0</v>
      </c>
      <c r="M57" s="48"/>
      <c r="N57" s="48">
        <v>0</v>
      </c>
      <c r="O57" s="48"/>
      <c r="P57" s="48">
        <v>0</v>
      </c>
      <c r="Q57" s="48"/>
      <c r="R57" s="48">
        <v>0</v>
      </c>
      <c r="S57" s="48"/>
      <c r="T57" s="48">
        <v>0</v>
      </c>
      <c r="U57" s="48"/>
      <c r="V57" s="48">
        <v>0</v>
      </c>
      <c r="W57" s="48"/>
      <c r="X57" s="48">
        <v>0</v>
      </c>
      <c r="Y57" s="48"/>
      <c r="Z57" s="48">
        <v>0</v>
      </c>
      <c r="AA57" s="48"/>
      <c r="AB57" s="48">
        <v>0</v>
      </c>
      <c r="AC57" s="48"/>
      <c r="AD57" s="48">
        <v>0</v>
      </c>
      <c r="AE57" s="48"/>
      <c r="AF57" s="38"/>
    </row>
    <row r="58" spans="1:32" ht="18.75" x14ac:dyDescent="0.3">
      <c r="A58" s="47" t="s">
        <v>31</v>
      </c>
      <c r="B58" s="57">
        <f>H58+J58+L58+N58+P58+R58+T58+V58+X58+Z58+AB58+AD58</f>
        <v>299</v>
      </c>
      <c r="C58" s="57">
        <f>H58</f>
        <v>0</v>
      </c>
      <c r="D58" s="57"/>
      <c r="E58" s="57">
        <f>I58+K58+M58+O58+Q58+S58+U58+W58+Y58+AA58+AC58+AE58</f>
        <v>0</v>
      </c>
      <c r="F58" s="57">
        <f t="shared" si="37"/>
        <v>0</v>
      </c>
      <c r="G58" s="57" t="e">
        <f t="shared" si="38"/>
        <v>#DIV/0!</v>
      </c>
      <c r="H58" s="58">
        <v>0</v>
      </c>
      <c r="I58" s="58"/>
      <c r="J58" s="58">
        <v>0</v>
      </c>
      <c r="K58" s="58"/>
      <c r="L58" s="58">
        <v>0</v>
      </c>
      <c r="M58" s="58"/>
      <c r="N58" s="58">
        <v>0</v>
      </c>
      <c r="O58" s="58"/>
      <c r="P58" s="58">
        <v>0</v>
      </c>
      <c r="Q58" s="58"/>
      <c r="R58" s="58">
        <v>100</v>
      </c>
      <c r="S58" s="58"/>
      <c r="T58" s="58">
        <v>36.700000000000003</v>
      </c>
      <c r="U58" s="58"/>
      <c r="V58" s="58">
        <v>39.6</v>
      </c>
      <c r="W58" s="58"/>
      <c r="X58" s="58">
        <v>39.700000000000003</v>
      </c>
      <c r="Y58" s="58"/>
      <c r="Z58" s="58">
        <v>19.3</v>
      </c>
      <c r="AA58" s="58"/>
      <c r="AB58" s="58">
        <v>19.3</v>
      </c>
      <c r="AC58" s="58"/>
      <c r="AD58" s="58">
        <v>44.4</v>
      </c>
      <c r="AE58" s="58"/>
      <c r="AF58" s="38"/>
    </row>
    <row r="59" spans="1:32" ht="37.5" x14ac:dyDescent="0.3">
      <c r="A59" s="47" t="s">
        <v>32</v>
      </c>
      <c r="B59" s="48">
        <v>0</v>
      </c>
      <c r="C59" s="48"/>
      <c r="D59" s="48"/>
      <c r="E59" s="48"/>
      <c r="F59" s="57" t="e">
        <f t="shared" si="37"/>
        <v>#DIV/0!</v>
      </c>
      <c r="G59" s="57" t="e">
        <f t="shared" si="38"/>
        <v>#DIV/0!</v>
      </c>
      <c r="H59" s="48">
        <v>0</v>
      </c>
      <c r="I59" s="48"/>
      <c r="J59" s="48">
        <v>0</v>
      </c>
      <c r="K59" s="48"/>
      <c r="L59" s="48">
        <v>0</v>
      </c>
      <c r="M59" s="48"/>
      <c r="N59" s="48">
        <v>0</v>
      </c>
      <c r="O59" s="48"/>
      <c r="P59" s="48">
        <v>0</v>
      </c>
      <c r="Q59" s="48"/>
      <c r="R59" s="48">
        <v>0</v>
      </c>
      <c r="S59" s="48"/>
      <c r="T59" s="48">
        <v>0</v>
      </c>
      <c r="U59" s="48"/>
      <c r="V59" s="48">
        <v>0</v>
      </c>
      <c r="W59" s="48"/>
      <c r="X59" s="48">
        <v>0</v>
      </c>
      <c r="Y59" s="48"/>
      <c r="Z59" s="48">
        <v>0</v>
      </c>
      <c r="AA59" s="48"/>
      <c r="AB59" s="48">
        <v>0</v>
      </c>
      <c r="AC59" s="48"/>
      <c r="AD59" s="48">
        <v>0</v>
      </c>
      <c r="AE59" s="48"/>
      <c r="AF59" s="38"/>
    </row>
    <row r="60" spans="1:32" ht="18.75" x14ac:dyDescent="0.3">
      <c r="A60" s="47" t="s">
        <v>33</v>
      </c>
      <c r="B60" s="48">
        <v>0</v>
      </c>
      <c r="C60" s="48"/>
      <c r="D60" s="48"/>
      <c r="E60" s="48"/>
      <c r="F60" s="57" t="e">
        <f t="shared" si="37"/>
        <v>#DIV/0!</v>
      </c>
      <c r="G60" s="57" t="e">
        <f t="shared" si="38"/>
        <v>#DIV/0!</v>
      </c>
      <c r="H60" s="48">
        <v>0</v>
      </c>
      <c r="I60" s="48"/>
      <c r="J60" s="48">
        <v>0</v>
      </c>
      <c r="K60" s="48"/>
      <c r="L60" s="48">
        <v>0</v>
      </c>
      <c r="M60" s="48"/>
      <c r="N60" s="48">
        <v>0</v>
      </c>
      <c r="O60" s="48"/>
      <c r="P60" s="48">
        <v>0</v>
      </c>
      <c r="Q60" s="48"/>
      <c r="R60" s="48">
        <v>0</v>
      </c>
      <c r="S60" s="48"/>
      <c r="T60" s="48">
        <v>0</v>
      </c>
      <c r="U60" s="48"/>
      <c r="V60" s="48">
        <v>0</v>
      </c>
      <c r="W60" s="48"/>
      <c r="X60" s="48">
        <v>0</v>
      </c>
      <c r="Y60" s="48"/>
      <c r="Z60" s="48">
        <v>0</v>
      </c>
      <c r="AA60" s="48"/>
      <c r="AB60" s="48">
        <v>0</v>
      </c>
      <c r="AC60" s="48"/>
      <c r="AD60" s="48">
        <v>0</v>
      </c>
      <c r="AE60" s="48"/>
      <c r="AF60" s="38"/>
    </row>
    <row r="61" spans="1:32" ht="56.25" x14ac:dyDescent="0.3">
      <c r="A61" s="53" t="s">
        <v>40</v>
      </c>
      <c r="B61" s="68">
        <f>B62</f>
        <v>107.3</v>
      </c>
      <c r="C61" s="68">
        <f t="shared" ref="C61:E61" si="39">C62</f>
        <v>0</v>
      </c>
      <c r="D61" s="68">
        <f t="shared" si="39"/>
        <v>0</v>
      </c>
      <c r="E61" s="68">
        <f t="shared" si="39"/>
        <v>0</v>
      </c>
      <c r="F61" s="68">
        <f>E61/B61*100</f>
        <v>0</v>
      </c>
      <c r="G61" s="68" t="e">
        <f>E61/C61*100</f>
        <v>#DIV/0!</v>
      </c>
      <c r="H61" s="68">
        <v>0</v>
      </c>
      <c r="I61" s="68"/>
      <c r="J61" s="68">
        <v>0</v>
      </c>
      <c r="K61" s="68"/>
      <c r="L61" s="68">
        <v>0</v>
      </c>
      <c r="M61" s="68"/>
      <c r="N61" s="68">
        <v>0</v>
      </c>
      <c r="O61" s="68"/>
      <c r="P61" s="68">
        <v>0</v>
      </c>
      <c r="Q61" s="68"/>
      <c r="R61" s="68">
        <v>0</v>
      </c>
      <c r="S61" s="68"/>
      <c r="T61" s="68">
        <v>0</v>
      </c>
      <c r="U61" s="68"/>
      <c r="V61" s="68">
        <v>0</v>
      </c>
      <c r="W61" s="68"/>
      <c r="X61" s="68">
        <v>0</v>
      </c>
      <c r="Y61" s="68"/>
      <c r="Z61" s="68">
        <v>0</v>
      </c>
      <c r="AA61" s="68"/>
      <c r="AB61" s="68">
        <f>AB62</f>
        <v>107.3</v>
      </c>
      <c r="AC61" s="68"/>
      <c r="AD61" s="68">
        <v>0</v>
      </c>
      <c r="AE61" s="68"/>
      <c r="AF61" s="38"/>
    </row>
    <row r="62" spans="1:32" ht="18.75" x14ac:dyDescent="0.3">
      <c r="A62" s="46" t="s">
        <v>28</v>
      </c>
      <c r="B62" s="48">
        <f>B65</f>
        <v>107.3</v>
      </c>
      <c r="C62" s="48">
        <f t="shared" ref="C62:E62" si="40">C65</f>
        <v>0</v>
      </c>
      <c r="D62" s="48">
        <f t="shared" si="40"/>
        <v>0</v>
      </c>
      <c r="E62" s="48">
        <f t="shared" si="40"/>
        <v>0</v>
      </c>
      <c r="F62" s="48">
        <f t="shared" ref="F62:F67" si="41">E62/B62*100</f>
        <v>0</v>
      </c>
      <c r="G62" s="48" t="e">
        <f t="shared" ref="G62:G67" si="42">E62/C62*100</f>
        <v>#DIV/0!</v>
      </c>
      <c r="H62" s="48">
        <v>0</v>
      </c>
      <c r="I62" s="48"/>
      <c r="J62" s="48">
        <v>0</v>
      </c>
      <c r="K62" s="48"/>
      <c r="L62" s="48">
        <v>0</v>
      </c>
      <c r="M62" s="48"/>
      <c r="N62" s="48">
        <v>0</v>
      </c>
      <c r="O62" s="48"/>
      <c r="P62" s="48">
        <v>0</v>
      </c>
      <c r="Q62" s="48"/>
      <c r="R62" s="48">
        <v>0</v>
      </c>
      <c r="S62" s="48"/>
      <c r="T62" s="48">
        <v>0</v>
      </c>
      <c r="U62" s="48"/>
      <c r="V62" s="48">
        <v>0</v>
      </c>
      <c r="W62" s="48"/>
      <c r="X62" s="48">
        <v>0</v>
      </c>
      <c r="Y62" s="48"/>
      <c r="Z62" s="48">
        <v>0</v>
      </c>
      <c r="AA62" s="48"/>
      <c r="AB62" s="48">
        <f>AB65</f>
        <v>107.3</v>
      </c>
      <c r="AC62" s="48"/>
      <c r="AD62" s="48">
        <v>0</v>
      </c>
      <c r="AE62" s="48"/>
      <c r="AF62" s="38"/>
    </row>
    <row r="63" spans="1:32" ht="18.75" x14ac:dyDescent="0.3">
      <c r="A63" s="47" t="s">
        <v>29</v>
      </c>
      <c r="B63" s="48">
        <v>0</v>
      </c>
      <c r="C63" s="48"/>
      <c r="D63" s="48"/>
      <c r="E63" s="48"/>
      <c r="F63" s="48" t="e">
        <f t="shared" si="41"/>
        <v>#DIV/0!</v>
      </c>
      <c r="G63" s="48" t="e">
        <f t="shared" si="42"/>
        <v>#DIV/0!</v>
      </c>
      <c r="H63" s="48">
        <v>0</v>
      </c>
      <c r="I63" s="48"/>
      <c r="J63" s="48">
        <v>0</v>
      </c>
      <c r="K63" s="48"/>
      <c r="L63" s="48">
        <v>0</v>
      </c>
      <c r="M63" s="48"/>
      <c r="N63" s="48">
        <v>0</v>
      </c>
      <c r="O63" s="48"/>
      <c r="P63" s="48">
        <v>0</v>
      </c>
      <c r="Q63" s="48"/>
      <c r="R63" s="48">
        <v>0</v>
      </c>
      <c r="S63" s="48"/>
      <c r="T63" s="48">
        <v>0</v>
      </c>
      <c r="U63" s="48"/>
      <c r="V63" s="48">
        <v>0</v>
      </c>
      <c r="W63" s="48"/>
      <c r="X63" s="48">
        <v>0</v>
      </c>
      <c r="Y63" s="48"/>
      <c r="Z63" s="48">
        <v>0</v>
      </c>
      <c r="AA63" s="48"/>
      <c r="AB63" s="48">
        <v>0</v>
      </c>
      <c r="AC63" s="48"/>
      <c r="AD63" s="48">
        <v>0</v>
      </c>
      <c r="AE63" s="48"/>
      <c r="AF63" s="38"/>
    </row>
    <row r="64" spans="1:32" ht="37.5" x14ac:dyDescent="0.3">
      <c r="A64" s="49" t="s">
        <v>30</v>
      </c>
      <c r="B64" s="48">
        <v>0</v>
      </c>
      <c r="C64" s="48"/>
      <c r="D64" s="48"/>
      <c r="E64" s="48"/>
      <c r="F64" s="48" t="e">
        <f t="shared" si="41"/>
        <v>#DIV/0!</v>
      </c>
      <c r="G64" s="48" t="e">
        <f t="shared" si="42"/>
        <v>#DIV/0!</v>
      </c>
      <c r="H64" s="48">
        <v>0</v>
      </c>
      <c r="I64" s="48"/>
      <c r="J64" s="48">
        <v>0</v>
      </c>
      <c r="K64" s="48"/>
      <c r="L64" s="48">
        <v>0</v>
      </c>
      <c r="M64" s="48"/>
      <c r="N64" s="48">
        <v>0</v>
      </c>
      <c r="O64" s="48"/>
      <c r="P64" s="48">
        <v>0</v>
      </c>
      <c r="Q64" s="48"/>
      <c r="R64" s="48">
        <v>0</v>
      </c>
      <c r="S64" s="48"/>
      <c r="T64" s="48">
        <v>0</v>
      </c>
      <c r="U64" s="48"/>
      <c r="V64" s="48">
        <v>0</v>
      </c>
      <c r="W64" s="48"/>
      <c r="X64" s="48">
        <v>0</v>
      </c>
      <c r="Y64" s="48"/>
      <c r="Z64" s="48">
        <v>0</v>
      </c>
      <c r="AA64" s="48"/>
      <c r="AB64" s="48">
        <v>0</v>
      </c>
      <c r="AC64" s="48"/>
      <c r="AD64" s="48">
        <v>0</v>
      </c>
      <c r="AE64" s="48"/>
      <c r="AF64" s="38"/>
    </row>
    <row r="65" spans="1:32" ht="18.75" x14ac:dyDescent="0.3">
      <c r="A65" s="47" t="s">
        <v>31</v>
      </c>
      <c r="B65" s="48">
        <f>AB65</f>
        <v>107.3</v>
      </c>
      <c r="C65" s="48">
        <f>H65</f>
        <v>0</v>
      </c>
      <c r="D65" s="48"/>
      <c r="E65" s="48">
        <f>I65+K65+M65+O65+Q65+S65+U65+W65+Y65+AA65+AC65+AE65</f>
        <v>0</v>
      </c>
      <c r="F65" s="48">
        <f t="shared" si="41"/>
        <v>0</v>
      </c>
      <c r="G65" s="48" t="e">
        <f t="shared" si="42"/>
        <v>#DIV/0!</v>
      </c>
      <c r="H65" s="48">
        <v>0</v>
      </c>
      <c r="I65" s="48"/>
      <c r="J65" s="48">
        <v>0</v>
      </c>
      <c r="K65" s="48"/>
      <c r="L65" s="48">
        <v>0</v>
      </c>
      <c r="M65" s="48"/>
      <c r="N65" s="48">
        <v>0</v>
      </c>
      <c r="O65" s="48"/>
      <c r="P65" s="48">
        <v>0</v>
      </c>
      <c r="Q65" s="48"/>
      <c r="R65" s="48">
        <v>0</v>
      </c>
      <c r="S65" s="48"/>
      <c r="T65" s="48">
        <v>0</v>
      </c>
      <c r="U65" s="48"/>
      <c r="V65" s="48">
        <v>0</v>
      </c>
      <c r="W65" s="48"/>
      <c r="X65" s="48">
        <v>0</v>
      </c>
      <c r="Y65" s="48"/>
      <c r="Z65" s="48">
        <v>0</v>
      </c>
      <c r="AA65" s="48"/>
      <c r="AB65" s="48">
        <v>107.3</v>
      </c>
      <c r="AC65" s="48"/>
      <c r="AD65" s="48">
        <v>0</v>
      </c>
      <c r="AE65" s="48"/>
      <c r="AF65" s="38"/>
    </row>
    <row r="66" spans="1:32" ht="33.75" customHeight="1" x14ac:dyDescent="0.3">
      <c r="A66" s="47" t="s">
        <v>32</v>
      </c>
      <c r="B66" s="48">
        <v>0</v>
      </c>
      <c r="C66" s="48"/>
      <c r="D66" s="48"/>
      <c r="E66" s="48"/>
      <c r="F66" s="48" t="e">
        <f t="shared" si="41"/>
        <v>#DIV/0!</v>
      </c>
      <c r="G66" s="48" t="e">
        <f t="shared" si="42"/>
        <v>#DIV/0!</v>
      </c>
      <c r="H66" s="48">
        <v>0</v>
      </c>
      <c r="I66" s="48"/>
      <c r="J66" s="48">
        <v>0</v>
      </c>
      <c r="K66" s="48"/>
      <c r="L66" s="48">
        <v>0</v>
      </c>
      <c r="M66" s="48"/>
      <c r="N66" s="48">
        <v>0</v>
      </c>
      <c r="O66" s="48"/>
      <c r="P66" s="48">
        <v>0</v>
      </c>
      <c r="Q66" s="48"/>
      <c r="R66" s="48">
        <v>0</v>
      </c>
      <c r="S66" s="48"/>
      <c r="T66" s="48">
        <v>0</v>
      </c>
      <c r="U66" s="48"/>
      <c r="V66" s="48">
        <v>0</v>
      </c>
      <c r="W66" s="48"/>
      <c r="X66" s="48">
        <v>0</v>
      </c>
      <c r="Y66" s="48"/>
      <c r="Z66" s="48">
        <v>0</v>
      </c>
      <c r="AA66" s="48"/>
      <c r="AB66" s="48">
        <v>0</v>
      </c>
      <c r="AC66" s="48"/>
      <c r="AD66" s="48">
        <v>0</v>
      </c>
      <c r="AE66" s="48"/>
      <c r="AF66" s="38"/>
    </row>
    <row r="67" spans="1:32" ht="18.75" x14ac:dyDescent="0.3">
      <c r="A67" s="47" t="s">
        <v>33</v>
      </c>
      <c r="B67" s="48">
        <v>0</v>
      </c>
      <c r="C67" s="48"/>
      <c r="D67" s="48"/>
      <c r="E67" s="48"/>
      <c r="F67" s="48" t="e">
        <f t="shared" si="41"/>
        <v>#DIV/0!</v>
      </c>
      <c r="G67" s="48" t="e">
        <f t="shared" si="42"/>
        <v>#DIV/0!</v>
      </c>
      <c r="H67" s="48">
        <v>0</v>
      </c>
      <c r="I67" s="48"/>
      <c r="J67" s="48">
        <v>0</v>
      </c>
      <c r="K67" s="48"/>
      <c r="L67" s="48">
        <v>0</v>
      </c>
      <c r="M67" s="48"/>
      <c r="N67" s="48">
        <v>0</v>
      </c>
      <c r="O67" s="48"/>
      <c r="P67" s="48">
        <v>0</v>
      </c>
      <c r="Q67" s="48"/>
      <c r="R67" s="48">
        <v>0</v>
      </c>
      <c r="S67" s="48"/>
      <c r="T67" s="48">
        <v>0</v>
      </c>
      <c r="U67" s="48"/>
      <c r="V67" s="48">
        <v>0</v>
      </c>
      <c r="W67" s="48"/>
      <c r="X67" s="48">
        <v>0</v>
      </c>
      <c r="Y67" s="48"/>
      <c r="Z67" s="48">
        <v>0</v>
      </c>
      <c r="AA67" s="48"/>
      <c r="AB67" s="48">
        <v>0</v>
      </c>
      <c r="AC67" s="48"/>
      <c r="AD67" s="48">
        <v>0</v>
      </c>
      <c r="AE67" s="48"/>
      <c r="AF67" s="38"/>
    </row>
    <row r="68" spans="1:32" ht="61.5" customHeight="1" x14ac:dyDescent="0.25">
      <c r="A68" s="69" t="s">
        <v>41</v>
      </c>
      <c r="B68" s="59">
        <f t="shared" ref="B68:E68" si="43">B69</f>
        <v>406.29999999999995</v>
      </c>
      <c r="C68" s="59">
        <f t="shared" si="43"/>
        <v>0</v>
      </c>
      <c r="D68" s="59">
        <f t="shared" si="43"/>
        <v>0</v>
      </c>
      <c r="E68" s="59">
        <f t="shared" si="43"/>
        <v>0</v>
      </c>
      <c r="F68" s="59">
        <f>F69</f>
        <v>0</v>
      </c>
      <c r="G68" s="59" t="e">
        <f>G69</f>
        <v>#DIV/0!</v>
      </c>
      <c r="H68" s="59">
        <f>H69</f>
        <v>0</v>
      </c>
      <c r="I68" s="59">
        <f>I69</f>
        <v>0</v>
      </c>
      <c r="J68" s="59">
        <f t="shared" ref="J68:AE68" si="44">J69</f>
        <v>0</v>
      </c>
      <c r="K68" s="59">
        <f t="shared" si="44"/>
        <v>0</v>
      </c>
      <c r="L68" s="59">
        <f t="shared" si="44"/>
        <v>0</v>
      </c>
      <c r="M68" s="59">
        <f t="shared" si="44"/>
        <v>0</v>
      </c>
      <c r="N68" s="59">
        <f t="shared" si="44"/>
        <v>0</v>
      </c>
      <c r="O68" s="59">
        <f t="shared" si="44"/>
        <v>0</v>
      </c>
      <c r="P68" s="59">
        <f t="shared" si="44"/>
        <v>0</v>
      </c>
      <c r="Q68" s="59">
        <f t="shared" si="44"/>
        <v>0</v>
      </c>
      <c r="R68" s="59">
        <f t="shared" si="44"/>
        <v>100</v>
      </c>
      <c r="S68" s="59">
        <f t="shared" si="44"/>
        <v>0</v>
      </c>
      <c r="T68" s="59">
        <f t="shared" si="44"/>
        <v>36.700000000000003</v>
      </c>
      <c r="U68" s="59">
        <f t="shared" si="44"/>
        <v>0</v>
      </c>
      <c r="V68" s="59">
        <f t="shared" si="44"/>
        <v>39.6</v>
      </c>
      <c r="W68" s="59">
        <f t="shared" si="44"/>
        <v>0</v>
      </c>
      <c r="X68" s="59">
        <f t="shared" si="44"/>
        <v>39.700000000000003</v>
      </c>
      <c r="Y68" s="59">
        <f t="shared" si="44"/>
        <v>0</v>
      </c>
      <c r="Z68" s="59">
        <f t="shared" si="44"/>
        <v>19.3</v>
      </c>
      <c r="AA68" s="59">
        <f t="shared" si="44"/>
        <v>0</v>
      </c>
      <c r="AB68" s="59">
        <f t="shared" si="44"/>
        <v>126.6</v>
      </c>
      <c r="AC68" s="59">
        <f t="shared" si="44"/>
        <v>0</v>
      </c>
      <c r="AD68" s="59">
        <f t="shared" si="44"/>
        <v>44.4</v>
      </c>
      <c r="AE68" s="59">
        <f t="shared" si="44"/>
        <v>0</v>
      </c>
      <c r="AF68" s="38"/>
    </row>
    <row r="69" spans="1:32" s="63" customFormat="1" ht="18.75" x14ac:dyDescent="0.3">
      <c r="A69" s="46" t="s">
        <v>28</v>
      </c>
      <c r="B69" s="59">
        <f>B72</f>
        <v>406.29999999999995</v>
      </c>
      <c r="C69" s="59">
        <f t="shared" ref="C69:E69" si="45">C72</f>
        <v>0</v>
      </c>
      <c r="D69" s="59">
        <f t="shared" si="45"/>
        <v>0</v>
      </c>
      <c r="E69" s="59">
        <f t="shared" si="45"/>
        <v>0</v>
      </c>
      <c r="F69" s="59">
        <f>E69/B69*100</f>
        <v>0</v>
      </c>
      <c r="G69" s="59" t="e">
        <f>E69/C69*100</f>
        <v>#DIV/0!</v>
      </c>
      <c r="H69" s="60">
        <f>H72</f>
        <v>0</v>
      </c>
      <c r="I69" s="60">
        <f>I72</f>
        <v>0</v>
      </c>
      <c r="J69" s="60">
        <f t="shared" ref="J69:AE69" si="46">J72</f>
        <v>0</v>
      </c>
      <c r="K69" s="60">
        <f t="shared" si="46"/>
        <v>0</v>
      </c>
      <c r="L69" s="60">
        <f t="shared" si="46"/>
        <v>0</v>
      </c>
      <c r="M69" s="60">
        <f t="shared" si="46"/>
        <v>0</v>
      </c>
      <c r="N69" s="60">
        <f t="shared" si="46"/>
        <v>0</v>
      </c>
      <c r="O69" s="60">
        <f t="shared" si="46"/>
        <v>0</v>
      </c>
      <c r="P69" s="60">
        <f t="shared" si="46"/>
        <v>0</v>
      </c>
      <c r="Q69" s="60">
        <f t="shared" si="46"/>
        <v>0</v>
      </c>
      <c r="R69" s="60">
        <f t="shared" si="46"/>
        <v>100</v>
      </c>
      <c r="S69" s="60">
        <f t="shared" si="46"/>
        <v>0</v>
      </c>
      <c r="T69" s="60">
        <f t="shared" si="46"/>
        <v>36.700000000000003</v>
      </c>
      <c r="U69" s="60">
        <f t="shared" si="46"/>
        <v>0</v>
      </c>
      <c r="V69" s="60">
        <f t="shared" si="46"/>
        <v>39.6</v>
      </c>
      <c r="W69" s="60">
        <f t="shared" si="46"/>
        <v>0</v>
      </c>
      <c r="X69" s="60">
        <f t="shared" si="46"/>
        <v>39.700000000000003</v>
      </c>
      <c r="Y69" s="60">
        <f t="shared" si="46"/>
        <v>0</v>
      </c>
      <c r="Z69" s="60">
        <f t="shared" si="46"/>
        <v>19.3</v>
      </c>
      <c r="AA69" s="60">
        <f t="shared" si="46"/>
        <v>0</v>
      </c>
      <c r="AB69" s="60">
        <f t="shared" si="46"/>
        <v>126.6</v>
      </c>
      <c r="AC69" s="60">
        <f t="shared" si="46"/>
        <v>0</v>
      </c>
      <c r="AD69" s="60">
        <f t="shared" si="46"/>
        <v>44.4</v>
      </c>
      <c r="AE69" s="60">
        <f t="shared" si="46"/>
        <v>0</v>
      </c>
      <c r="AF69" s="42"/>
    </row>
    <row r="70" spans="1:32" ht="18.75" x14ac:dyDescent="0.3">
      <c r="A70" s="47" t="s">
        <v>29</v>
      </c>
      <c r="B70" s="48">
        <v>0</v>
      </c>
      <c r="C70" s="48"/>
      <c r="D70" s="48"/>
      <c r="E70" s="48"/>
      <c r="F70" s="57" t="e">
        <f t="shared" ref="F70:F74" si="47">E70/B70*100</f>
        <v>#DIV/0!</v>
      </c>
      <c r="G70" s="57" t="e">
        <f t="shared" ref="G70:G74" si="48">E70/C70*100</f>
        <v>#DIV/0!</v>
      </c>
      <c r="H70" s="48">
        <v>0</v>
      </c>
      <c r="I70" s="48"/>
      <c r="J70" s="48">
        <v>0</v>
      </c>
      <c r="K70" s="48"/>
      <c r="L70" s="48">
        <v>0</v>
      </c>
      <c r="M70" s="48"/>
      <c r="N70" s="48">
        <v>0</v>
      </c>
      <c r="O70" s="48"/>
      <c r="P70" s="48">
        <v>0</v>
      </c>
      <c r="Q70" s="48"/>
      <c r="R70" s="48">
        <v>0</v>
      </c>
      <c r="S70" s="48"/>
      <c r="T70" s="48">
        <v>0</v>
      </c>
      <c r="U70" s="48"/>
      <c r="V70" s="48">
        <v>0</v>
      </c>
      <c r="W70" s="48"/>
      <c r="X70" s="48">
        <v>0</v>
      </c>
      <c r="Y70" s="48"/>
      <c r="Z70" s="48">
        <v>0</v>
      </c>
      <c r="AA70" s="48"/>
      <c r="AB70" s="48">
        <v>0</v>
      </c>
      <c r="AC70" s="48"/>
      <c r="AD70" s="48">
        <v>0</v>
      </c>
      <c r="AE70" s="48"/>
      <c r="AF70" s="38"/>
    </row>
    <row r="71" spans="1:32" ht="37.5" x14ac:dyDescent="0.3">
      <c r="A71" s="49" t="s">
        <v>30</v>
      </c>
      <c r="B71" s="48">
        <v>0</v>
      </c>
      <c r="C71" s="48"/>
      <c r="D71" s="48"/>
      <c r="E71" s="48"/>
      <c r="F71" s="57" t="e">
        <f t="shared" si="47"/>
        <v>#DIV/0!</v>
      </c>
      <c r="G71" s="57" t="e">
        <f t="shared" si="48"/>
        <v>#DIV/0!</v>
      </c>
      <c r="H71" s="48">
        <v>0</v>
      </c>
      <c r="I71" s="48"/>
      <c r="J71" s="48">
        <v>0</v>
      </c>
      <c r="K71" s="48"/>
      <c r="L71" s="48">
        <v>0</v>
      </c>
      <c r="M71" s="48"/>
      <c r="N71" s="48">
        <v>0</v>
      </c>
      <c r="O71" s="48"/>
      <c r="P71" s="48">
        <v>0</v>
      </c>
      <c r="Q71" s="48"/>
      <c r="R71" s="48">
        <v>0</v>
      </c>
      <c r="S71" s="48"/>
      <c r="T71" s="48">
        <v>0</v>
      </c>
      <c r="U71" s="48"/>
      <c r="V71" s="48">
        <v>0</v>
      </c>
      <c r="W71" s="48"/>
      <c r="X71" s="48">
        <v>0</v>
      </c>
      <c r="Y71" s="48"/>
      <c r="Z71" s="48">
        <v>0</v>
      </c>
      <c r="AA71" s="48"/>
      <c r="AB71" s="48">
        <v>0</v>
      </c>
      <c r="AC71" s="48"/>
      <c r="AD71" s="48">
        <v>0</v>
      </c>
      <c r="AE71" s="48"/>
      <c r="AF71" s="38"/>
    </row>
    <row r="72" spans="1:32" ht="18.75" x14ac:dyDescent="0.3">
      <c r="A72" s="47" t="s">
        <v>31</v>
      </c>
      <c r="B72" s="51">
        <f>H72+J72+L72+N72+P72+R72+T72+V72+X72+Z72+AB72+AD72</f>
        <v>406.29999999999995</v>
      </c>
      <c r="C72" s="51">
        <f>H72</f>
        <v>0</v>
      </c>
      <c r="D72" s="51"/>
      <c r="E72" s="51">
        <f>I72+K72+M72+O72+Q72+S72+U72+W72+Y72+AA72+AC72+AE72</f>
        <v>0</v>
      </c>
      <c r="F72" s="57">
        <f t="shared" si="47"/>
        <v>0</v>
      </c>
      <c r="G72" s="57" t="e">
        <f t="shared" si="48"/>
        <v>#DIV/0!</v>
      </c>
      <c r="H72" s="52">
        <f t="shared" ref="H72:AD72" si="49">H65+H58</f>
        <v>0</v>
      </c>
      <c r="I72" s="52"/>
      <c r="J72" s="52">
        <f t="shared" si="49"/>
        <v>0</v>
      </c>
      <c r="K72" s="52"/>
      <c r="L72" s="52">
        <f t="shared" si="49"/>
        <v>0</v>
      </c>
      <c r="M72" s="52"/>
      <c r="N72" s="52">
        <f t="shared" si="49"/>
        <v>0</v>
      </c>
      <c r="O72" s="52"/>
      <c r="P72" s="52">
        <f t="shared" si="49"/>
        <v>0</v>
      </c>
      <c r="Q72" s="52"/>
      <c r="R72" s="52">
        <f t="shared" si="49"/>
        <v>100</v>
      </c>
      <c r="S72" s="52"/>
      <c r="T72" s="51">
        <f t="shared" si="49"/>
        <v>36.700000000000003</v>
      </c>
      <c r="U72" s="51"/>
      <c r="V72" s="52">
        <f t="shared" si="49"/>
        <v>39.6</v>
      </c>
      <c r="W72" s="52"/>
      <c r="X72" s="52">
        <f t="shared" si="49"/>
        <v>39.700000000000003</v>
      </c>
      <c r="Y72" s="52"/>
      <c r="Z72" s="52">
        <f t="shared" si="49"/>
        <v>19.3</v>
      </c>
      <c r="AA72" s="52"/>
      <c r="AB72" s="52">
        <f t="shared" si="49"/>
        <v>126.6</v>
      </c>
      <c r="AC72" s="52"/>
      <c r="AD72" s="52">
        <f t="shared" si="49"/>
        <v>44.4</v>
      </c>
      <c r="AE72" s="52"/>
      <c r="AF72" s="38"/>
    </row>
    <row r="73" spans="1:32" ht="37.5" x14ac:dyDescent="0.3">
      <c r="A73" s="47" t="s">
        <v>32</v>
      </c>
      <c r="B73" s="48">
        <v>0</v>
      </c>
      <c r="C73" s="48"/>
      <c r="D73" s="48"/>
      <c r="E73" s="48"/>
      <c r="F73" s="57" t="e">
        <f t="shared" si="47"/>
        <v>#DIV/0!</v>
      </c>
      <c r="G73" s="57" t="e">
        <f t="shared" si="48"/>
        <v>#DIV/0!</v>
      </c>
      <c r="H73" s="48">
        <v>0</v>
      </c>
      <c r="I73" s="48"/>
      <c r="J73" s="48">
        <v>0</v>
      </c>
      <c r="K73" s="48"/>
      <c r="L73" s="48">
        <v>0</v>
      </c>
      <c r="M73" s="48"/>
      <c r="N73" s="48">
        <v>0</v>
      </c>
      <c r="O73" s="48"/>
      <c r="P73" s="48">
        <v>0</v>
      </c>
      <c r="Q73" s="48"/>
      <c r="R73" s="48">
        <v>0</v>
      </c>
      <c r="S73" s="48"/>
      <c r="T73" s="48">
        <v>0</v>
      </c>
      <c r="U73" s="48"/>
      <c r="V73" s="48">
        <v>0</v>
      </c>
      <c r="W73" s="48"/>
      <c r="X73" s="48">
        <v>0</v>
      </c>
      <c r="Y73" s="48"/>
      <c r="Z73" s="48">
        <v>0</v>
      </c>
      <c r="AA73" s="48"/>
      <c r="AB73" s="48">
        <v>0</v>
      </c>
      <c r="AC73" s="48"/>
      <c r="AD73" s="48">
        <v>0</v>
      </c>
      <c r="AE73" s="48"/>
      <c r="AF73" s="38"/>
    </row>
    <row r="74" spans="1:32" ht="19.5" customHeight="1" x14ac:dyDescent="0.3">
      <c r="A74" s="47" t="s">
        <v>33</v>
      </c>
      <c r="B74" s="48">
        <v>0</v>
      </c>
      <c r="C74" s="48"/>
      <c r="D74" s="48"/>
      <c r="E74" s="48"/>
      <c r="F74" s="57" t="e">
        <f t="shared" si="47"/>
        <v>#DIV/0!</v>
      </c>
      <c r="G74" s="57" t="e">
        <f t="shared" si="48"/>
        <v>#DIV/0!</v>
      </c>
      <c r="H74" s="48">
        <v>0</v>
      </c>
      <c r="I74" s="48"/>
      <c r="J74" s="48">
        <v>0</v>
      </c>
      <c r="K74" s="48"/>
      <c r="L74" s="48">
        <v>0</v>
      </c>
      <c r="M74" s="48"/>
      <c r="N74" s="48">
        <v>0</v>
      </c>
      <c r="O74" s="48"/>
      <c r="P74" s="48">
        <v>0</v>
      </c>
      <c r="Q74" s="48"/>
      <c r="R74" s="48">
        <v>0</v>
      </c>
      <c r="S74" s="48"/>
      <c r="T74" s="48">
        <v>0</v>
      </c>
      <c r="U74" s="48"/>
      <c r="V74" s="48">
        <v>0</v>
      </c>
      <c r="W74" s="48"/>
      <c r="X74" s="48">
        <v>0</v>
      </c>
      <c r="Y74" s="48"/>
      <c r="Z74" s="48">
        <v>0</v>
      </c>
      <c r="AA74" s="48"/>
      <c r="AB74" s="48">
        <v>0</v>
      </c>
      <c r="AC74" s="48"/>
      <c r="AD74" s="48">
        <v>0</v>
      </c>
      <c r="AE74" s="48"/>
      <c r="AF74" s="38"/>
    </row>
    <row r="75" spans="1:32" s="43" customFormat="1" ht="81" customHeight="1" x14ac:dyDescent="0.25">
      <c r="A75" s="70" t="s">
        <v>42</v>
      </c>
      <c r="B75" s="45">
        <f>B76+B83</f>
        <v>36599.802000000003</v>
      </c>
      <c r="C75" s="45">
        <f t="shared" ref="C75:E75" si="50">C76+C83</f>
        <v>7133.4</v>
      </c>
      <c r="D75" s="45">
        <f t="shared" si="50"/>
        <v>5287.67</v>
      </c>
      <c r="E75" s="45">
        <f t="shared" si="50"/>
        <v>7672.2100000000009</v>
      </c>
      <c r="F75" s="45">
        <f>E75/B75*100</f>
        <v>20.96243580771284</v>
      </c>
      <c r="G75" s="45">
        <f>E75/C75*100</f>
        <v>107.55334062298485</v>
      </c>
      <c r="H75" s="45">
        <f>H76+H83</f>
        <v>3578.89</v>
      </c>
      <c r="I75" s="45">
        <f>I76+I83</f>
        <v>1910.42</v>
      </c>
      <c r="J75" s="45">
        <f t="shared" ref="J75:AE75" si="51">J76+J83</f>
        <v>3150.34</v>
      </c>
      <c r="K75" s="45">
        <f t="shared" si="51"/>
        <v>2311.9699999999998</v>
      </c>
      <c r="L75" s="45">
        <f t="shared" si="51"/>
        <v>2855.46</v>
      </c>
      <c r="M75" s="45">
        <f t="shared" si="51"/>
        <v>2326.8000000000002</v>
      </c>
      <c r="N75" s="45">
        <f t="shared" si="51"/>
        <v>3860.4700000000003</v>
      </c>
      <c r="O75" s="45">
        <f t="shared" si="51"/>
        <v>0</v>
      </c>
      <c r="P75" s="45">
        <f t="shared" si="51"/>
        <v>2963.2020000000002</v>
      </c>
      <c r="Q75" s="45">
        <f t="shared" si="51"/>
        <v>0</v>
      </c>
      <c r="R75" s="45">
        <f t="shared" si="51"/>
        <v>3020.5</v>
      </c>
      <c r="S75" s="45">
        <f t="shared" si="51"/>
        <v>0</v>
      </c>
      <c r="T75" s="45">
        <f t="shared" si="51"/>
        <v>3397.09</v>
      </c>
      <c r="U75" s="45">
        <f t="shared" si="51"/>
        <v>0</v>
      </c>
      <c r="V75" s="45">
        <f t="shared" si="51"/>
        <v>2580.88</v>
      </c>
      <c r="W75" s="45">
        <f t="shared" si="51"/>
        <v>0</v>
      </c>
      <c r="X75" s="45">
        <f t="shared" si="51"/>
        <v>2399.52</v>
      </c>
      <c r="Y75" s="45">
        <f t="shared" si="51"/>
        <v>0</v>
      </c>
      <c r="Z75" s="45">
        <f t="shared" si="51"/>
        <v>3347.5299999999997</v>
      </c>
      <c r="AA75" s="45">
        <f t="shared" si="51"/>
        <v>0</v>
      </c>
      <c r="AB75" s="45">
        <f t="shared" si="51"/>
        <v>2455.63</v>
      </c>
      <c r="AC75" s="45">
        <f t="shared" si="51"/>
        <v>0</v>
      </c>
      <c r="AD75" s="45">
        <f t="shared" si="51"/>
        <v>2990.2799999999997</v>
      </c>
      <c r="AE75" s="45">
        <f t="shared" si="51"/>
        <v>0</v>
      </c>
      <c r="AF75" s="71"/>
    </row>
    <row r="76" spans="1:32" s="43" customFormat="1" ht="141.75" customHeight="1" x14ac:dyDescent="0.25">
      <c r="A76" s="44" t="s">
        <v>43</v>
      </c>
      <c r="B76" s="45">
        <f>B77</f>
        <v>7474.1019999999999</v>
      </c>
      <c r="C76" s="45">
        <f t="shared" ref="C76:E76" si="52">C77</f>
        <v>1845.73</v>
      </c>
      <c r="D76" s="45">
        <f t="shared" si="52"/>
        <v>0</v>
      </c>
      <c r="E76" s="45">
        <f t="shared" si="52"/>
        <v>1710.94</v>
      </c>
      <c r="F76" s="45">
        <f>E76/B76*100</f>
        <v>22.891579483394793</v>
      </c>
      <c r="G76" s="45">
        <f>E76/C76*100</f>
        <v>92.697198398465659</v>
      </c>
      <c r="H76" s="45">
        <v>743.5</v>
      </c>
      <c r="I76" s="45">
        <f>I77</f>
        <v>587.91999999999996</v>
      </c>
      <c r="J76" s="45">
        <v>698.06</v>
      </c>
      <c r="K76" s="45"/>
      <c r="L76" s="45">
        <v>404.16</v>
      </c>
      <c r="M76" s="45"/>
      <c r="N76" s="45">
        <v>986.22</v>
      </c>
      <c r="O76" s="45"/>
      <c r="P76" s="45">
        <f t="shared" ref="P76:V76" si="53">P77</f>
        <v>497.36200000000002</v>
      </c>
      <c r="Q76" s="45"/>
      <c r="R76" s="45">
        <f t="shared" si="53"/>
        <v>334.09</v>
      </c>
      <c r="S76" s="45"/>
      <c r="T76" s="45">
        <f t="shared" si="53"/>
        <v>874.72</v>
      </c>
      <c r="U76" s="45"/>
      <c r="V76" s="45">
        <f t="shared" si="53"/>
        <v>497.36</v>
      </c>
      <c r="W76" s="45"/>
      <c r="X76" s="45">
        <v>334.09</v>
      </c>
      <c r="Y76" s="45"/>
      <c r="Z76" s="45">
        <v>874.72</v>
      </c>
      <c r="AA76" s="45"/>
      <c r="AB76" s="45">
        <v>497.36</v>
      </c>
      <c r="AC76" s="45"/>
      <c r="AD76" s="45">
        <v>732.45</v>
      </c>
      <c r="AE76" s="45"/>
      <c r="AF76" s="42"/>
    </row>
    <row r="77" spans="1:32" s="43" customFormat="1" ht="18.75" x14ac:dyDescent="0.25">
      <c r="A77" s="72" t="s">
        <v>28</v>
      </c>
      <c r="B77" s="45">
        <f>B80</f>
        <v>7474.1019999999999</v>
      </c>
      <c r="C77" s="45">
        <f t="shared" ref="C77:E77" si="54">C80</f>
        <v>1845.73</v>
      </c>
      <c r="D77" s="45">
        <f t="shared" si="54"/>
        <v>0</v>
      </c>
      <c r="E77" s="45">
        <f t="shared" si="54"/>
        <v>1710.94</v>
      </c>
      <c r="F77" s="45">
        <f>E77/B77*100</f>
        <v>22.891579483394793</v>
      </c>
      <c r="G77" s="45">
        <f>E77/C77*100</f>
        <v>92.697198398465659</v>
      </c>
      <c r="H77" s="45">
        <f t="shared" ref="H77:AD77" si="55">H80</f>
        <v>743.5</v>
      </c>
      <c r="I77" s="45">
        <f>I80</f>
        <v>587.91999999999996</v>
      </c>
      <c r="J77" s="45">
        <f t="shared" si="55"/>
        <v>698.06</v>
      </c>
      <c r="K77" s="45"/>
      <c r="L77" s="45">
        <f t="shared" si="55"/>
        <v>404.17</v>
      </c>
      <c r="M77" s="45"/>
      <c r="N77" s="45">
        <f t="shared" si="55"/>
        <v>986.22</v>
      </c>
      <c r="O77" s="45"/>
      <c r="P77" s="45">
        <f t="shared" si="55"/>
        <v>497.36200000000002</v>
      </c>
      <c r="Q77" s="45"/>
      <c r="R77" s="45">
        <f t="shared" si="55"/>
        <v>334.09</v>
      </c>
      <c r="S77" s="45"/>
      <c r="T77" s="45">
        <f t="shared" si="55"/>
        <v>874.72</v>
      </c>
      <c r="U77" s="45"/>
      <c r="V77" s="45">
        <f t="shared" si="55"/>
        <v>497.36</v>
      </c>
      <c r="W77" s="45"/>
      <c r="X77" s="45">
        <f t="shared" si="55"/>
        <v>334.09</v>
      </c>
      <c r="Y77" s="45"/>
      <c r="Z77" s="45">
        <f t="shared" si="55"/>
        <v>874.72</v>
      </c>
      <c r="AA77" s="45"/>
      <c r="AB77" s="45">
        <f t="shared" si="55"/>
        <v>497.36</v>
      </c>
      <c r="AC77" s="45"/>
      <c r="AD77" s="45">
        <f t="shared" si="55"/>
        <v>732.45</v>
      </c>
      <c r="AE77" s="45"/>
      <c r="AF77" s="42"/>
    </row>
    <row r="78" spans="1:32" s="43" customFormat="1" ht="18.75" x14ac:dyDescent="0.25">
      <c r="A78" s="73" t="s">
        <v>29</v>
      </c>
      <c r="B78" s="48">
        <v>0</v>
      </c>
      <c r="C78" s="48"/>
      <c r="D78" s="48"/>
      <c r="E78" s="48"/>
      <c r="F78" s="51" t="e">
        <f t="shared" ref="F78:F82" si="56">E78/B78*100</f>
        <v>#DIV/0!</v>
      </c>
      <c r="G78" s="51" t="e">
        <f t="shared" ref="G78:G82" si="57">E78/C78*100</f>
        <v>#DIV/0!</v>
      </c>
      <c r="H78" s="48">
        <v>0</v>
      </c>
      <c r="I78" s="48"/>
      <c r="J78" s="48">
        <v>0</v>
      </c>
      <c r="K78" s="48"/>
      <c r="L78" s="48">
        <v>0</v>
      </c>
      <c r="M78" s="48"/>
      <c r="N78" s="48">
        <v>0</v>
      </c>
      <c r="O78" s="48"/>
      <c r="P78" s="48">
        <v>0</v>
      </c>
      <c r="Q78" s="48"/>
      <c r="R78" s="48">
        <v>0</v>
      </c>
      <c r="S78" s="48"/>
      <c r="T78" s="48">
        <v>0</v>
      </c>
      <c r="U78" s="48"/>
      <c r="V78" s="48">
        <v>0</v>
      </c>
      <c r="W78" s="48"/>
      <c r="X78" s="48">
        <v>0</v>
      </c>
      <c r="Y78" s="48"/>
      <c r="Z78" s="48">
        <v>0</v>
      </c>
      <c r="AA78" s="48"/>
      <c r="AB78" s="48">
        <v>0</v>
      </c>
      <c r="AC78" s="48"/>
      <c r="AD78" s="48">
        <v>0</v>
      </c>
      <c r="AE78" s="48"/>
      <c r="AF78" s="42"/>
    </row>
    <row r="79" spans="1:32" s="43" customFormat="1" ht="41.25" customHeight="1" x14ac:dyDescent="0.25">
      <c r="A79" s="44" t="s">
        <v>30</v>
      </c>
      <c r="B79" s="48">
        <v>0</v>
      </c>
      <c r="C79" s="48"/>
      <c r="D79" s="48"/>
      <c r="E79" s="48"/>
      <c r="F79" s="51" t="e">
        <f t="shared" si="56"/>
        <v>#DIV/0!</v>
      </c>
      <c r="G79" s="51" t="e">
        <f t="shared" si="57"/>
        <v>#DIV/0!</v>
      </c>
      <c r="H79" s="48">
        <v>0</v>
      </c>
      <c r="I79" s="48"/>
      <c r="J79" s="48">
        <v>0</v>
      </c>
      <c r="K79" s="48"/>
      <c r="L79" s="48">
        <v>0</v>
      </c>
      <c r="M79" s="48"/>
      <c r="N79" s="48">
        <v>0</v>
      </c>
      <c r="O79" s="48"/>
      <c r="P79" s="48">
        <v>0</v>
      </c>
      <c r="Q79" s="48"/>
      <c r="R79" s="48">
        <v>0</v>
      </c>
      <c r="S79" s="48"/>
      <c r="T79" s="48">
        <v>0</v>
      </c>
      <c r="U79" s="48"/>
      <c r="V79" s="48">
        <v>0</v>
      </c>
      <c r="W79" s="48"/>
      <c r="X79" s="48">
        <v>0</v>
      </c>
      <c r="Y79" s="48"/>
      <c r="Z79" s="48">
        <v>0</v>
      </c>
      <c r="AA79" s="48"/>
      <c r="AB79" s="48">
        <v>0</v>
      </c>
      <c r="AC79" s="48"/>
      <c r="AD79" s="48">
        <v>0</v>
      </c>
      <c r="AE79" s="48"/>
      <c r="AF79" s="42"/>
    </row>
    <row r="80" spans="1:32" ht="24.75" customHeight="1" x14ac:dyDescent="0.25">
      <c r="A80" s="73" t="s">
        <v>31</v>
      </c>
      <c r="B80" s="51">
        <f>H80+J80+L80+N80+P80+R80+T80+V80+X80+Z80+AB80+AD80</f>
        <v>7474.1019999999999</v>
      </c>
      <c r="C80" s="51">
        <f>H80+J80+L80</f>
        <v>1845.73</v>
      </c>
      <c r="D80" s="51"/>
      <c r="E80" s="51">
        <f>I80+K80+M80+O80+Q80+S80+U80+W80+Y80+AA80+AC80+AE80</f>
        <v>1710.94</v>
      </c>
      <c r="F80" s="51">
        <f t="shared" si="56"/>
        <v>22.891579483394793</v>
      </c>
      <c r="G80" s="51">
        <f t="shared" si="57"/>
        <v>92.697198398465659</v>
      </c>
      <c r="H80" s="58">
        <v>743.5</v>
      </c>
      <c r="I80" s="58">
        <v>587.91999999999996</v>
      </c>
      <c r="J80" s="58">
        <v>698.06</v>
      </c>
      <c r="K80" s="58">
        <v>720.11</v>
      </c>
      <c r="L80" s="58">
        <v>404.17</v>
      </c>
      <c r="M80" s="58">
        <v>402.91</v>
      </c>
      <c r="N80" s="58">
        <v>986.22</v>
      </c>
      <c r="O80" s="58"/>
      <c r="P80" s="58">
        <v>497.36200000000002</v>
      </c>
      <c r="Q80" s="58"/>
      <c r="R80" s="58">
        <v>334.09</v>
      </c>
      <c r="S80" s="58"/>
      <c r="T80" s="58">
        <v>874.72</v>
      </c>
      <c r="U80" s="58"/>
      <c r="V80" s="58">
        <v>497.36</v>
      </c>
      <c r="W80" s="58"/>
      <c r="X80" s="58">
        <v>334.09</v>
      </c>
      <c r="Y80" s="58"/>
      <c r="Z80" s="58">
        <v>874.72</v>
      </c>
      <c r="AA80" s="58"/>
      <c r="AB80" s="58">
        <v>497.36</v>
      </c>
      <c r="AC80" s="58"/>
      <c r="AD80" s="58">
        <v>732.45</v>
      </c>
      <c r="AE80" s="58"/>
      <c r="AF80" s="38"/>
    </row>
    <row r="81" spans="1:32" ht="39.75" customHeight="1" x14ac:dyDescent="0.25">
      <c r="A81" s="73" t="s">
        <v>32</v>
      </c>
      <c r="B81" s="48">
        <v>0</v>
      </c>
      <c r="C81" s="48"/>
      <c r="D81" s="48"/>
      <c r="E81" s="48"/>
      <c r="F81" s="51" t="e">
        <f t="shared" si="56"/>
        <v>#DIV/0!</v>
      </c>
      <c r="G81" s="51" t="e">
        <f t="shared" si="57"/>
        <v>#DIV/0!</v>
      </c>
      <c r="H81" s="48">
        <v>0</v>
      </c>
      <c r="I81" s="48"/>
      <c r="J81" s="48">
        <v>0</v>
      </c>
      <c r="K81" s="48"/>
      <c r="L81" s="48">
        <v>0</v>
      </c>
      <c r="M81" s="48"/>
      <c r="N81" s="48">
        <v>0</v>
      </c>
      <c r="O81" s="48"/>
      <c r="P81" s="48">
        <v>0</v>
      </c>
      <c r="Q81" s="48"/>
      <c r="R81" s="48">
        <v>0</v>
      </c>
      <c r="S81" s="48"/>
      <c r="T81" s="48">
        <v>0</v>
      </c>
      <c r="U81" s="48"/>
      <c r="V81" s="48">
        <v>0</v>
      </c>
      <c r="W81" s="48"/>
      <c r="X81" s="48">
        <v>0</v>
      </c>
      <c r="Y81" s="48"/>
      <c r="Z81" s="48">
        <v>0</v>
      </c>
      <c r="AA81" s="48"/>
      <c r="AB81" s="48">
        <v>0</v>
      </c>
      <c r="AC81" s="48"/>
      <c r="AD81" s="48">
        <v>0</v>
      </c>
      <c r="AE81" s="48"/>
      <c r="AF81" s="38"/>
    </row>
    <row r="82" spans="1:32" ht="24.75" customHeight="1" x14ac:dyDescent="0.25">
      <c r="A82" s="73" t="s">
        <v>33</v>
      </c>
      <c r="B82" s="48">
        <v>0</v>
      </c>
      <c r="C82" s="48"/>
      <c r="D82" s="48"/>
      <c r="E82" s="48"/>
      <c r="F82" s="51" t="e">
        <f t="shared" si="56"/>
        <v>#DIV/0!</v>
      </c>
      <c r="G82" s="51" t="e">
        <f t="shared" si="57"/>
        <v>#DIV/0!</v>
      </c>
      <c r="H82" s="48">
        <v>0</v>
      </c>
      <c r="I82" s="48"/>
      <c r="J82" s="48">
        <v>0</v>
      </c>
      <c r="K82" s="48"/>
      <c r="L82" s="48">
        <v>0</v>
      </c>
      <c r="M82" s="48"/>
      <c r="N82" s="48">
        <v>0</v>
      </c>
      <c r="O82" s="48"/>
      <c r="P82" s="48">
        <v>0</v>
      </c>
      <c r="Q82" s="48"/>
      <c r="R82" s="48">
        <v>0</v>
      </c>
      <c r="S82" s="48"/>
      <c r="T82" s="48">
        <v>0</v>
      </c>
      <c r="U82" s="48"/>
      <c r="V82" s="48">
        <v>0</v>
      </c>
      <c r="W82" s="48"/>
      <c r="X82" s="48">
        <v>0</v>
      </c>
      <c r="Y82" s="48"/>
      <c r="Z82" s="48">
        <v>0</v>
      </c>
      <c r="AA82" s="48"/>
      <c r="AB82" s="48">
        <v>0</v>
      </c>
      <c r="AC82" s="48"/>
      <c r="AD82" s="48">
        <v>0</v>
      </c>
      <c r="AE82" s="48"/>
      <c r="AF82" s="38"/>
    </row>
    <row r="83" spans="1:32" ht="113.25" customHeight="1" x14ac:dyDescent="0.3">
      <c r="A83" s="53" t="s">
        <v>44</v>
      </c>
      <c r="B83" s="45">
        <f t="shared" ref="B83:E83" si="58">B84</f>
        <v>29125.700000000004</v>
      </c>
      <c r="C83" s="45">
        <f t="shared" si="58"/>
        <v>5287.67</v>
      </c>
      <c r="D83" s="45">
        <f t="shared" si="58"/>
        <v>5287.67</v>
      </c>
      <c r="E83" s="45">
        <f t="shared" si="58"/>
        <v>5961.27</v>
      </c>
      <c r="F83" s="59">
        <f>E83/B83*100</f>
        <v>20.467387908273448</v>
      </c>
      <c r="G83" s="59">
        <f>E83/C83*100</f>
        <v>112.73907032776252</v>
      </c>
      <c r="H83" s="60">
        <f>H84</f>
        <v>2835.39</v>
      </c>
      <c r="I83" s="60">
        <f t="shared" ref="I83:AE83" si="59">I84</f>
        <v>1322.5</v>
      </c>
      <c r="J83" s="60">
        <f t="shared" si="59"/>
        <v>2452.2800000000002</v>
      </c>
      <c r="K83" s="60">
        <f t="shared" si="59"/>
        <v>2311.9699999999998</v>
      </c>
      <c r="L83" s="60">
        <f t="shared" si="59"/>
        <v>2451.3000000000002</v>
      </c>
      <c r="M83" s="60">
        <f t="shared" si="59"/>
        <v>2326.8000000000002</v>
      </c>
      <c r="N83" s="60">
        <f t="shared" si="59"/>
        <v>2874.25</v>
      </c>
      <c r="O83" s="60">
        <f t="shared" si="59"/>
        <v>0</v>
      </c>
      <c r="P83" s="60">
        <f t="shared" si="59"/>
        <v>2465.84</v>
      </c>
      <c r="Q83" s="60">
        <f t="shared" si="59"/>
        <v>0</v>
      </c>
      <c r="R83" s="60">
        <f t="shared" si="59"/>
        <v>2686.41</v>
      </c>
      <c r="S83" s="60">
        <f t="shared" si="59"/>
        <v>0</v>
      </c>
      <c r="T83" s="60">
        <f t="shared" si="59"/>
        <v>2522.37</v>
      </c>
      <c r="U83" s="60">
        <f t="shared" si="59"/>
        <v>0</v>
      </c>
      <c r="V83" s="60">
        <f t="shared" si="59"/>
        <v>2083.52</v>
      </c>
      <c r="W83" s="60">
        <f t="shared" si="59"/>
        <v>0</v>
      </c>
      <c r="X83" s="60">
        <f t="shared" si="59"/>
        <v>2065.4299999999998</v>
      </c>
      <c r="Y83" s="60">
        <f t="shared" si="59"/>
        <v>0</v>
      </c>
      <c r="Z83" s="60">
        <f t="shared" si="59"/>
        <v>2472.81</v>
      </c>
      <c r="AA83" s="60">
        <f t="shared" si="59"/>
        <v>0</v>
      </c>
      <c r="AB83" s="60">
        <f t="shared" si="59"/>
        <v>1958.27</v>
      </c>
      <c r="AC83" s="60">
        <f t="shared" si="59"/>
        <v>0</v>
      </c>
      <c r="AD83" s="60">
        <f t="shared" si="59"/>
        <v>2257.83</v>
      </c>
      <c r="AE83" s="60">
        <f t="shared" si="59"/>
        <v>0</v>
      </c>
      <c r="AF83" s="38"/>
    </row>
    <row r="84" spans="1:32" s="63" customFormat="1" ht="24.75" customHeight="1" x14ac:dyDescent="0.25">
      <c r="A84" s="70" t="s">
        <v>28</v>
      </c>
      <c r="B84" s="45">
        <f>B87</f>
        <v>29125.700000000004</v>
      </c>
      <c r="C84" s="45">
        <f t="shared" ref="C84:E84" si="60">C87</f>
        <v>5287.67</v>
      </c>
      <c r="D84" s="45">
        <f t="shared" si="60"/>
        <v>5287.67</v>
      </c>
      <c r="E84" s="45">
        <f t="shared" si="60"/>
        <v>5961.27</v>
      </c>
      <c r="F84" s="45">
        <f>E84/B84*100</f>
        <v>20.467387908273448</v>
      </c>
      <c r="G84" s="45">
        <f>E84/C84*100</f>
        <v>112.73907032776252</v>
      </c>
      <c r="H84" s="41">
        <f>H87</f>
        <v>2835.39</v>
      </c>
      <c r="I84" s="41">
        <f>I87</f>
        <v>1322.5</v>
      </c>
      <c r="J84" s="41">
        <f t="shared" ref="J84:AE84" si="61">J87</f>
        <v>2452.2800000000002</v>
      </c>
      <c r="K84" s="41">
        <f t="shared" si="61"/>
        <v>2311.9699999999998</v>
      </c>
      <c r="L84" s="41">
        <f t="shared" si="61"/>
        <v>2451.3000000000002</v>
      </c>
      <c r="M84" s="41">
        <f>M87</f>
        <v>2326.8000000000002</v>
      </c>
      <c r="N84" s="41">
        <f t="shared" si="61"/>
        <v>2874.25</v>
      </c>
      <c r="O84" s="41">
        <f t="shared" si="61"/>
        <v>0</v>
      </c>
      <c r="P84" s="41">
        <f t="shared" si="61"/>
        <v>2465.84</v>
      </c>
      <c r="Q84" s="41">
        <f t="shared" si="61"/>
        <v>0</v>
      </c>
      <c r="R84" s="41">
        <f t="shared" si="61"/>
        <v>2686.41</v>
      </c>
      <c r="S84" s="41">
        <f t="shared" si="61"/>
        <v>0</v>
      </c>
      <c r="T84" s="41">
        <f t="shared" si="61"/>
        <v>2522.37</v>
      </c>
      <c r="U84" s="41">
        <f t="shared" si="61"/>
        <v>0</v>
      </c>
      <c r="V84" s="41">
        <f t="shared" si="61"/>
        <v>2083.52</v>
      </c>
      <c r="W84" s="41">
        <f t="shared" si="61"/>
        <v>0</v>
      </c>
      <c r="X84" s="41">
        <f t="shared" si="61"/>
        <v>2065.4299999999998</v>
      </c>
      <c r="Y84" s="41">
        <f t="shared" si="61"/>
        <v>0</v>
      </c>
      <c r="Z84" s="41">
        <f t="shared" si="61"/>
        <v>2472.81</v>
      </c>
      <c r="AA84" s="41">
        <f t="shared" si="61"/>
        <v>0</v>
      </c>
      <c r="AB84" s="41">
        <f t="shared" si="61"/>
        <v>1958.27</v>
      </c>
      <c r="AC84" s="41">
        <f t="shared" si="61"/>
        <v>0</v>
      </c>
      <c r="AD84" s="41">
        <f t="shared" si="61"/>
        <v>2257.83</v>
      </c>
      <c r="AE84" s="41">
        <f t="shared" si="61"/>
        <v>0</v>
      </c>
      <c r="AF84" s="42"/>
    </row>
    <row r="85" spans="1:32" ht="24.75" customHeight="1" x14ac:dyDescent="0.25">
      <c r="A85" s="44" t="s">
        <v>29</v>
      </c>
      <c r="B85" s="48">
        <v>0</v>
      </c>
      <c r="C85" s="48"/>
      <c r="D85" s="48"/>
      <c r="E85" s="48"/>
      <c r="F85" s="51" t="e">
        <f t="shared" ref="F85:F89" si="62">E85/B85*100</f>
        <v>#DIV/0!</v>
      </c>
      <c r="G85" s="51" t="e">
        <f t="shared" ref="G85:G89" si="63">E85/C85*100</f>
        <v>#DIV/0!</v>
      </c>
      <c r="H85" s="48">
        <v>0</v>
      </c>
      <c r="I85" s="48"/>
      <c r="J85" s="48">
        <v>0</v>
      </c>
      <c r="K85" s="48"/>
      <c r="L85" s="48">
        <v>0</v>
      </c>
      <c r="M85" s="48"/>
      <c r="N85" s="48">
        <v>0</v>
      </c>
      <c r="O85" s="48"/>
      <c r="P85" s="48">
        <v>0</v>
      </c>
      <c r="Q85" s="48"/>
      <c r="R85" s="48">
        <v>0</v>
      </c>
      <c r="S85" s="48"/>
      <c r="T85" s="48">
        <v>0</v>
      </c>
      <c r="U85" s="48"/>
      <c r="V85" s="48">
        <v>0</v>
      </c>
      <c r="W85" s="48"/>
      <c r="X85" s="48">
        <v>0</v>
      </c>
      <c r="Y85" s="48"/>
      <c r="Z85" s="48">
        <v>0</v>
      </c>
      <c r="AA85" s="48"/>
      <c r="AB85" s="48">
        <v>0</v>
      </c>
      <c r="AC85" s="48"/>
      <c r="AD85" s="48">
        <v>0</v>
      </c>
      <c r="AE85" s="48"/>
      <c r="AF85" s="38"/>
    </row>
    <row r="86" spans="1:32" ht="37.5" customHeight="1" x14ac:dyDescent="0.25">
      <c r="A86" s="44" t="s">
        <v>30</v>
      </c>
      <c r="B86" s="48">
        <v>0</v>
      </c>
      <c r="C86" s="48"/>
      <c r="D86" s="48"/>
      <c r="E86" s="48"/>
      <c r="F86" s="51" t="e">
        <f t="shared" si="62"/>
        <v>#DIV/0!</v>
      </c>
      <c r="G86" s="51" t="e">
        <f t="shared" si="63"/>
        <v>#DIV/0!</v>
      </c>
      <c r="H86" s="48">
        <v>0</v>
      </c>
      <c r="I86" s="48"/>
      <c r="J86" s="48">
        <v>0</v>
      </c>
      <c r="K86" s="48"/>
      <c r="L86" s="48">
        <v>0</v>
      </c>
      <c r="M86" s="48"/>
      <c r="N86" s="48">
        <v>0</v>
      </c>
      <c r="O86" s="48"/>
      <c r="P86" s="48">
        <v>0</v>
      </c>
      <c r="Q86" s="48"/>
      <c r="R86" s="48">
        <v>0</v>
      </c>
      <c r="S86" s="48"/>
      <c r="T86" s="48">
        <v>0</v>
      </c>
      <c r="U86" s="48"/>
      <c r="V86" s="48">
        <v>0</v>
      </c>
      <c r="W86" s="48"/>
      <c r="X86" s="48">
        <v>0</v>
      </c>
      <c r="Y86" s="48"/>
      <c r="Z86" s="48">
        <v>0</v>
      </c>
      <c r="AA86" s="48"/>
      <c r="AB86" s="48">
        <v>0</v>
      </c>
      <c r="AC86" s="48"/>
      <c r="AD86" s="48">
        <v>0</v>
      </c>
      <c r="AE86" s="48"/>
      <c r="AF86" s="38"/>
    </row>
    <row r="87" spans="1:32" ht="24.75" customHeight="1" x14ac:dyDescent="0.25">
      <c r="A87" s="44" t="s">
        <v>31</v>
      </c>
      <c r="B87" s="51">
        <f>H87+J87+L87+N87+P87+R87+T87+V87+X87+Z87+AB87+AD87</f>
        <v>29125.700000000004</v>
      </c>
      <c r="C87" s="51">
        <f>H87+J87</f>
        <v>5287.67</v>
      </c>
      <c r="D87" s="51">
        <f>H87+J87</f>
        <v>5287.67</v>
      </c>
      <c r="E87" s="51">
        <f>I87+K87+M87+O87+Q87+S87+U87+W87+Y87+AA87+AC87+AE87</f>
        <v>5961.27</v>
      </c>
      <c r="F87" s="51">
        <f t="shared" si="62"/>
        <v>20.467387908273448</v>
      </c>
      <c r="G87" s="51">
        <f>E87/C87*100</f>
        <v>112.73907032776252</v>
      </c>
      <c r="H87" s="52">
        <v>2835.39</v>
      </c>
      <c r="I87" s="52">
        <v>1322.5</v>
      </c>
      <c r="J87" s="52">
        <v>2452.2800000000002</v>
      </c>
      <c r="K87" s="52">
        <v>2311.9699999999998</v>
      </c>
      <c r="L87" s="52">
        <v>2451.3000000000002</v>
      </c>
      <c r="M87" s="52">
        <v>2326.8000000000002</v>
      </c>
      <c r="N87" s="52">
        <v>2874.25</v>
      </c>
      <c r="O87" s="52"/>
      <c r="P87" s="52">
        <v>2465.84</v>
      </c>
      <c r="Q87" s="52"/>
      <c r="R87" s="52">
        <v>2686.41</v>
      </c>
      <c r="S87" s="52"/>
      <c r="T87" s="52">
        <v>2522.37</v>
      </c>
      <c r="U87" s="52"/>
      <c r="V87" s="52">
        <v>2083.52</v>
      </c>
      <c r="W87" s="52"/>
      <c r="X87" s="52">
        <v>2065.4299999999998</v>
      </c>
      <c r="Y87" s="52"/>
      <c r="Z87" s="52">
        <v>2472.81</v>
      </c>
      <c r="AA87" s="52"/>
      <c r="AB87" s="52">
        <v>1958.27</v>
      </c>
      <c r="AC87" s="52"/>
      <c r="AD87" s="52">
        <v>2257.83</v>
      </c>
      <c r="AE87" s="52"/>
      <c r="AF87" s="38"/>
    </row>
    <row r="88" spans="1:32" ht="39.75" customHeight="1" x14ac:dyDescent="0.25">
      <c r="A88" s="44" t="s">
        <v>32</v>
      </c>
      <c r="B88" s="48">
        <v>0</v>
      </c>
      <c r="C88" s="48"/>
      <c r="D88" s="48"/>
      <c r="E88" s="48"/>
      <c r="F88" s="51" t="e">
        <f t="shared" si="62"/>
        <v>#DIV/0!</v>
      </c>
      <c r="G88" s="51" t="e">
        <f t="shared" si="63"/>
        <v>#DIV/0!</v>
      </c>
      <c r="H88" s="48">
        <v>0</v>
      </c>
      <c r="I88" s="48"/>
      <c r="J88" s="48">
        <v>0</v>
      </c>
      <c r="K88" s="48"/>
      <c r="L88" s="48">
        <v>0</v>
      </c>
      <c r="M88" s="48"/>
      <c r="N88" s="48">
        <v>0</v>
      </c>
      <c r="O88" s="48"/>
      <c r="P88" s="48">
        <v>0</v>
      </c>
      <c r="Q88" s="48"/>
      <c r="R88" s="48">
        <v>0</v>
      </c>
      <c r="S88" s="48"/>
      <c r="T88" s="48">
        <v>0</v>
      </c>
      <c r="U88" s="48"/>
      <c r="V88" s="48">
        <v>0</v>
      </c>
      <c r="W88" s="48"/>
      <c r="X88" s="48">
        <v>0</v>
      </c>
      <c r="Y88" s="48"/>
      <c r="Z88" s="48">
        <v>0</v>
      </c>
      <c r="AA88" s="48"/>
      <c r="AB88" s="48">
        <v>0</v>
      </c>
      <c r="AC88" s="48"/>
      <c r="AD88" s="48">
        <v>0</v>
      </c>
      <c r="AE88" s="48"/>
      <c r="AF88" s="38"/>
    </row>
    <row r="89" spans="1:32" ht="24.75" customHeight="1" x14ac:dyDescent="0.25">
      <c r="A89" s="44" t="s">
        <v>33</v>
      </c>
      <c r="B89" s="48">
        <v>0</v>
      </c>
      <c r="C89" s="48"/>
      <c r="D89" s="48"/>
      <c r="E89" s="48"/>
      <c r="F89" s="51" t="e">
        <f t="shared" si="62"/>
        <v>#DIV/0!</v>
      </c>
      <c r="G89" s="51" t="e">
        <f t="shared" si="63"/>
        <v>#DIV/0!</v>
      </c>
      <c r="H89" s="48">
        <v>0</v>
      </c>
      <c r="I89" s="48"/>
      <c r="J89" s="48">
        <v>0</v>
      </c>
      <c r="K89" s="48"/>
      <c r="L89" s="48">
        <v>0</v>
      </c>
      <c r="M89" s="48"/>
      <c r="N89" s="48">
        <v>0</v>
      </c>
      <c r="O89" s="48"/>
      <c r="P89" s="48">
        <v>0</v>
      </c>
      <c r="Q89" s="48"/>
      <c r="R89" s="48">
        <v>0</v>
      </c>
      <c r="S89" s="48"/>
      <c r="T89" s="48">
        <v>0</v>
      </c>
      <c r="U89" s="48"/>
      <c r="V89" s="48">
        <v>0</v>
      </c>
      <c r="W89" s="48"/>
      <c r="X89" s="48">
        <v>0</v>
      </c>
      <c r="Y89" s="48"/>
      <c r="Z89" s="48">
        <v>0</v>
      </c>
      <c r="AA89" s="48"/>
      <c r="AB89" s="48">
        <v>0</v>
      </c>
      <c r="AC89" s="48"/>
      <c r="AD89" s="48">
        <v>0</v>
      </c>
      <c r="AE89" s="48"/>
      <c r="AF89" s="38"/>
    </row>
    <row r="90" spans="1:32" ht="141.75" customHeight="1" x14ac:dyDescent="0.25">
      <c r="A90" s="70" t="s">
        <v>45</v>
      </c>
      <c r="B90" s="45">
        <f>B91</f>
        <v>36599.802000000003</v>
      </c>
      <c r="C90" s="45">
        <f t="shared" ref="C90:E90" si="64">C91</f>
        <v>3578.89</v>
      </c>
      <c r="D90" s="45">
        <f t="shared" si="64"/>
        <v>0</v>
      </c>
      <c r="E90" s="45">
        <f t="shared" si="64"/>
        <v>7672.21</v>
      </c>
      <c r="F90" s="45">
        <f>E90/B90*100</f>
        <v>20.962435807712836</v>
      </c>
      <c r="G90" s="45">
        <f>E90/C90*100</f>
        <v>214.37400981868683</v>
      </c>
      <c r="H90" s="41">
        <f t="shared" ref="H90:AD90" si="65">H91</f>
        <v>3578.89</v>
      </c>
      <c r="I90" s="41"/>
      <c r="J90" s="41">
        <f>J91</f>
        <v>3150.34</v>
      </c>
      <c r="K90" s="41"/>
      <c r="L90" s="41">
        <f t="shared" si="65"/>
        <v>2855.4700000000003</v>
      </c>
      <c r="M90" s="41"/>
      <c r="N90" s="41">
        <f t="shared" si="65"/>
        <v>3860.4700000000003</v>
      </c>
      <c r="O90" s="41"/>
      <c r="P90" s="41">
        <f>P91</f>
        <v>2963.2020000000002</v>
      </c>
      <c r="Q90" s="41"/>
      <c r="R90" s="41">
        <f t="shared" si="65"/>
        <v>3020.5</v>
      </c>
      <c r="S90" s="41"/>
      <c r="T90" s="41">
        <f t="shared" si="65"/>
        <v>3397.09</v>
      </c>
      <c r="U90" s="41"/>
      <c r="V90" s="41">
        <f>V91</f>
        <v>2580.88</v>
      </c>
      <c r="W90" s="41"/>
      <c r="X90" s="41">
        <f t="shared" si="65"/>
        <v>2399.52</v>
      </c>
      <c r="Y90" s="41"/>
      <c r="Z90" s="41">
        <f>Z91</f>
        <v>3347.5299999999997</v>
      </c>
      <c r="AA90" s="41"/>
      <c r="AB90" s="41">
        <f t="shared" si="65"/>
        <v>2455.63</v>
      </c>
      <c r="AC90" s="41"/>
      <c r="AD90" s="41">
        <f t="shared" si="65"/>
        <v>2990.2799999999997</v>
      </c>
      <c r="AE90" s="41"/>
      <c r="AF90" s="38"/>
    </row>
    <row r="91" spans="1:32" s="63" customFormat="1" ht="24.75" customHeight="1" x14ac:dyDescent="0.25">
      <c r="A91" s="70" t="s">
        <v>28</v>
      </c>
      <c r="B91" s="45">
        <f>B94</f>
        <v>36599.802000000003</v>
      </c>
      <c r="C91" s="45">
        <f t="shared" ref="C91:AD91" si="66">C94</f>
        <v>3578.89</v>
      </c>
      <c r="D91" s="45">
        <f t="shared" si="66"/>
        <v>0</v>
      </c>
      <c r="E91" s="45">
        <f>E94</f>
        <v>7672.21</v>
      </c>
      <c r="F91" s="45">
        <f t="shared" ref="F91:F96" si="67">E91/B91*100</f>
        <v>20.962435807712836</v>
      </c>
      <c r="G91" s="45">
        <f t="shared" ref="G91:G96" si="68">E91/C91*100</f>
        <v>214.37400981868683</v>
      </c>
      <c r="H91" s="41">
        <f t="shared" si="66"/>
        <v>3578.89</v>
      </c>
      <c r="I91" s="41">
        <f>I84+I77</f>
        <v>1910.42</v>
      </c>
      <c r="J91" s="41">
        <f t="shared" si="66"/>
        <v>3150.34</v>
      </c>
      <c r="K91" s="41"/>
      <c r="L91" s="41">
        <f t="shared" si="66"/>
        <v>2855.4700000000003</v>
      </c>
      <c r="M91" s="41"/>
      <c r="N91" s="41">
        <f t="shared" si="66"/>
        <v>3860.4700000000003</v>
      </c>
      <c r="O91" s="41"/>
      <c r="P91" s="41">
        <f t="shared" si="66"/>
        <v>2963.2020000000002</v>
      </c>
      <c r="Q91" s="41"/>
      <c r="R91" s="41">
        <f t="shared" si="66"/>
        <v>3020.5</v>
      </c>
      <c r="S91" s="41"/>
      <c r="T91" s="41">
        <f t="shared" si="66"/>
        <v>3397.09</v>
      </c>
      <c r="U91" s="41"/>
      <c r="V91" s="41">
        <f t="shared" si="66"/>
        <v>2580.88</v>
      </c>
      <c r="W91" s="41"/>
      <c r="X91" s="41">
        <f t="shared" si="66"/>
        <v>2399.52</v>
      </c>
      <c r="Y91" s="41"/>
      <c r="Z91" s="41">
        <f t="shared" si="66"/>
        <v>3347.5299999999997</v>
      </c>
      <c r="AA91" s="41"/>
      <c r="AB91" s="41">
        <f t="shared" si="66"/>
        <v>2455.63</v>
      </c>
      <c r="AC91" s="41"/>
      <c r="AD91" s="41">
        <f t="shared" si="66"/>
        <v>2990.2799999999997</v>
      </c>
      <c r="AE91" s="41"/>
      <c r="AF91" s="42"/>
    </row>
    <row r="92" spans="1:32" ht="24.75" customHeight="1" x14ac:dyDescent="0.25">
      <c r="A92" s="44" t="s">
        <v>29</v>
      </c>
      <c r="B92" s="48">
        <v>0</v>
      </c>
      <c r="C92" s="48"/>
      <c r="D92" s="48"/>
      <c r="E92" s="48"/>
      <c r="F92" s="51" t="e">
        <f t="shared" si="67"/>
        <v>#DIV/0!</v>
      </c>
      <c r="G92" s="51" t="e">
        <f t="shared" si="68"/>
        <v>#DIV/0!</v>
      </c>
      <c r="H92" s="48">
        <v>0</v>
      </c>
      <c r="I92" s="48"/>
      <c r="J92" s="48">
        <v>0</v>
      </c>
      <c r="K92" s="48"/>
      <c r="L92" s="48">
        <v>0</v>
      </c>
      <c r="M92" s="48"/>
      <c r="N92" s="48">
        <v>0</v>
      </c>
      <c r="O92" s="48"/>
      <c r="P92" s="48">
        <v>0</v>
      </c>
      <c r="Q92" s="48"/>
      <c r="R92" s="48">
        <v>0</v>
      </c>
      <c r="S92" s="48"/>
      <c r="T92" s="48">
        <v>0</v>
      </c>
      <c r="U92" s="48"/>
      <c r="V92" s="48">
        <v>0</v>
      </c>
      <c r="W92" s="48"/>
      <c r="X92" s="48">
        <v>0</v>
      </c>
      <c r="Y92" s="48"/>
      <c r="Z92" s="48">
        <v>0</v>
      </c>
      <c r="AA92" s="48"/>
      <c r="AB92" s="48">
        <v>0</v>
      </c>
      <c r="AC92" s="48"/>
      <c r="AD92" s="48">
        <v>0</v>
      </c>
      <c r="AE92" s="48"/>
      <c r="AF92" s="38"/>
    </row>
    <row r="93" spans="1:32" ht="41.25" customHeight="1" x14ac:dyDescent="0.25">
      <c r="A93" s="44" t="s">
        <v>30</v>
      </c>
      <c r="B93" s="48">
        <v>0</v>
      </c>
      <c r="C93" s="48"/>
      <c r="D93" s="48"/>
      <c r="E93" s="48"/>
      <c r="F93" s="51" t="e">
        <f t="shared" si="67"/>
        <v>#DIV/0!</v>
      </c>
      <c r="G93" s="51" t="e">
        <f t="shared" si="68"/>
        <v>#DIV/0!</v>
      </c>
      <c r="H93" s="48">
        <v>0</v>
      </c>
      <c r="I93" s="48"/>
      <c r="J93" s="48">
        <v>0</v>
      </c>
      <c r="K93" s="48"/>
      <c r="L93" s="48">
        <v>0</v>
      </c>
      <c r="M93" s="48"/>
      <c r="N93" s="48">
        <v>0</v>
      </c>
      <c r="O93" s="48"/>
      <c r="P93" s="48">
        <v>0</v>
      </c>
      <c r="Q93" s="48"/>
      <c r="R93" s="48">
        <v>0</v>
      </c>
      <c r="S93" s="48"/>
      <c r="T93" s="48">
        <v>0</v>
      </c>
      <c r="U93" s="48"/>
      <c r="V93" s="48">
        <v>0</v>
      </c>
      <c r="W93" s="48"/>
      <c r="X93" s="48">
        <v>0</v>
      </c>
      <c r="Y93" s="48"/>
      <c r="Z93" s="48">
        <v>0</v>
      </c>
      <c r="AA93" s="48"/>
      <c r="AB93" s="48">
        <v>0</v>
      </c>
      <c r="AC93" s="48"/>
      <c r="AD93" s="48">
        <v>0</v>
      </c>
      <c r="AE93" s="48"/>
      <c r="AF93" s="38"/>
    </row>
    <row r="94" spans="1:32" ht="24.75" customHeight="1" x14ac:dyDescent="0.25">
      <c r="A94" s="44" t="s">
        <v>31</v>
      </c>
      <c r="B94" s="51">
        <f>H94+J94+L94+N94+P94+R94+T94+V94+X94+Z94+AB94+AD94</f>
        <v>36599.802000000003</v>
      </c>
      <c r="C94" s="51">
        <f>H94</f>
        <v>3578.89</v>
      </c>
      <c r="D94" s="51"/>
      <c r="E94" s="51">
        <f>I94+K94+M94+O94+Q94+S94+U94+W94+Y94+AA94+AC94+AE94</f>
        <v>7672.21</v>
      </c>
      <c r="F94" s="51">
        <f t="shared" si="67"/>
        <v>20.962435807712836</v>
      </c>
      <c r="G94" s="51">
        <f t="shared" si="68"/>
        <v>214.37400981868683</v>
      </c>
      <c r="H94" s="52">
        <f t="shared" ref="H94:AD94" si="69">H87+H80</f>
        <v>3578.89</v>
      </c>
      <c r="I94" s="52">
        <f>I87+I80</f>
        <v>1910.42</v>
      </c>
      <c r="J94" s="52">
        <f t="shared" si="69"/>
        <v>3150.34</v>
      </c>
      <c r="K94" s="52">
        <f>K87+K80</f>
        <v>3032.08</v>
      </c>
      <c r="L94" s="52">
        <f t="shared" si="69"/>
        <v>2855.4700000000003</v>
      </c>
      <c r="M94" s="52">
        <f>M87+M80</f>
        <v>2729.71</v>
      </c>
      <c r="N94" s="52">
        <f t="shared" si="69"/>
        <v>3860.4700000000003</v>
      </c>
      <c r="O94" s="52"/>
      <c r="P94" s="52">
        <f t="shared" si="69"/>
        <v>2963.2020000000002</v>
      </c>
      <c r="Q94" s="52"/>
      <c r="R94" s="52">
        <f t="shared" si="69"/>
        <v>3020.5</v>
      </c>
      <c r="S94" s="52"/>
      <c r="T94" s="52">
        <f t="shared" si="69"/>
        <v>3397.09</v>
      </c>
      <c r="U94" s="52"/>
      <c r="V94" s="52">
        <f t="shared" si="69"/>
        <v>2580.88</v>
      </c>
      <c r="W94" s="52"/>
      <c r="X94" s="52">
        <f t="shared" si="69"/>
        <v>2399.52</v>
      </c>
      <c r="Y94" s="52"/>
      <c r="Z94" s="52">
        <f t="shared" si="69"/>
        <v>3347.5299999999997</v>
      </c>
      <c r="AA94" s="52"/>
      <c r="AB94" s="52">
        <f t="shared" si="69"/>
        <v>2455.63</v>
      </c>
      <c r="AC94" s="52"/>
      <c r="AD94" s="52">
        <f t="shared" si="69"/>
        <v>2990.2799999999997</v>
      </c>
      <c r="AE94" s="52"/>
      <c r="AF94" s="38"/>
    </row>
    <row r="95" spans="1:32" ht="42" customHeight="1" x14ac:dyDescent="0.25">
      <c r="A95" s="44" t="s">
        <v>32</v>
      </c>
      <c r="B95" s="48">
        <v>0</v>
      </c>
      <c r="C95" s="48"/>
      <c r="D95" s="48"/>
      <c r="E95" s="48"/>
      <c r="F95" s="51" t="e">
        <f t="shared" si="67"/>
        <v>#DIV/0!</v>
      </c>
      <c r="G95" s="51" t="e">
        <f t="shared" si="68"/>
        <v>#DIV/0!</v>
      </c>
      <c r="H95" s="48">
        <v>0</v>
      </c>
      <c r="I95" s="48"/>
      <c r="J95" s="48">
        <v>0</v>
      </c>
      <c r="K95" s="48"/>
      <c r="L95" s="48">
        <v>0</v>
      </c>
      <c r="M95" s="48"/>
      <c r="N95" s="48">
        <v>0</v>
      </c>
      <c r="O95" s="48"/>
      <c r="P95" s="48">
        <v>0</v>
      </c>
      <c r="Q95" s="48"/>
      <c r="R95" s="48">
        <v>0</v>
      </c>
      <c r="S95" s="48"/>
      <c r="T95" s="48">
        <v>0</v>
      </c>
      <c r="U95" s="48"/>
      <c r="V95" s="48">
        <v>0</v>
      </c>
      <c r="W95" s="48"/>
      <c r="X95" s="48">
        <v>0</v>
      </c>
      <c r="Y95" s="48"/>
      <c r="Z95" s="48">
        <v>0</v>
      </c>
      <c r="AA95" s="48"/>
      <c r="AB95" s="48">
        <v>0</v>
      </c>
      <c r="AC95" s="48"/>
      <c r="AD95" s="48">
        <v>0</v>
      </c>
      <c r="AE95" s="48"/>
      <c r="AF95" s="38"/>
    </row>
    <row r="96" spans="1:32" ht="24.75" customHeight="1" x14ac:dyDescent="0.25">
      <c r="A96" s="44" t="s">
        <v>33</v>
      </c>
      <c r="B96" s="48">
        <v>0</v>
      </c>
      <c r="C96" s="48"/>
      <c r="D96" s="48"/>
      <c r="E96" s="48"/>
      <c r="F96" s="51" t="e">
        <f t="shared" si="67"/>
        <v>#DIV/0!</v>
      </c>
      <c r="G96" s="51" t="e">
        <f t="shared" si="68"/>
        <v>#DIV/0!</v>
      </c>
      <c r="H96" s="48">
        <v>0</v>
      </c>
      <c r="I96" s="48"/>
      <c r="J96" s="48">
        <v>0</v>
      </c>
      <c r="K96" s="48"/>
      <c r="L96" s="48">
        <v>0</v>
      </c>
      <c r="M96" s="48"/>
      <c r="N96" s="48">
        <v>0</v>
      </c>
      <c r="O96" s="48"/>
      <c r="P96" s="48">
        <v>0</v>
      </c>
      <c r="Q96" s="48"/>
      <c r="R96" s="48">
        <v>0</v>
      </c>
      <c r="S96" s="48"/>
      <c r="T96" s="48">
        <v>0</v>
      </c>
      <c r="U96" s="48"/>
      <c r="V96" s="48">
        <v>0</v>
      </c>
      <c r="W96" s="48"/>
      <c r="X96" s="48">
        <v>0</v>
      </c>
      <c r="Y96" s="48"/>
      <c r="Z96" s="48">
        <v>0</v>
      </c>
      <c r="AA96" s="48"/>
      <c r="AB96" s="48">
        <v>0</v>
      </c>
      <c r="AC96" s="48"/>
      <c r="AD96" s="48">
        <v>0</v>
      </c>
      <c r="AE96" s="48"/>
      <c r="AF96" s="38"/>
    </row>
    <row r="97" spans="1:32" s="63" customFormat="1" ht="24.75" customHeight="1" x14ac:dyDescent="0.25">
      <c r="A97" s="70" t="s">
        <v>46</v>
      </c>
      <c r="B97" s="45">
        <f>B100+B99</f>
        <v>48017.050999999992</v>
      </c>
      <c r="C97" s="45">
        <f t="shared" ref="C97:D97" si="70">C100</f>
        <v>3975.5789999999997</v>
      </c>
      <c r="D97" s="45">
        <f t="shared" si="70"/>
        <v>0</v>
      </c>
      <c r="E97" s="45">
        <f>E100+E99</f>
        <v>13177.36</v>
      </c>
      <c r="F97" s="45">
        <f>E97/B97*100</f>
        <v>27.443084749207113</v>
      </c>
      <c r="G97" s="45">
        <f>E97/C97*100</f>
        <v>331.45763170597291</v>
      </c>
      <c r="H97" s="41">
        <f>H100</f>
        <v>3975.5789999999997</v>
      </c>
      <c r="I97" s="41">
        <f t="shared" ref="I97:AE97" si="71">I100</f>
        <v>2307.11</v>
      </c>
      <c r="J97" s="41">
        <f t="shared" si="71"/>
        <v>3978.1779999999999</v>
      </c>
      <c r="K97" s="41">
        <f t="shared" si="71"/>
        <v>3859.92</v>
      </c>
      <c r="L97" s="41">
        <f t="shared" si="71"/>
        <v>3519.558</v>
      </c>
      <c r="M97" s="41">
        <f t="shared" si="71"/>
        <v>3393.8</v>
      </c>
      <c r="N97" s="41">
        <f t="shared" si="71"/>
        <v>4534.7980000000007</v>
      </c>
      <c r="O97" s="41">
        <f t="shared" si="71"/>
        <v>0</v>
      </c>
      <c r="P97" s="41">
        <f t="shared" si="71"/>
        <v>3830.07</v>
      </c>
      <c r="Q97" s="41">
        <f t="shared" si="71"/>
        <v>0</v>
      </c>
      <c r="R97" s="41">
        <f t="shared" si="71"/>
        <v>3662.3679999999999</v>
      </c>
      <c r="S97" s="41">
        <f t="shared" si="71"/>
        <v>0</v>
      </c>
      <c r="T97" s="41">
        <f t="shared" si="71"/>
        <v>3939.2579999999998</v>
      </c>
      <c r="U97" s="41">
        <f t="shared" si="71"/>
        <v>0</v>
      </c>
      <c r="V97" s="41">
        <f t="shared" si="71"/>
        <v>3178.848</v>
      </c>
      <c r="W97" s="41">
        <f t="shared" si="71"/>
        <v>0</v>
      </c>
      <c r="X97" s="41">
        <f t="shared" si="71"/>
        <v>2976.3879999999999</v>
      </c>
      <c r="Y97" s="41">
        <f t="shared" si="71"/>
        <v>0</v>
      </c>
      <c r="Z97" s="41">
        <f t="shared" si="71"/>
        <v>3808.6979999999999</v>
      </c>
      <c r="AA97" s="41">
        <f t="shared" si="71"/>
        <v>0</v>
      </c>
      <c r="AB97" s="41">
        <f t="shared" si="71"/>
        <v>3024.098</v>
      </c>
      <c r="AC97" s="41">
        <f t="shared" si="71"/>
        <v>0</v>
      </c>
      <c r="AD97" s="41">
        <f t="shared" si="71"/>
        <v>3536.41</v>
      </c>
      <c r="AE97" s="41">
        <f t="shared" si="71"/>
        <v>0</v>
      </c>
      <c r="AF97" s="42"/>
    </row>
    <row r="98" spans="1:32" ht="24.75" customHeight="1" x14ac:dyDescent="0.25">
      <c r="A98" s="44" t="s">
        <v>29</v>
      </c>
      <c r="B98" s="48">
        <v>0</v>
      </c>
      <c r="C98" s="48"/>
      <c r="D98" s="48"/>
      <c r="E98" s="48"/>
      <c r="F98" s="51" t="e">
        <f t="shared" ref="F98:F102" si="72">E98/B98*100</f>
        <v>#DIV/0!</v>
      </c>
      <c r="G98" s="51" t="e">
        <f t="shared" ref="G98:G102" si="73">E98/C98*100</f>
        <v>#DIV/0!</v>
      </c>
      <c r="H98" s="48">
        <v>0</v>
      </c>
      <c r="I98" s="48"/>
      <c r="J98" s="48">
        <v>0</v>
      </c>
      <c r="K98" s="48"/>
      <c r="L98" s="48">
        <v>0</v>
      </c>
      <c r="M98" s="48"/>
      <c r="N98" s="48">
        <v>0</v>
      </c>
      <c r="O98" s="48"/>
      <c r="P98" s="48">
        <v>0</v>
      </c>
      <c r="Q98" s="48"/>
      <c r="R98" s="48">
        <v>0</v>
      </c>
      <c r="S98" s="48"/>
      <c r="T98" s="48">
        <v>0</v>
      </c>
      <c r="U98" s="48"/>
      <c r="V98" s="48">
        <v>0</v>
      </c>
      <c r="W98" s="48"/>
      <c r="X98" s="48">
        <v>0</v>
      </c>
      <c r="Y98" s="48"/>
      <c r="Z98" s="48">
        <v>0</v>
      </c>
      <c r="AA98" s="48"/>
      <c r="AB98" s="48">
        <v>0</v>
      </c>
      <c r="AC98" s="48"/>
      <c r="AD98" s="48">
        <v>0</v>
      </c>
      <c r="AE98" s="48"/>
      <c r="AF98" s="38"/>
    </row>
    <row r="99" spans="1:32" ht="39.75" customHeight="1" x14ac:dyDescent="0.25">
      <c r="A99" s="44" t="s">
        <v>30</v>
      </c>
      <c r="B99" s="48">
        <f>B93+B71+B50</f>
        <v>4052.8</v>
      </c>
      <c r="C99" s="48"/>
      <c r="D99" s="48"/>
      <c r="E99" s="48">
        <f>E93+E71+E50</f>
        <v>3616.5299999999997</v>
      </c>
      <c r="F99" s="51">
        <f t="shared" si="72"/>
        <v>89.235343466245553</v>
      </c>
      <c r="G99" s="51" t="e">
        <f t="shared" si="73"/>
        <v>#DIV/0!</v>
      </c>
      <c r="H99" s="48">
        <v>0</v>
      </c>
      <c r="I99" s="48"/>
      <c r="J99" s="48">
        <v>0</v>
      </c>
      <c r="K99" s="48"/>
      <c r="L99" s="48">
        <v>0</v>
      </c>
      <c r="M99" s="48"/>
      <c r="N99" s="48">
        <v>0</v>
      </c>
      <c r="O99" s="48"/>
      <c r="P99" s="48">
        <v>0</v>
      </c>
      <c r="Q99" s="48"/>
      <c r="R99" s="48">
        <v>0</v>
      </c>
      <c r="S99" s="48"/>
      <c r="T99" s="48">
        <v>0</v>
      </c>
      <c r="U99" s="48"/>
      <c r="V99" s="48">
        <v>0</v>
      </c>
      <c r="W99" s="48"/>
      <c r="X99" s="48">
        <v>0</v>
      </c>
      <c r="Y99" s="48"/>
      <c r="Z99" s="48">
        <v>0</v>
      </c>
      <c r="AA99" s="48"/>
      <c r="AB99" s="48">
        <v>0</v>
      </c>
      <c r="AC99" s="48"/>
      <c r="AD99" s="48">
        <v>0</v>
      </c>
      <c r="AE99" s="48"/>
      <c r="AF99" s="38"/>
    </row>
    <row r="100" spans="1:32" ht="22.5" customHeight="1" x14ac:dyDescent="0.25">
      <c r="A100" s="44" t="s">
        <v>31</v>
      </c>
      <c r="B100" s="51">
        <f>H100+J100+L100+N100+P100+R100+T100+V100+X100+Z100+AB100+AD100</f>
        <v>43964.250999999989</v>
      </c>
      <c r="C100" s="51">
        <f>H100</f>
        <v>3975.5789999999997</v>
      </c>
      <c r="D100" s="51">
        <v>0</v>
      </c>
      <c r="E100" s="51">
        <f>I100+K100+M100+O100+Q100+S100+U100+W100+Y100+AA100+AC100+AE100</f>
        <v>9560.8300000000017</v>
      </c>
      <c r="F100" s="51">
        <f t="shared" si="72"/>
        <v>21.746827894327154</v>
      </c>
      <c r="G100" s="51">
        <f t="shared" si="73"/>
        <v>240.48899543940649</v>
      </c>
      <c r="H100" s="52">
        <f>H94+H72+H51</f>
        <v>3975.5789999999997</v>
      </c>
      <c r="I100" s="52">
        <f t="shared" ref="I100:AE100" si="74">I94+I72+I51</f>
        <v>2307.11</v>
      </c>
      <c r="J100" s="52">
        <f t="shared" si="74"/>
        <v>3978.1779999999999</v>
      </c>
      <c r="K100" s="52">
        <f t="shared" si="74"/>
        <v>3859.92</v>
      </c>
      <c r="L100" s="52">
        <f t="shared" si="74"/>
        <v>3519.558</v>
      </c>
      <c r="M100" s="52">
        <f t="shared" si="74"/>
        <v>3393.8</v>
      </c>
      <c r="N100" s="52">
        <f t="shared" si="74"/>
        <v>4534.7980000000007</v>
      </c>
      <c r="O100" s="52">
        <f t="shared" si="74"/>
        <v>0</v>
      </c>
      <c r="P100" s="52">
        <f t="shared" si="74"/>
        <v>3830.07</v>
      </c>
      <c r="Q100" s="52">
        <f t="shared" si="74"/>
        <v>0</v>
      </c>
      <c r="R100" s="52">
        <f t="shared" si="74"/>
        <v>3662.3679999999999</v>
      </c>
      <c r="S100" s="52">
        <f t="shared" si="74"/>
        <v>0</v>
      </c>
      <c r="T100" s="52">
        <f t="shared" si="74"/>
        <v>3939.2579999999998</v>
      </c>
      <c r="U100" s="52">
        <f t="shared" si="74"/>
        <v>0</v>
      </c>
      <c r="V100" s="52">
        <f t="shared" si="74"/>
        <v>3178.848</v>
      </c>
      <c r="W100" s="52">
        <f t="shared" si="74"/>
        <v>0</v>
      </c>
      <c r="X100" s="52">
        <f t="shared" si="74"/>
        <v>2976.3879999999999</v>
      </c>
      <c r="Y100" s="52">
        <f t="shared" si="74"/>
        <v>0</v>
      </c>
      <c r="Z100" s="52">
        <f t="shared" si="74"/>
        <v>3808.6979999999999</v>
      </c>
      <c r="AA100" s="52">
        <f t="shared" si="74"/>
        <v>0</v>
      </c>
      <c r="AB100" s="52">
        <f t="shared" si="74"/>
        <v>3024.098</v>
      </c>
      <c r="AC100" s="52">
        <f t="shared" si="74"/>
        <v>0</v>
      </c>
      <c r="AD100" s="52">
        <f t="shared" si="74"/>
        <v>3536.41</v>
      </c>
      <c r="AE100" s="52">
        <f t="shared" si="74"/>
        <v>0</v>
      </c>
      <c r="AF100" s="38"/>
    </row>
    <row r="101" spans="1:32" ht="42.75" customHeight="1" x14ac:dyDescent="0.25">
      <c r="A101" s="44" t="s">
        <v>32</v>
      </c>
      <c r="B101" s="48">
        <v>0</v>
      </c>
      <c r="C101" s="48"/>
      <c r="D101" s="48"/>
      <c r="E101" s="48"/>
      <c r="F101" s="51" t="e">
        <f t="shared" si="72"/>
        <v>#DIV/0!</v>
      </c>
      <c r="G101" s="51" t="e">
        <f>E101/C101*100</f>
        <v>#DIV/0!</v>
      </c>
      <c r="H101" s="48">
        <v>0</v>
      </c>
      <c r="I101" s="48"/>
      <c r="J101" s="48">
        <v>0</v>
      </c>
      <c r="K101" s="48"/>
      <c r="L101" s="48">
        <v>0</v>
      </c>
      <c r="M101" s="48"/>
      <c r="N101" s="48">
        <v>0</v>
      </c>
      <c r="O101" s="48"/>
      <c r="P101" s="48">
        <v>0</v>
      </c>
      <c r="Q101" s="48"/>
      <c r="R101" s="48">
        <v>0</v>
      </c>
      <c r="S101" s="48"/>
      <c r="T101" s="48">
        <v>0</v>
      </c>
      <c r="U101" s="48"/>
      <c r="V101" s="48">
        <v>0</v>
      </c>
      <c r="W101" s="48"/>
      <c r="X101" s="48">
        <v>0</v>
      </c>
      <c r="Y101" s="48"/>
      <c r="Z101" s="48">
        <v>0</v>
      </c>
      <c r="AA101" s="48"/>
      <c r="AB101" s="48">
        <v>0</v>
      </c>
      <c r="AC101" s="48"/>
      <c r="AD101" s="48">
        <v>0</v>
      </c>
      <c r="AE101" s="48"/>
      <c r="AF101" s="38"/>
    </row>
    <row r="102" spans="1:32" ht="24.75" customHeight="1" x14ac:dyDescent="0.25">
      <c r="A102" s="44" t="s">
        <v>33</v>
      </c>
      <c r="B102" s="48">
        <v>0</v>
      </c>
      <c r="C102" s="48"/>
      <c r="D102" s="48"/>
      <c r="E102" s="48"/>
      <c r="F102" s="51" t="e">
        <f t="shared" si="72"/>
        <v>#DIV/0!</v>
      </c>
      <c r="G102" s="51" t="e">
        <f t="shared" si="73"/>
        <v>#DIV/0!</v>
      </c>
      <c r="H102" s="48">
        <v>0</v>
      </c>
      <c r="I102" s="48"/>
      <c r="J102" s="48">
        <v>0</v>
      </c>
      <c r="K102" s="48"/>
      <c r="L102" s="48">
        <v>0</v>
      </c>
      <c r="M102" s="48"/>
      <c r="N102" s="48">
        <v>0</v>
      </c>
      <c r="O102" s="48"/>
      <c r="P102" s="48">
        <v>0</v>
      </c>
      <c r="Q102" s="48"/>
      <c r="R102" s="48">
        <v>0</v>
      </c>
      <c r="S102" s="48"/>
      <c r="T102" s="48">
        <v>0</v>
      </c>
      <c r="U102" s="48"/>
      <c r="V102" s="48">
        <v>0</v>
      </c>
      <c r="W102" s="48"/>
      <c r="X102" s="48">
        <v>0</v>
      </c>
      <c r="Y102" s="48"/>
      <c r="Z102" s="48">
        <v>0</v>
      </c>
      <c r="AA102" s="48"/>
      <c r="AB102" s="48">
        <v>0</v>
      </c>
      <c r="AC102" s="48"/>
      <c r="AD102" s="48">
        <v>0</v>
      </c>
      <c r="AE102" s="48"/>
      <c r="AF102" s="38"/>
    </row>
    <row r="103" spans="1:32" ht="18.75" x14ac:dyDescent="0.25">
      <c r="A103" s="74"/>
      <c r="B103" s="6"/>
      <c r="C103" s="6"/>
      <c r="D103" s="6"/>
      <c r="E103" s="6"/>
      <c r="F103" s="6"/>
      <c r="G103" s="6"/>
    </row>
    <row r="104" spans="1:32" ht="18.75" x14ac:dyDescent="0.2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6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2" x14ac:dyDescent="0.25">
      <c r="A105" s="80"/>
      <c r="B105" s="80"/>
      <c r="C105" s="76"/>
      <c r="D105" s="76"/>
      <c r="E105" s="76"/>
      <c r="F105" s="76"/>
      <c r="G105" s="76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6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2" ht="18.75" x14ac:dyDescent="0.3">
      <c r="A106" s="81" t="s">
        <v>47</v>
      </c>
      <c r="B106" s="81"/>
      <c r="C106" s="82"/>
      <c r="D106" s="83"/>
      <c r="E106" s="84" t="s">
        <v>48</v>
      </c>
      <c r="F106" s="84"/>
      <c r="G106" s="84"/>
      <c r="S106" s="16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2" ht="19.5" thickBot="1" x14ac:dyDescent="0.35">
      <c r="A107" s="85"/>
      <c r="B107" s="86"/>
      <c r="C107" s="86"/>
      <c r="D107" s="86"/>
      <c r="E107" s="84"/>
      <c r="F107" s="84"/>
      <c r="G107" s="84"/>
    </row>
    <row r="108" spans="1:32" x14ac:dyDescent="0.25">
      <c r="A108" s="87"/>
      <c r="B108" s="88" t="s">
        <v>49</v>
      </c>
      <c r="C108" s="88"/>
      <c r="D108" s="88"/>
      <c r="E108" s="89"/>
      <c r="F108" s="89"/>
      <c r="G108" s="87"/>
    </row>
    <row r="109" spans="1:32" ht="18.75" x14ac:dyDescent="0.25">
      <c r="B109" s="74"/>
      <c r="C109" s="74"/>
      <c r="D109" s="74"/>
      <c r="E109" s="74"/>
      <c r="F109" s="74"/>
      <c r="G109" s="74"/>
    </row>
    <row r="110" spans="1:32" x14ac:dyDescent="0.25">
      <c r="A110" s="77"/>
      <c r="B110" s="77"/>
      <c r="C110" s="77"/>
      <c r="D110" s="77"/>
      <c r="E110" s="77"/>
      <c r="F110" s="77"/>
      <c r="G110" s="77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</row>
  </sheetData>
  <mergeCells count="28">
    <mergeCell ref="A106:B106"/>
    <mergeCell ref="E106:G107"/>
    <mergeCell ref="B107:D107"/>
    <mergeCell ref="B108:D108"/>
    <mergeCell ref="Z7:AA7"/>
    <mergeCell ref="AB7:AC7"/>
    <mergeCell ref="AD7:AE7"/>
    <mergeCell ref="AF7:AF8"/>
    <mergeCell ref="A104:R104"/>
    <mergeCell ref="A105:B105"/>
    <mergeCell ref="N7:O7"/>
    <mergeCell ref="P7:Q7"/>
    <mergeCell ref="R7:S7"/>
    <mergeCell ref="T7:U7"/>
    <mergeCell ref="V7:W7"/>
    <mergeCell ref="X7:Y7"/>
    <mergeCell ref="A7:A8"/>
    <mergeCell ref="B7:B8"/>
    <mergeCell ref="F7:G7"/>
    <mergeCell ref="H7:I7"/>
    <mergeCell ref="J7:K7"/>
    <mergeCell ref="L7:M7"/>
    <mergeCell ref="P2:R2"/>
    <mergeCell ref="Z2:AD2"/>
    <mergeCell ref="P3:R3"/>
    <mergeCell ref="Z3:AD3"/>
    <mergeCell ref="Z4:AD4"/>
    <mergeCell ref="A5:AD5"/>
  </mergeCells>
  <printOptions horizontalCentered="1"/>
  <pageMargins left="0" right="0" top="0.39370078740157483" bottom="0.39370078740157483" header="0" footer="0"/>
  <pageSetup paperSize="8" scale="34" fitToHeight="0" orientation="landscape" r:id="rId1"/>
  <headerFooter alignWithMargins="0"/>
  <rowBreaks count="1" manualBreakCount="1">
    <brk id="60" max="31" man="1"/>
  </rowBreaks>
  <colBreaks count="1" manualBreakCount="1">
    <brk id="23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БЖД</vt:lpstr>
      <vt:lpstr>'МП БЖД'!Заголовки_для_печати</vt:lpstr>
      <vt:lpstr>'МП БЖД'!Область_печати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cp:lastPrinted>2021-04-24T13:09:36Z</cp:lastPrinted>
  <dcterms:created xsi:type="dcterms:W3CDTF">2021-04-24T13:07:26Z</dcterms:created>
  <dcterms:modified xsi:type="dcterms:W3CDTF">2021-04-24T13:12:49Z</dcterms:modified>
</cp:coreProperties>
</file>