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КС и ЖКК\МП ЭБ\"/>
    </mc:Choice>
  </mc:AlternateContent>
  <bookViews>
    <workbookView xWindow="0" yWindow="0" windowWidth="25200" windowHeight="13110"/>
  </bookViews>
  <sheets>
    <sheet name="15.МП Э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7" i="1" l="1"/>
  <c r="T77" i="1"/>
  <c r="L77" i="1"/>
  <c r="Z76" i="1"/>
  <c r="Z74" i="1" s="1"/>
  <c r="V76" i="1"/>
  <c r="J76" i="1"/>
  <c r="J74" i="1" s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B65" i="1"/>
  <c r="B79" i="1" s="1"/>
  <c r="B64" i="1"/>
  <c r="B78" i="1" s="1"/>
  <c r="AB63" i="1"/>
  <c r="X63" i="1"/>
  <c r="X77" i="1" s="1"/>
  <c r="T63" i="1"/>
  <c r="P63" i="1"/>
  <c r="P77" i="1" s="1"/>
  <c r="L63" i="1"/>
  <c r="H63" i="1"/>
  <c r="H77" i="1" s="1"/>
  <c r="AD62" i="1"/>
  <c r="AD76" i="1" s="1"/>
  <c r="AD74" i="1" s="1"/>
  <c r="AC62" i="1"/>
  <c r="AC76" i="1" s="1"/>
  <c r="Z62" i="1"/>
  <c r="V62" i="1"/>
  <c r="R62" i="1"/>
  <c r="R76" i="1" s="1"/>
  <c r="R74" i="1" s="1"/>
  <c r="N62" i="1"/>
  <c r="N76" i="1" s="1"/>
  <c r="N74" i="1" s="1"/>
  <c r="J62" i="1"/>
  <c r="B62" i="1"/>
  <c r="B76" i="1" s="1"/>
  <c r="B61" i="1"/>
  <c r="B75" i="1" s="1"/>
  <c r="Z60" i="1"/>
  <c r="J60" i="1"/>
  <c r="B59" i="1"/>
  <c r="B58" i="1"/>
  <c r="B57" i="1"/>
  <c r="AE56" i="1"/>
  <c r="AE62" i="1" s="1"/>
  <c r="AD56" i="1"/>
  <c r="AD54" i="1" s="1"/>
  <c r="AB56" i="1"/>
  <c r="AB62" i="1" s="1"/>
  <c r="AA56" i="1"/>
  <c r="AA62" i="1" s="1"/>
  <c r="Z56" i="1"/>
  <c r="Y56" i="1"/>
  <c r="Y62" i="1" s="1"/>
  <c r="X56" i="1"/>
  <c r="X62" i="1" s="1"/>
  <c r="W56" i="1"/>
  <c r="W62" i="1" s="1"/>
  <c r="V56" i="1"/>
  <c r="U56" i="1"/>
  <c r="U62" i="1" s="1"/>
  <c r="T56" i="1"/>
  <c r="T62" i="1" s="1"/>
  <c r="S56" i="1"/>
  <c r="S62" i="1" s="1"/>
  <c r="R56" i="1"/>
  <c r="Q56" i="1"/>
  <c r="Q62" i="1" s="1"/>
  <c r="P56" i="1"/>
  <c r="P62" i="1" s="1"/>
  <c r="O56" i="1"/>
  <c r="O62" i="1" s="1"/>
  <c r="N56" i="1"/>
  <c r="M56" i="1"/>
  <c r="M62" i="1" s="1"/>
  <c r="L56" i="1"/>
  <c r="L62" i="1" s="1"/>
  <c r="K56" i="1"/>
  <c r="K62" i="1" s="1"/>
  <c r="J56" i="1"/>
  <c r="I56" i="1"/>
  <c r="I62" i="1" s="1"/>
  <c r="H56" i="1"/>
  <c r="H62" i="1" s="1"/>
  <c r="E56" i="1"/>
  <c r="B55" i="1"/>
  <c r="AE54" i="1"/>
  <c r="AC54" i="1"/>
  <c r="AB54" i="1"/>
  <c r="AA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2" i="1"/>
  <c r="E52" i="1"/>
  <c r="F52" i="1" s="1"/>
  <c r="C52" i="1"/>
  <c r="C59" i="1" s="1"/>
  <c r="B52" i="1"/>
  <c r="E51" i="1"/>
  <c r="C51" i="1"/>
  <c r="C58" i="1" s="1"/>
  <c r="B51" i="1"/>
  <c r="E50" i="1"/>
  <c r="F50" i="1" s="1"/>
  <c r="C50" i="1"/>
  <c r="C57" i="1" s="1"/>
  <c r="B50" i="1"/>
  <c r="E49" i="1"/>
  <c r="C49" i="1"/>
  <c r="C56" i="1" s="1"/>
  <c r="B49" i="1"/>
  <c r="B56" i="1" s="1"/>
  <c r="B54" i="1" s="1"/>
  <c r="E48" i="1"/>
  <c r="F48" i="1" s="1"/>
  <c r="C48" i="1"/>
  <c r="C47" i="1" s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B47" i="1"/>
  <c r="B43" i="1"/>
  <c r="B42" i="1"/>
  <c r="AE41" i="1"/>
  <c r="AD41" i="1"/>
  <c r="AD63" i="1" s="1"/>
  <c r="AD77" i="1" s="1"/>
  <c r="AC41" i="1"/>
  <c r="AC63" i="1" s="1"/>
  <c r="AB41" i="1"/>
  <c r="AA41" i="1"/>
  <c r="Z41" i="1"/>
  <c r="Z63" i="1" s="1"/>
  <c r="Z77" i="1" s="1"/>
  <c r="Y41" i="1"/>
  <c r="Y63" i="1" s="1"/>
  <c r="Y77" i="1" s="1"/>
  <c r="X41" i="1"/>
  <c r="W41" i="1"/>
  <c r="V41" i="1"/>
  <c r="V63" i="1" s="1"/>
  <c r="V77" i="1" s="1"/>
  <c r="V74" i="1" s="1"/>
  <c r="U41" i="1"/>
  <c r="U63" i="1" s="1"/>
  <c r="U77" i="1" s="1"/>
  <c r="T41" i="1"/>
  <c r="S41" i="1"/>
  <c r="R41" i="1"/>
  <c r="R63" i="1" s="1"/>
  <c r="R77" i="1" s="1"/>
  <c r="Q41" i="1"/>
  <c r="Q63" i="1" s="1"/>
  <c r="Q77" i="1" s="1"/>
  <c r="P41" i="1"/>
  <c r="O41" i="1"/>
  <c r="N41" i="1"/>
  <c r="N63" i="1" s="1"/>
  <c r="N77" i="1" s="1"/>
  <c r="M41" i="1"/>
  <c r="M63" i="1" s="1"/>
  <c r="M77" i="1" s="1"/>
  <c r="L41" i="1"/>
  <c r="K41" i="1"/>
  <c r="K63" i="1" s="1"/>
  <c r="K77" i="1" s="1"/>
  <c r="J41" i="1"/>
  <c r="J63" i="1" s="1"/>
  <c r="J77" i="1" s="1"/>
  <c r="I41" i="1"/>
  <c r="I63" i="1" s="1"/>
  <c r="I77" i="1" s="1"/>
  <c r="H41" i="1"/>
  <c r="B41" i="1" s="1"/>
  <c r="B38" i="1" s="1"/>
  <c r="B40" i="1"/>
  <c r="B39" i="1"/>
  <c r="AD38" i="1"/>
  <c r="AC38" i="1"/>
  <c r="AB38" i="1"/>
  <c r="Z38" i="1"/>
  <c r="Y38" i="1"/>
  <c r="X38" i="1"/>
  <c r="V38" i="1"/>
  <c r="U38" i="1"/>
  <c r="T38" i="1"/>
  <c r="R38" i="1"/>
  <c r="Q38" i="1"/>
  <c r="P38" i="1"/>
  <c r="N38" i="1"/>
  <c r="M38" i="1"/>
  <c r="L38" i="1"/>
  <c r="J38" i="1"/>
  <c r="I38" i="1"/>
  <c r="H38" i="1"/>
  <c r="E36" i="1"/>
  <c r="F36" i="1" s="1"/>
  <c r="C36" i="1"/>
  <c r="B36" i="1"/>
  <c r="E35" i="1"/>
  <c r="F35" i="1" s="1"/>
  <c r="C35" i="1"/>
  <c r="G35" i="1" s="1"/>
  <c r="B35" i="1"/>
  <c r="E34" i="1"/>
  <c r="D34" i="1" s="1"/>
  <c r="C34" i="1"/>
  <c r="B34" i="1"/>
  <c r="E33" i="1"/>
  <c r="F33" i="1" s="1"/>
  <c r="C33" i="1"/>
  <c r="G33" i="1" s="1"/>
  <c r="B33" i="1"/>
  <c r="E32" i="1"/>
  <c r="D32" i="1" s="1"/>
  <c r="C32" i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B31" i="1"/>
  <c r="E29" i="1"/>
  <c r="E43" i="1" s="1"/>
  <c r="F43" i="1" s="1"/>
  <c r="C29" i="1"/>
  <c r="C43" i="1" s="1"/>
  <c r="B29" i="1"/>
  <c r="E28" i="1"/>
  <c r="F28" i="1" s="1"/>
  <c r="C28" i="1"/>
  <c r="C42" i="1" s="1"/>
  <c r="B28" i="1"/>
  <c r="E27" i="1"/>
  <c r="D27" i="1" s="1"/>
  <c r="C27" i="1"/>
  <c r="C41" i="1" s="1"/>
  <c r="B27" i="1"/>
  <c r="E26" i="1"/>
  <c r="D26" i="1" s="1"/>
  <c r="C26" i="1"/>
  <c r="B26" i="1"/>
  <c r="E25" i="1"/>
  <c r="D25" i="1" s="1"/>
  <c r="C25" i="1"/>
  <c r="C39" i="1" s="1"/>
  <c r="B25" i="1"/>
  <c r="B24" i="1" s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E21" i="1"/>
  <c r="F21" i="1" s="1"/>
  <c r="C21" i="1"/>
  <c r="G21" i="1" s="1"/>
  <c r="B21" i="1"/>
  <c r="E20" i="1"/>
  <c r="D20" i="1" s="1"/>
  <c r="D13" i="1" s="1"/>
  <c r="D71" i="1" s="1"/>
  <c r="C20" i="1"/>
  <c r="B20" i="1"/>
  <c r="E19" i="1"/>
  <c r="F19" i="1" s="1"/>
  <c r="C19" i="1"/>
  <c r="G19" i="1" s="1"/>
  <c r="B19" i="1"/>
  <c r="E18" i="1"/>
  <c r="D18" i="1" s="1"/>
  <c r="D11" i="1" s="1"/>
  <c r="D69" i="1" s="1"/>
  <c r="C18" i="1"/>
  <c r="B18" i="1"/>
  <c r="E17" i="1"/>
  <c r="F17" i="1" s="1"/>
  <c r="C17" i="1"/>
  <c r="C16" i="1" s="1"/>
  <c r="B17" i="1"/>
  <c r="B16" i="1" s="1"/>
  <c r="E14" i="1"/>
  <c r="E72" i="1" s="1"/>
  <c r="C14" i="1"/>
  <c r="C72" i="1" s="1"/>
  <c r="B14" i="1"/>
  <c r="B72" i="1" s="1"/>
  <c r="E13" i="1"/>
  <c r="E71" i="1" s="1"/>
  <c r="G71" i="1" s="1"/>
  <c r="C13" i="1"/>
  <c r="C71" i="1" s="1"/>
  <c r="B13" i="1"/>
  <c r="B71" i="1" s="1"/>
  <c r="E12" i="1"/>
  <c r="E70" i="1" s="1"/>
  <c r="C12" i="1"/>
  <c r="C70" i="1" s="1"/>
  <c r="B12" i="1"/>
  <c r="B70" i="1" s="1"/>
  <c r="E11" i="1"/>
  <c r="E69" i="1" s="1"/>
  <c r="G69" i="1" s="1"/>
  <c r="C11" i="1"/>
  <c r="C69" i="1" s="1"/>
  <c r="B11" i="1"/>
  <c r="B69" i="1" s="1"/>
  <c r="B67" i="1" s="1"/>
  <c r="E10" i="1"/>
  <c r="E68" i="1" s="1"/>
  <c r="C10" i="1"/>
  <c r="C68" i="1" s="1"/>
  <c r="C67" i="1" s="1"/>
  <c r="B10" i="1"/>
  <c r="B68" i="1" s="1"/>
  <c r="E9" i="1"/>
  <c r="G24" i="1" l="1"/>
  <c r="D41" i="1"/>
  <c r="B74" i="1"/>
  <c r="G25" i="1"/>
  <c r="G43" i="1"/>
  <c r="E58" i="1"/>
  <c r="D51" i="1"/>
  <c r="D58" i="1" s="1"/>
  <c r="G51" i="1"/>
  <c r="F51" i="1"/>
  <c r="E62" i="1"/>
  <c r="G56" i="1"/>
  <c r="F56" i="1"/>
  <c r="K76" i="1"/>
  <c r="K74" i="1" s="1"/>
  <c r="K60" i="1"/>
  <c r="S76" i="1"/>
  <c r="AA76" i="1"/>
  <c r="B63" i="1"/>
  <c r="B77" i="1" s="1"/>
  <c r="F69" i="1"/>
  <c r="B9" i="1"/>
  <c r="F9" i="1"/>
  <c r="F11" i="1"/>
  <c r="F13" i="1"/>
  <c r="D17" i="1"/>
  <c r="F18" i="1"/>
  <c r="D19" i="1"/>
  <c r="D12" i="1" s="1"/>
  <c r="D70" i="1" s="1"/>
  <c r="F20" i="1"/>
  <c r="D21" i="1"/>
  <c r="D14" i="1" s="1"/>
  <c r="D72" i="1" s="1"/>
  <c r="F24" i="1"/>
  <c r="F26" i="1"/>
  <c r="D28" i="1"/>
  <c r="F29" i="1"/>
  <c r="F32" i="1"/>
  <c r="D33" i="1"/>
  <c r="D31" i="1" s="1"/>
  <c r="F34" i="1"/>
  <c r="D35" i="1"/>
  <c r="G36" i="1"/>
  <c r="K38" i="1"/>
  <c r="E40" i="1"/>
  <c r="AC60" i="1"/>
  <c r="AC77" i="1"/>
  <c r="AC74" i="1" s="1"/>
  <c r="E42" i="1"/>
  <c r="D49" i="1"/>
  <c r="D56" i="1" s="1"/>
  <c r="G49" i="1"/>
  <c r="F49" i="1"/>
  <c r="G50" i="1"/>
  <c r="H76" i="1"/>
  <c r="H74" i="1" s="1"/>
  <c r="H60" i="1"/>
  <c r="L76" i="1"/>
  <c r="L74" i="1" s="1"/>
  <c r="L60" i="1"/>
  <c r="P76" i="1"/>
  <c r="P74" i="1" s="1"/>
  <c r="P60" i="1"/>
  <c r="T76" i="1"/>
  <c r="T74" i="1" s="1"/>
  <c r="T60" i="1"/>
  <c r="X76" i="1"/>
  <c r="X74" i="1" s="1"/>
  <c r="X60" i="1"/>
  <c r="AB76" i="1"/>
  <c r="AB74" i="1" s="1"/>
  <c r="AB60" i="1"/>
  <c r="N60" i="1"/>
  <c r="AD60" i="1"/>
  <c r="G10" i="1"/>
  <c r="G12" i="1"/>
  <c r="G14" i="1"/>
  <c r="G17" i="1"/>
  <c r="O76" i="1"/>
  <c r="O74" i="1" s="1"/>
  <c r="C9" i="1"/>
  <c r="G9" i="1" s="1"/>
  <c r="G68" i="1"/>
  <c r="E67" i="1"/>
  <c r="F68" i="1"/>
  <c r="G11" i="1"/>
  <c r="G70" i="1"/>
  <c r="F70" i="1"/>
  <c r="G13" i="1"/>
  <c r="G72" i="1"/>
  <c r="F72" i="1"/>
  <c r="G18" i="1"/>
  <c r="G20" i="1"/>
  <c r="C24" i="1"/>
  <c r="E39" i="1"/>
  <c r="C40" i="1"/>
  <c r="C38" i="1" s="1"/>
  <c r="G26" i="1"/>
  <c r="E41" i="1"/>
  <c r="G29" i="1"/>
  <c r="E31" i="1"/>
  <c r="G32" i="1"/>
  <c r="G34" i="1"/>
  <c r="G47" i="1"/>
  <c r="F47" i="1"/>
  <c r="G48" i="1"/>
  <c r="C65" i="1"/>
  <c r="C79" i="1" s="1"/>
  <c r="C55" i="1"/>
  <c r="I76" i="1"/>
  <c r="I74" i="1" s="1"/>
  <c r="I60" i="1"/>
  <c r="M76" i="1"/>
  <c r="M74" i="1" s="1"/>
  <c r="M60" i="1"/>
  <c r="Q76" i="1"/>
  <c r="Q74" i="1" s="1"/>
  <c r="Q60" i="1"/>
  <c r="U76" i="1"/>
  <c r="U74" i="1" s="1"/>
  <c r="U60" i="1"/>
  <c r="Y76" i="1"/>
  <c r="Y74" i="1" s="1"/>
  <c r="Y60" i="1"/>
  <c r="B60" i="1"/>
  <c r="R60" i="1"/>
  <c r="E16" i="1"/>
  <c r="G28" i="1"/>
  <c r="W76" i="1"/>
  <c r="W60" i="1"/>
  <c r="F10" i="1"/>
  <c r="F12" i="1"/>
  <c r="F14" i="1"/>
  <c r="F25" i="1"/>
  <c r="D29" i="1"/>
  <c r="D43" i="1" s="1"/>
  <c r="D36" i="1"/>
  <c r="O63" i="1"/>
  <c r="O77" i="1" s="1"/>
  <c r="O38" i="1"/>
  <c r="S63" i="1"/>
  <c r="S77" i="1" s="1"/>
  <c r="S38" i="1"/>
  <c r="W63" i="1"/>
  <c r="W77" i="1" s="1"/>
  <c r="W38" i="1"/>
  <c r="AA63" i="1"/>
  <c r="AA77" i="1" s="1"/>
  <c r="AA38" i="1"/>
  <c r="AE63" i="1"/>
  <c r="AE77" i="1" s="1"/>
  <c r="AE38" i="1"/>
  <c r="C63" i="1"/>
  <c r="C77" i="1" s="1"/>
  <c r="C64" i="1"/>
  <c r="C78" i="1" s="1"/>
  <c r="I54" i="1"/>
  <c r="M54" i="1"/>
  <c r="Q54" i="1"/>
  <c r="U54" i="1"/>
  <c r="Y54" i="1"/>
  <c r="AE76" i="1"/>
  <c r="AE74" i="1" s="1"/>
  <c r="AE60" i="1"/>
  <c r="V60" i="1"/>
  <c r="F71" i="1"/>
  <c r="D48" i="1"/>
  <c r="D50" i="1"/>
  <c r="D57" i="1" s="1"/>
  <c r="D63" i="1" s="1"/>
  <c r="D77" i="1" s="1"/>
  <c r="D52" i="1"/>
  <c r="D59" i="1" s="1"/>
  <c r="E57" i="1"/>
  <c r="E59" i="1"/>
  <c r="E55" i="1"/>
  <c r="D47" i="1" l="1"/>
  <c r="D55" i="1"/>
  <c r="G16" i="1"/>
  <c r="F16" i="1"/>
  <c r="G57" i="1"/>
  <c r="F57" i="1"/>
  <c r="E63" i="1"/>
  <c r="F39" i="1"/>
  <c r="G39" i="1"/>
  <c r="E38" i="1"/>
  <c r="D16" i="1"/>
  <c r="D10" i="1"/>
  <c r="AA74" i="1"/>
  <c r="C62" i="1"/>
  <c r="C76" i="1" s="1"/>
  <c r="D65" i="1"/>
  <c r="D79" i="1" s="1"/>
  <c r="W74" i="1"/>
  <c r="F41" i="1"/>
  <c r="G41" i="1"/>
  <c r="G40" i="1"/>
  <c r="F40" i="1"/>
  <c r="D42" i="1"/>
  <c r="S60" i="1"/>
  <c r="D40" i="1"/>
  <c r="D62" i="1" s="1"/>
  <c r="D76" i="1" s="1"/>
  <c r="G59" i="1"/>
  <c r="F59" i="1"/>
  <c r="E65" i="1"/>
  <c r="F31" i="1"/>
  <c r="G31" i="1"/>
  <c r="C61" i="1"/>
  <c r="C54" i="1"/>
  <c r="F55" i="1"/>
  <c r="E61" i="1"/>
  <c r="G55" i="1"/>
  <c r="E54" i="1"/>
  <c r="O60" i="1"/>
  <c r="G42" i="1"/>
  <c r="F42" i="1"/>
  <c r="S74" i="1"/>
  <c r="D64" i="1"/>
  <c r="D78" i="1" s="1"/>
  <c r="G67" i="1"/>
  <c r="F67" i="1"/>
  <c r="AA60" i="1"/>
  <c r="E76" i="1"/>
  <c r="F62" i="1"/>
  <c r="E64" i="1"/>
  <c r="G58" i="1"/>
  <c r="F58" i="1"/>
  <c r="D24" i="1"/>
  <c r="G76" i="1" l="1"/>
  <c r="F76" i="1"/>
  <c r="D9" i="1"/>
  <c r="D68" i="1"/>
  <c r="D67" i="1" s="1"/>
  <c r="D39" i="1"/>
  <c r="D38" i="1" s="1"/>
  <c r="E78" i="1"/>
  <c r="G64" i="1"/>
  <c r="F64" i="1"/>
  <c r="G54" i="1"/>
  <c r="F54" i="1"/>
  <c r="G65" i="1"/>
  <c r="F65" i="1"/>
  <c r="E79" i="1"/>
  <c r="G63" i="1"/>
  <c r="F63" i="1"/>
  <c r="E77" i="1"/>
  <c r="C75" i="1"/>
  <c r="C74" i="1" s="1"/>
  <c r="C60" i="1"/>
  <c r="F38" i="1"/>
  <c r="G38" i="1"/>
  <c r="D54" i="1"/>
  <c r="D61" i="1"/>
  <c r="G62" i="1"/>
  <c r="G61" i="1"/>
  <c r="E60" i="1"/>
  <c r="F61" i="1"/>
  <c r="E75" i="1"/>
  <c r="G77" i="1" l="1"/>
  <c r="F77" i="1"/>
  <c r="G75" i="1"/>
  <c r="E74" i="1"/>
  <c r="F75" i="1"/>
  <c r="D60" i="1"/>
  <c r="D75" i="1"/>
  <c r="D74" i="1" s="1"/>
  <c r="G78" i="1"/>
  <c r="F78" i="1"/>
  <c r="G60" i="1"/>
  <c r="F60" i="1"/>
  <c r="G79" i="1"/>
  <c r="F79" i="1"/>
  <c r="G74" i="1" l="1"/>
  <c r="F74" i="1"/>
</calcChain>
</file>

<file path=xl/sharedStrings.xml><?xml version="1.0" encoding="utf-8"?>
<sst xmlns="http://schemas.openxmlformats.org/spreadsheetml/2006/main" count="124" uniqueCount="48">
  <si>
    <t>Отчет о ходе реализации муниципальной программы (сетевой график)</t>
  </si>
  <si>
    <t xml:space="preserve">«Экологическая безопасность города Когалыма» </t>
  </si>
  <si>
    <t>тыс.рублей</t>
  </si>
  <si>
    <t>Наименование мероприятий  программы</t>
  </si>
  <si>
    <t>План на 2024 год</t>
  </si>
  <si>
    <t xml:space="preserve">План на 01.04.2024 </t>
  </si>
  <si>
    <t xml:space="preserve">Профинансировано на 01.04.2024 </t>
  </si>
  <si>
    <t xml:space="preserve">Кассовый расход на 01.04.2024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</si>
  <si>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</si>
  <si>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</si>
  <si>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</si>
  <si>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</si>
  <si>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</si>
  <si>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</si>
  <si>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</si>
  <si>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</si>
  <si>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</si>
  <si>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</si>
  <si>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</si>
  <si>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</si>
  <si>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</si>
  <si>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</si>
  <si>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</si>
  <si>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</si>
  <si>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</si>
  <si>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</si>
  <si>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</si>
  <si>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Проектная часть</t>
  </si>
  <si>
    <t xml:space="preserve">П.1.1. Портфель проектов «Экология», региональный проект «Сохранение уникальных водных объектов» (I, II, III), всего </t>
  </si>
  <si>
    <t>Всего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</si>
  <si>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</si>
  <si>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</si>
  <si>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</si>
  <si>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</si>
  <si>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</si>
  <si>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П.1.1.1. Выполнение работ по очистке береговой линии от бытового мусора в границах города Когалыма</t>
  </si>
  <si>
    <t>Процессная часть</t>
  </si>
  <si>
    <t>1.1. Предупреждение и ликвидация несанкционированных свалок на территории города Когалыма (IV), всего</t>
  </si>
  <si>
    <t>В соответствии в решением Думы г.Когалыма от 17.01.2024 №362-ГД выделены плановые ассигнования в сумме 10,8 тыс.руб. на услуги связи для фотоловушек, в целях выявления с помощью фотофиксации лиц, допустивших несанкционированный сброс отходов в непредназначенных для этого местах, в том числе с автомобильного транспорта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</si>
  <si>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</si>
  <si>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</t>
  </si>
  <si>
    <t>Подпрограмма 2 «Развитие системы обращения с отходами производства и потребления в городе Когалыме»</t>
  </si>
  <si>
    <t>2.1. Обеспечение регулирования деятельности по обращению с отходами производства и потребления в городе Когалыме (V), всего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</si>
  <si>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</t>
  </si>
  <si>
    <t>Итого по подпрограмме 2</t>
  </si>
  <si>
    <t>Всего по муниципальной программе</t>
  </si>
  <si>
    <t>Проектная часть в целом по программе</t>
  </si>
  <si>
    <t>Процессная часть в целом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</si>
</sst>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0_р_."/>
  </numFmts>
  <fonts count="14" x14ac:knownFonts="1">
    <font>
      <sz val="13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" fillId="0" borderId="0" xfId="1"/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left" vertical="top" wrapText="1"/>
    </xf>
    <xf numFmtId="165" fontId="9" fillId="0" borderId="2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wrapText="1"/>
    </xf>
    <xf numFmtId="0" fontId="9" fillId="0" borderId="2" xfId="1" applyFont="1" applyBorder="1" applyAlignment="1">
      <alignment horizontal="right" vertical="top" wrapText="1"/>
    </xf>
    <xf numFmtId="165" fontId="10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justify" vertical="top" wrapText="1"/>
    </xf>
    <xf numFmtId="0" fontId="3" fillId="0" borderId="3" xfId="1" applyFont="1" applyBorder="1" applyAlignment="1">
      <alignment horizontal="center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3" fillId="0" borderId="4" xfId="1" applyFont="1" applyBorder="1" applyAlignment="1">
      <alignment vertical="top" wrapText="1"/>
    </xf>
    <xf numFmtId="4" fontId="3" fillId="0" borderId="2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top" wrapText="1"/>
    </xf>
    <xf numFmtId="0" fontId="10" fillId="0" borderId="3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vertical="top" wrapText="1"/>
    </xf>
    <xf numFmtId="0" fontId="3" fillId="0" borderId="2" xfId="1" applyFont="1" applyBorder="1" applyAlignment="1">
      <alignment horizontal="center"/>
    </xf>
    <xf numFmtId="0" fontId="9" fillId="4" borderId="2" xfId="1" applyFont="1" applyFill="1" applyBorder="1" applyAlignment="1">
      <alignment vertical="top" wrapText="1"/>
    </xf>
    <xf numFmtId="0" fontId="9" fillId="4" borderId="2" xfId="1" applyFont="1" applyFill="1" applyBorder="1" applyAlignment="1">
      <alignment horizontal="right" vertical="top" wrapText="1"/>
    </xf>
    <xf numFmtId="0" fontId="9" fillId="4" borderId="2" xfId="1" applyFont="1" applyFill="1" applyBorder="1" applyAlignment="1">
      <alignment horizontal="justify" vertical="top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4" fontId="9" fillId="0" borderId="2" xfId="1" applyNumberFormat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3" fillId="2" borderId="2" xfId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3" fillId="0" borderId="2" xfId="1" applyFont="1" applyBorder="1"/>
    <xf numFmtId="0" fontId="7" fillId="0" borderId="2" xfId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zoomScale="70" zoomScaleNormal="70" workbookViewId="0">
      <pane ySplit="5" topLeftCell="A33" activePane="bottomLeft" state="frozen"/>
      <selection pane="bottomLeft" activeCell="M56" sqref="M56"/>
    </sheetView>
  </sheetViews>
  <sheetFormatPr defaultColWidth="7.109375" defaultRowHeight="15" x14ac:dyDescent="0.25"/>
  <cols>
    <col min="1" max="1" width="33.5546875" style="4" customWidth="1"/>
    <col min="2" max="7" width="9.6640625" style="4" customWidth="1"/>
    <col min="8" max="20" width="9" style="4" customWidth="1"/>
    <col min="21" max="31" width="9.21875" style="4" customWidth="1"/>
    <col min="32" max="32" width="41.88671875" style="4" customWidth="1"/>
    <col min="33" max="16384" width="7.109375" style="4"/>
  </cols>
  <sheetData>
    <row r="1" spans="1:32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</row>
    <row r="2" spans="1:32" ht="18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"/>
      <c r="AF2" s="3" t="s">
        <v>2</v>
      </c>
    </row>
    <row r="3" spans="1:32" ht="22.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"/>
      <c r="AF3" s="3"/>
    </row>
    <row r="4" spans="1:32" ht="37.5" x14ac:dyDescent="0.2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/>
      <c r="H4" s="11" t="s">
        <v>9</v>
      </c>
      <c r="I4" s="11"/>
      <c r="J4" s="11" t="s">
        <v>10</v>
      </c>
      <c r="K4" s="11"/>
      <c r="L4" s="11" t="s">
        <v>11</v>
      </c>
      <c r="M4" s="11"/>
      <c r="N4" s="11" t="s">
        <v>12</v>
      </c>
      <c r="O4" s="11"/>
      <c r="P4" s="11" t="s">
        <v>13</v>
      </c>
      <c r="Q4" s="11"/>
      <c r="R4" s="11" t="s">
        <v>14</v>
      </c>
      <c r="S4" s="11"/>
      <c r="T4" s="11" t="s">
        <v>15</v>
      </c>
      <c r="U4" s="11"/>
      <c r="V4" s="11" t="s">
        <v>16</v>
      </c>
      <c r="W4" s="11"/>
      <c r="X4" s="11" t="s">
        <v>17</v>
      </c>
      <c r="Y4" s="11"/>
      <c r="Z4" s="11" t="s">
        <v>18</v>
      </c>
      <c r="AA4" s="11"/>
      <c r="AB4" s="11" t="s">
        <v>19</v>
      </c>
      <c r="AC4" s="11"/>
      <c r="AD4" s="11" t="s">
        <v>20</v>
      </c>
      <c r="AE4" s="11"/>
      <c r="AF4" s="12" t="s">
        <v>21</v>
      </c>
    </row>
    <row r="5" spans="1:32" ht="56.25" x14ac:dyDescent="0.25">
      <c r="A5" s="13"/>
      <c r="B5" s="13"/>
      <c r="C5" s="14"/>
      <c r="D5" s="14"/>
      <c r="E5" s="14"/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24</v>
      </c>
      <c r="K5" s="15" t="s">
        <v>25</v>
      </c>
      <c r="L5" s="15" t="s">
        <v>24</v>
      </c>
      <c r="M5" s="15" t="s">
        <v>25</v>
      </c>
      <c r="N5" s="15" t="s">
        <v>24</v>
      </c>
      <c r="O5" s="15" t="s">
        <v>25</v>
      </c>
      <c r="P5" s="15" t="s">
        <v>24</v>
      </c>
      <c r="Q5" s="15" t="s">
        <v>25</v>
      </c>
      <c r="R5" s="15" t="s">
        <v>24</v>
      </c>
      <c r="S5" s="15" t="s">
        <v>25</v>
      </c>
      <c r="T5" s="15" t="s">
        <v>24</v>
      </c>
      <c r="U5" s="15" t="s">
        <v>25</v>
      </c>
      <c r="V5" s="15" t="s">
        <v>24</v>
      </c>
      <c r="W5" s="15" t="s">
        <v>25</v>
      </c>
      <c r="X5" s="15" t="s">
        <v>24</v>
      </c>
      <c r="Y5" s="15" t="s">
        <v>25</v>
      </c>
      <c r="Z5" s="15" t="s">
        <v>24</v>
      </c>
      <c r="AA5" s="15" t="s">
        <v>25</v>
      </c>
      <c r="AB5" s="15" t="s">
        <v>24</v>
      </c>
      <c r="AC5" s="15" t="s">
        <v>25</v>
      </c>
      <c r="AD5" s="15" t="s">
        <v>24</v>
      </c>
      <c r="AE5" s="15" t="s">
        <v>25</v>
      </c>
      <c r="AF5" s="12"/>
    </row>
    <row r="6" spans="1:32" ht="18.75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</row>
    <row r="7" spans="1:32" ht="18.75" x14ac:dyDescent="0.25">
      <c r="A7" s="19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2" ht="16.5" x14ac:dyDescent="0.25">
      <c r="A8" s="22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ht="16.5" x14ac:dyDescent="0.25">
      <c r="A9" s="25" t="s">
        <v>29</v>
      </c>
      <c r="B9" s="26">
        <f t="shared" ref="B9:E9" si="0">B10+B11+B12+B14</f>
        <v>0</v>
      </c>
      <c r="C9" s="26">
        <f>C10+C11+C12+C14</f>
        <v>0</v>
      </c>
      <c r="D9" s="26">
        <f t="shared" si="0"/>
        <v>0</v>
      </c>
      <c r="E9" s="26">
        <f t="shared" si="0"/>
        <v>0</v>
      </c>
      <c r="F9" s="26">
        <f>IFERROR(E9/B9*100,0)</f>
        <v>0</v>
      </c>
      <c r="G9" s="26">
        <f t="shared" ref="G9:G14" si="1">IFERROR(E9/C9*100,0)</f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</row>
    <row r="10" spans="1:32" ht="16.5" x14ac:dyDescent="0.25">
      <c r="A10" s="28" t="s">
        <v>30</v>
      </c>
      <c r="B10" s="29">
        <f>H10+J10+L10+N10+P10+R10+T10+V10+X10+Z10+AB10+AD10</f>
        <v>0</v>
      </c>
      <c r="C10" s="30">
        <f>C17</f>
        <v>0</v>
      </c>
      <c r="D10" s="30">
        <f t="shared" ref="C10:F14" si="2">D17</f>
        <v>0</v>
      </c>
      <c r="E10" s="30">
        <f t="shared" si="2"/>
        <v>0</v>
      </c>
      <c r="F10" s="29">
        <f t="shared" ref="F10:F14" si="3">IFERROR(E10/B10*100,0)</f>
        <v>0</v>
      </c>
      <c r="G10" s="29">
        <f t="shared" si="1"/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ht="16.5" x14ac:dyDescent="0.25">
      <c r="A11" s="28" t="s">
        <v>31</v>
      </c>
      <c r="B11" s="29">
        <f>H11+J11+L11+N11+P11+R11+T11+V11+X11+Z11+AB11+AD11</f>
        <v>0</v>
      </c>
      <c r="C11" s="30">
        <f t="shared" si="2"/>
        <v>0</v>
      </c>
      <c r="D11" s="30">
        <f t="shared" si="2"/>
        <v>0</v>
      </c>
      <c r="E11" s="30">
        <f>E18</f>
        <v>0</v>
      </c>
      <c r="F11" s="29">
        <f t="shared" si="3"/>
        <v>0</v>
      </c>
      <c r="G11" s="29">
        <f t="shared" si="1"/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ht="16.5" x14ac:dyDescent="0.25">
      <c r="A12" s="28" t="s">
        <v>32</v>
      </c>
      <c r="B12" s="29">
        <f>H12+J12+L12+N12+P12+R12+T12+V12+X12+Z12+AB12+AD12</f>
        <v>0</v>
      </c>
      <c r="C12" s="30">
        <f t="shared" si="2"/>
        <v>0</v>
      </c>
      <c r="D12" s="30">
        <f>D19</f>
        <v>0</v>
      </c>
      <c r="E12" s="30">
        <f t="shared" si="2"/>
        <v>0</v>
      </c>
      <c r="F12" s="29">
        <f t="shared" si="3"/>
        <v>0</v>
      </c>
      <c r="G12" s="29">
        <f t="shared" si="1"/>
        <v>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2" ht="33" x14ac:dyDescent="0.25">
      <c r="A13" s="32" t="s">
        <v>33</v>
      </c>
      <c r="B13" s="33">
        <f>H13+J13+L13+N13+P13+R13+T13+V13+X13+Z13+AB13+AD13</f>
        <v>0</v>
      </c>
      <c r="C13" s="34">
        <f t="shared" si="2"/>
        <v>0</v>
      </c>
      <c r="D13" s="34">
        <f t="shared" si="2"/>
        <v>0</v>
      </c>
      <c r="E13" s="34">
        <f t="shared" si="2"/>
        <v>0</v>
      </c>
      <c r="F13" s="33">
        <f t="shared" si="3"/>
        <v>0</v>
      </c>
      <c r="G13" s="33">
        <f t="shared" si="1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1"/>
    </row>
    <row r="14" spans="1:32" ht="16.5" x14ac:dyDescent="0.25">
      <c r="A14" s="35" t="s">
        <v>34</v>
      </c>
      <c r="B14" s="29">
        <f>H14+J14+L14+N14+P14+R14+T14+V14+X14+Z14+AB14+AD14</f>
        <v>0</v>
      </c>
      <c r="C14" s="30">
        <f t="shared" si="2"/>
        <v>0</v>
      </c>
      <c r="D14" s="30">
        <f t="shared" si="2"/>
        <v>0</v>
      </c>
      <c r="E14" s="30">
        <f t="shared" si="2"/>
        <v>0</v>
      </c>
      <c r="F14" s="29">
        <f t="shared" si="3"/>
        <v>0</v>
      </c>
      <c r="G14" s="29">
        <f t="shared" si="1"/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6"/>
    </row>
    <row r="15" spans="1:32" ht="16.5" x14ac:dyDescent="0.25">
      <c r="A15" s="22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2" ht="16.5" x14ac:dyDescent="0.25">
      <c r="A16" s="25" t="s">
        <v>29</v>
      </c>
      <c r="B16" s="26">
        <f>B17+B18+B19+B21</f>
        <v>0</v>
      </c>
      <c r="C16" s="26">
        <f>C17+C18+C19+C21</f>
        <v>0</v>
      </c>
      <c r="D16" s="26">
        <f t="shared" ref="D16:E16" si="4">D17+D18+D19+D21</f>
        <v>0</v>
      </c>
      <c r="E16" s="26">
        <f t="shared" si="4"/>
        <v>0</v>
      </c>
      <c r="F16" s="26">
        <f t="shared" ref="F16:F21" si="5">IFERROR(E16/B16*100,0)</f>
        <v>0</v>
      </c>
      <c r="G16" s="26">
        <f t="shared" ref="G16:G21" si="6">IFERROR(E16/C16*100,0)</f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37"/>
    </row>
    <row r="17" spans="1:32" ht="16.5" x14ac:dyDescent="0.25">
      <c r="A17" s="28" t="s">
        <v>30</v>
      </c>
      <c r="B17" s="29">
        <f t="shared" ref="B17:B59" si="7">H17+J17+L17+N17+P17+R17+T17+V17+X17+Z17+AB17+AD17</f>
        <v>0</v>
      </c>
      <c r="C17" s="29">
        <f>H17</f>
        <v>0</v>
      </c>
      <c r="D17" s="29">
        <f>E17</f>
        <v>0</v>
      </c>
      <c r="E17" s="29">
        <f>I17+K17+M17+O17+Q17+S17+U17+W17+Y17+AA17+AC17+AE17</f>
        <v>0</v>
      </c>
      <c r="F17" s="29">
        <f t="shared" si="5"/>
        <v>0</v>
      </c>
      <c r="G17" s="29">
        <f t="shared" si="6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7"/>
    </row>
    <row r="18" spans="1:32" ht="16.5" x14ac:dyDescent="0.25">
      <c r="A18" s="28" t="s">
        <v>31</v>
      </c>
      <c r="B18" s="29">
        <f t="shared" si="7"/>
        <v>0</v>
      </c>
      <c r="C18" s="29">
        <f t="shared" ref="C18:C21" si="8">H18</f>
        <v>0</v>
      </c>
      <c r="D18" s="29">
        <f>E18</f>
        <v>0</v>
      </c>
      <c r="E18" s="29">
        <f t="shared" ref="E18:E21" si="9">I18+K18+M18+O18+Q18+S18+U18+W18+Y18+AA18+AC18+AE18</f>
        <v>0</v>
      </c>
      <c r="F18" s="29">
        <f t="shared" si="5"/>
        <v>0</v>
      </c>
      <c r="G18" s="29">
        <f t="shared" si="6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7"/>
    </row>
    <row r="19" spans="1:32" ht="16.5" x14ac:dyDescent="0.25">
      <c r="A19" s="38" t="s">
        <v>32</v>
      </c>
      <c r="B19" s="29">
        <f t="shared" si="7"/>
        <v>0</v>
      </c>
      <c r="C19" s="29">
        <f t="shared" si="8"/>
        <v>0</v>
      </c>
      <c r="D19" s="29">
        <f>E19</f>
        <v>0</v>
      </c>
      <c r="E19" s="29">
        <f t="shared" si="9"/>
        <v>0</v>
      </c>
      <c r="F19" s="29">
        <f t="shared" si="5"/>
        <v>0</v>
      </c>
      <c r="G19" s="29">
        <f t="shared" si="6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7"/>
    </row>
    <row r="20" spans="1:32" ht="33" x14ac:dyDescent="0.25">
      <c r="A20" s="32" t="s">
        <v>33</v>
      </c>
      <c r="B20" s="33">
        <f t="shared" si="7"/>
        <v>0</v>
      </c>
      <c r="C20" s="29">
        <f t="shared" si="8"/>
        <v>0</v>
      </c>
      <c r="D20" s="33">
        <f>E20</f>
        <v>0</v>
      </c>
      <c r="E20" s="33">
        <f t="shared" si="9"/>
        <v>0</v>
      </c>
      <c r="F20" s="33">
        <f t="shared" si="5"/>
        <v>0</v>
      </c>
      <c r="G20" s="33">
        <f t="shared" si="6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7"/>
    </row>
    <row r="21" spans="1:32" ht="16.5" x14ac:dyDescent="0.25">
      <c r="A21" s="35" t="s">
        <v>34</v>
      </c>
      <c r="B21" s="29">
        <f t="shared" si="7"/>
        <v>0</v>
      </c>
      <c r="C21" s="29">
        <f t="shared" si="8"/>
        <v>0</v>
      </c>
      <c r="D21" s="29">
        <f>E21</f>
        <v>0</v>
      </c>
      <c r="E21" s="29">
        <f t="shared" si="9"/>
        <v>0</v>
      </c>
      <c r="F21" s="29">
        <f t="shared" si="5"/>
        <v>0</v>
      </c>
      <c r="G21" s="29">
        <f t="shared" si="6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7"/>
    </row>
    <row r="22" spans="1:32" ht="18.75" x14ac:dyDescent="0.25">
      <c r="A22" s="19" t="s">
        <v>36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39"/>
    </row>
    <row r="23" spans="1:32" ht="16.5" x14ac:dyDescent="0.25">
      <c r="A23" s="22" t="s">
        <v>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4" spans="1:32" ht="16.5" x14ac:dyDescent="0.25">
      <c r="A24" s="40" t="s">
        <v>29</v>
      </c>
      <c r="B24" s="41">
        <f t="shared" ref="B24:AE24" si="10">B25+B26+B27+B29</f>
        <v>10.800000000000002</v>
      </c>
      <c r="C24" s="41">
        <f t="shared" si="10"/>
        <v>0.9</v>
      </c>
      <c r="D24" s="41">
        <f t="shared" si="10"/>
        <v>0</v>
      </c>
      <c r="E24" s="41">
        <f t="shared" si="10"/>
        <v>0</v>
      </c>
      <c r="F24" s="26">
        <f>IFERROR(E24/B24*100,0)</f>
        <v>0</v>
      </c>
      <c r="G24" s="26">
        <f>IFERROR(E24/C24*100,0)</f>
        <v>0</v>
      </c>
      <c r="H24" s="41">
        <f t="shared" si="10"/>
        <v>0</v>
      </c>
      <c r="I24" s="41">
        <f t="shared" si="10"/>
        <v>0</v>
      </c>
      <c r="J24" s="41">
        <f t="shared" si="10"/>
        <v>0.9</v>
      </c>
      <c r="K24" s="41">
        <f t="shared" si="10"/>
        <v>0</v>
      </c>
      <c r="L24" s="41">
        <f t="shared" si="10"/>
        <v>0.9</v>
      </c>
      <c r="M24" s="41">
        <f t="shared" si="10"/>
        <v>0</v>
      </c>
      <c r="N24" s="41">
        <f t="shared" si="10"/>
        <v>0.9</v>
      </c>
      <c r="O24" s="41">
        <f t="shared" si="10"/>
        <v>0</v>
      </c>
      <c r="P24" s="41">
        <f t="shared" si="10"/>
        <v>0.9</v>
      </c>
      <c r="Q24" s="41">
        <f t="shared" si="10"/>
        <v>0</v>
      </c>
      <c r="R24" s="41">
        <f t="shared" si="10"/>
        <v>0.9</v>
      </c>
      <c r="S24" s="41">
        <f t="shared" si="10"/>
        <v>0</v>
      </c>
      <c r="T24" s="41">
        <f t="shared" si="10"/>
        <v>0.9</v>
      </c>
      <c r="U24" s="41">
        <f t="shared" si="10"/>
        <v>0</v>
      </c>
      <c r="V24" s="41">
        <f t="shared" si="10"/>
        <v>0.9</v>
      </c>
      <c r="W24" s="41">
        <f t="shared" si="10"/>
        <v>0</v>
      </c>
      <c r="X24" s="41">
        <f t="shared" si="10"/>
        <v>0.9</v>
      </c>
      <c r="Y24" s="41">
        <f t="shared" si="10"/>
        <v>0</v>
      </c>
      <c r="Z24" s="41">
        <f t="shared" si="10"/>
        <v>0.9</v>
      </c>
      <c r="AA24" s="41">
        <f t="shared" si="10"/>
        <v>0</v>
      </c>
      <c r="AB24" s="41">
        <f t="shared" si="10"/>
        <v>0.9</v>
      </c>
      <c r="AC24" s="41">
        <f t="shared" si="10"/>
        <v>0</v>
      </c>
      <c r="AD24" s="41">
        <f t="shared" si="10"/>
        <v>1.8</v>
      </c>
      <c r="AE24" s="41">
        <f t="shared" si="10"/>
        <v>0</v>
      </c>
      <c r="AF24" s="42" t="s">
        <v>38</v>
      </c>
    </row>
    <row r="25" spans="1:32" ht="16.5" x14ac:dyDescent="0.25">
      <c r="A25" s="38" t="s">
        <v>30</v>
      </c>
      <c r="B25" s="29">
        <f t="shared" si="7"/>
        <v>0</v>
      </c>
      <c r="C25" s="29">
        <f>H25</f>
        <v>0</v>
      </c>
      <c r="D25" s="29">
        <f>E25</f>
        <v>0</v>
      </c>
      <c r="E25" s="29">
        <f>I25+K25+M25+O25+Q25+S25+U25+W25+Y25+AA25+AC25+AE25</f>
        <v>0</v>
      </c>
      <c r="F25" s="29">
        <f t="shared" ref="F25:F43" si="11">IFERROR(E25/B25*100,0)</f>
        <v>0</v>
      </c>
      <c r="G25" s="29">
        <f t="shared" ref="G25:G43" si="12">IFERROR(E25/C25*100,0)</f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43"/>
    </row>
    <row r="26" spans="1:32" ht="16.5" x14ac:dyDescent="0.25">
      <c r="A26" s="38" t="s">
        <v>31</v>
      </c>
      <c r="B26" s="29">
        <f t="shared" si="7"/>
        <v>0</v>
      </c>
      <c r="C26" s="29">
        <f t="shared" ref="C26:C29" si="13">H26</f>
        <v>0</v>
      </c>
      <c r="D26" s="29">
        <f t="shared" ref="D26:D29" si="14">E26</f>
        <v>0</v>
      </c>
      <c r="E26" s="29">
        <f t="shared" ref="E26:E29" si="15">I26+K26+M26+O26+Q26+S26+U26+W26+Y26+AA26+AC26+AE26</f>
        <v>0</v>
      </c>
      <c r="F26" s="29">
        <f t="shared" si="11"/>
        <v>0</v>
      </c>
      <c r="G26" s="29">
        <f t="shared" si="12"/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43"/>
    </row>
    <row r="27" spans="1:32" ht="16.5" x14ac:dyDescent="0.25">
      <c r="A27" s="38" t="s">
        <v>32</v>
      </c>
      <c r="B27" s="29">
        <f>H27+J27+L27+N27+P27+R27+T27+V27+X27+Z27+AB27+AD27</f>
        <v>10.800000000000002</v>
      </c>
      <c r="C27" s="29">
        <f>H27+J27</f>
        <v>0.9</v>
      </c>
      <c r="D27" s="29">
        <f t="shared" si="14"/>
        <v>0</v>
      </c>
      <c r="E27" s="29">
        <f t="shared" si="15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0.9</v>
      </c>
      <c r="K27" s="29">
        <v>0</v>
      </c>
      <c r="L27" s="29">
        <v>0.9</v>
      </c>
      <c r="M27" s="29">
        <v>0</v>
      </c>
      <c r="N27" s="29">
        <v>0.9</v>
      </c>
      <c r="O27" s="29">
        <v>0</v>
      </c>
      <c r="P27" s="29">
        <v>0.9</v>
      </c>
      <c r="Q27" s="29">
        <v>0</v>
      </c>
      <c r="R27" s="29">
        <v>0.9</v>
      </c>
      <c r="S27" s="29">
        <v>0</v>
      </c>
      <c r="T27" s="29">
        <v>0.9</v>
      </c>
      <c r="U27" s="29">
        <v>0</v>
      </c>
      <c r="V27" s="29">
        <v>0.9</v>
      </c>
      <c r="W27" s="29">
        <v>0</v>
      </c>
      <c r="X27" s="29">
        <v>0.9</v>
      </c>
      <c r="Y27" s="29">
        <v>0</v>
      </c>
      <c r="Z27" s="29">
        <v>0.9</v>
      </c>
      <c r="AA27" s="29">
        <v>0</v>
      </c>
      <c r="AB27" s="29">
        <v>0.9</v>
      </c>
      <c r="AC27" s="29">
        <v>0</v>
      </c>
      <c r="AD27" s="29">
        <v>1.8</v>
      </c>
      <c r="AE27" s="29">
        <v>0</v>
      </c>
      <c r="AF27" s="43"/>
    </row>
    <row r="28" spans="1:32" ht="33" x14ac:dyDescent="0.25">
      <c r="A28" s="32" t="s">
        <v>33</v>
      </c>
      <c r="B28" s="33">
        <f t="shared" si="7"/>
        <v>0</v>
      </c>
      <c r="C28" s="29">
        <f t="shared" si="13"/>
        <v>0</v>
      </c>
      <c r="D28" s="29">
        <f t="shared" si="14"/>
        <v>0</v>
      </c>
      <c r="E28" s="29">
        <f t="shared" si="15"/>
        <v>0</v>
      </c>
      <c r="F28" s="29">
        <f t="shared" si="11"/>
        <v>0</v>
      </c>
      <c r="G28" s="29">
        <f t="shared" si="12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3"/>
    </row>
    <row r="29" spans="1:32" ht="16.5" x14ac:dyDescent="0.25">
      <c r="A29" s="35" t="s">
        <v>34</v>
      </c>
      <c r="B29" s="29">
        <f t="shared" si="7"/>
        <v>0</v>
      </c>
      <c r="C29" s="29">
        <f t="shared" si="13"/>
        <v>0</v>
      </c>
      <c r="D29" s="29">
        <f t="shared" si="14"/>
        <v>0</v>
      </c>
      <c r="E29" s="29">
        <f t="shared" si="15"/>
        <v>0</v>
      </c>
      <c r="F29" s="29">
        <f t="shared" si="11"/>
        <v>0</v>
      </c>
      <c r="G29" s="29">
        <f t="shared" si="12"/>
        <v>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44"/>
    </row>
    <row r="30" spans="1:32" ht="16.5" x14ac:dyDescent="0.25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ht="16.5" x14ac:dyDescent="0.25">
      <c r="A31" s="45" t="s">
        <v>29</v>
      </c>
      <c r="B31" s="41">
        <f>B32+B33+B34+B36</f>
        <v>0</v>
      </c>
      <c r="C31" s="41">
        <f t="shared" ref="C31:E31" si="16">C32+C33+C34+C36</f>
        <v>0</v>
      </c>
      <c r="D31" s="41">
        <f t="shared" si="16"/>
        <v>0</v>
      </c>
      <c r="E31" s="41">
        <f t="shared" si="16"/>
        <v>0</v>
      </c>
      <c r="F31" s="26">
        <f>IFERROR(E31/B31*100,0)</f>
        <v>0</v>
      </c>
      <c r="G31" s="26">
        <f>IFERROR(E31/C31*100,0)</f>
        <v>0</v>
      </c>
      <c r="H31" s="41">
        <f>H32+H33+H34+H36</f>
        <v>0</v>
      </c>
      <c r="I31" s="41">
        <f t="shared" ref="I31:AE31" si="17">I32+I33+I34+I36</f>
        <v>0</v>
      </c>
      <c r="J31" s="41">
        <f t="shared" si="17"/>
        <v>0</v>
      </c>
      <c r="K31" s="41">
        <f t="shared" si="17"/>
        <v>0</v>
      </c>
      <c r="L31" s="41">
        <f t="shared" si="17"/>
        <v>0</v>
      </c>
      <c r="M31" s="41">
        <f t="shared" si="17"/>
        <v>0</v>
      </c>
      <c r="N31" s="41">
        <f t="shared" si="17"/>
        <v>0</v>
      </c>
      <c r="O31" s="41">
        <f t="shared" si="17"/>
        <v>0</v>
      </c>
      <c r="P31" s="41">
        <f t="shared" si="17"/>
        <v>0</v>
      </c>
      <c r="Q31" s="41">
        <f t="shared" si="17"/>
        <v>0</v>
      </c>
      <c r="R31" s="41">
        <f t="shared" si="17"/>
        <v>0</v>
      </c>
      <c r="S31" s="41">
        <f t="shared" si="17"/>
        <v>0</v>
      </c>
      <c r="T31" s="41">
        <f t="shared" si="17"/>
        <v>0</v>
      </c>
      <c r="U31" s="41">
        <f t="shared" si="17"/>
        <v>0</v>
      </c>
      <c r="V31" s="41">
        <f t="shared" si="17"/>
        <v>0</v>
      </c>
      <c r="W31" s="41">
        <f t="shared" si="17"/>
        <v>0</v>
      </c>
      <c r="X31" s="41">
        <f t="shared" si="17"/>
        <v>0</v>
      </c>
      <c r="Y31" s="41">
        <f t="shared" si="17"/>
        <v>0</v>
      </c>
      <c r="Z31" s="41">
        <f t="shared" si="17"/>
        <v>0</v>
      </c>
      <c r="AA31" s="41">
        <f t="shared" si="17"/>
        <v>0</v>
      </c>
      <c r="AB31" s="41">
        <f t="shared" si="17"/>
        <v>0</v>
      </c>
      <c r="AC31" s="41">
        <f t="shared" si="17"/>
        <v>0</v>
      </c>
      <c r="AD31" s="41">
        <f t="shared" si="17"/>
        <v>0</v>
      </c>
      <c r="AE31" s="41">
        <f t="shared" si="17"/>
        <v>0</v>
      </c>
      <c r="AF31" s="46"/>
    </row>
    <row r="32" spans="1:32" ht="16.5" x14ac:dyDescent="0.25">
      <c r="A32" s="38" t="s">
        <v>30</v>
      </c>
      <c r="B32" s="29">
        <f>H32+J32+L32+N32+P32+R32+T32+V32+X32+Z32+AB32+AD32</f>
        <v>0</v>
      </c>
      <c r="C32" s="29">
        <f>H32</f>
        <v>0</v>
      </c>
      <c r="D32" s="29">
        <f>E32</f>
        <v>0</v>
      </c>
      <c r="E32" s="29">
        <f>I32+K32+M32+O32+Q32+S32+U32+W32+Y32+AA32+AC32+AE32</f>
        <v>0</v>
      </c>
      <c r="F32" s="29">
        <f t="shared" ref="F32:F36" si="18">IFERROR(E32/B32*100,0)</f>
        <v>0</v>
      </c>
      <c r="G32" s="29">
        <f t="shared" ref="G32:G36" si="19">IFERROR(E32/C32*100,0)</f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46"/>
    </row>
    <row r="33" spans="1:32" ht="16.5" x14ac:dyDescent="0.25">
      <c r="A33" s="38" t="s">
        <v>31</v>
      </c>
      <c r="B33" s="29">
        <f t="shared" ref="B33:B36" si="20">H33+J33+L33+N33+P33+R33+T33+V33+X33+Z33+AB33+AD33</f>
        <v>0</v>
      </c>
      <c r="C33" s="29">
        <f t="shared" ref="C33:C36" si="21">H33</f>
        <v>0</v>
      </c>
      <c r="D33" s="29">
        <f t="shared" ref="D33" si="22">E33</f>
        <v>0</v>
      </c>
      <c r="E33" s="29">
        <f t="shared" ref="E33:E36" si="23">I33+K33+M33+O33+Q33+S33+U33+W33+Y33+AA33+AC33+AE33</f>
        <v>0</v>
      </c>
      <c r="F33" s="29">
        <f t="shared" si="18"/>
        <v>0</v>
      </c>
      <c r="G33" s="29">
        <f t="shared" si="19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46"/>
    </row>
    <row r="34" spans="1:32" ht="16.5" x14ac:dyDescent="0.25">
      <c r="A34" s="38" t="s">
        <v>32</v>
      </c>
      <c r="B34" s="29">
        <f t="shared" si="20"/>
        <v>0</v>
      </c>
      <c r="C34" s="29">
        <f t="shared" si="21"/>
        <v>0</v>
      </c>
      <c r="D34" s="29">
        <f>E34</f>
        <v>0</v>
      </c>
      <c r="E34" s="29">
        <f t="shared" si="23"/>
        <v>0</v>
      </c>
      <c r="F34" s="29">
        <f t="shared" si="18"/>
        <v>0</v>
      </c>
      <c r="G34" s="29">
        <f t="shared" si="19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46"/>
    </row>
    <row r="35" spans="1:32" ht="33" x14ac:dyDescent="0.25">
      <c r="A35" s="32" t="s">
        <v>33</v>
      </c>
      <c r="B35" s="33">
        <f t="shared" si="20"/>
        <v>0</v>
      </c>
      <c r="C35" s="29">
        <f t="shared" si="21"/>
        <v>0</v>
      </c>
      <c r="D35" s="33">
        <f t="shared" ref="D35:D36" si="24">E35</f>
        <v>0</v>
      </c>
      <c r="E35" s="33">
        <f t="shared" si="23"/>
        <v>0</v>
      </c>
      <c r="F35" s="29">
        <f t="shared" si="18"/>
        <v>0</v>
      </c>
      <c r="G35" s="29">
        <f t="shared" si="19"/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46"/>
    </row>
    <row r="36" spans="1:32" ht="16.5" x14ac:dyDescent="0.25">
      <c r="A36" s="35" t="s">
        <v>34</v>
      </c>
      <c r="B36" s="29">
        <f t="shared" si="20"/>
        <v>0</v>
      </c>
      <c r="C36" s="29">
        <f t="shared" si="21"/>
        <v>0</v>
      </c>
      <c r="D36" s="29">
        <f t="shared" si="24"/>
        <v>0</v>
      </c>
      <c r="E36" s="29">
        <f t="shared" si="23"/>
        <v>0</v>
      </c>
      <c r="F36" s="29">
        <f t="shared" si="18"/>
        <v>0</v>
      </c>
      <c r="G36" s="29">
        <f t="shared" si="19"/>
        <v>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46"/>
    </row>
    <row r="37" spans="1:32" ht="16.5" x14ac:dyDescent="0.25">
      <c r="A37" s="47" t="s">
        <v>40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46"/>
    </row>
    <row r="38" spans="1:32" ht="16.5" x14ac:dyDescent="0.25">
      <c r="A38" s="48" t="s">
        <v>29</v>
      </c>
      <c r="B38" s="41">
        <f>B39+B40+B41+B43</f>
        <v>10.800000000000002</v>
      </c>
      <c r="C38" s="41">
        <f>C39+C40+C41+C43</f>
        <v>0.9</v>
      </c>
      <c r="D38" s="41">
        <f>D39+D40+D41+D43</f>
        <v>0</v>
      </c>
      <c r="E38" s="41">
        <f>E39+E40+E41+E43</f>
        <v>0</v>
      </c>
      <c r="F38" s="26">
        <f t="shared" si="11"/>
        <v>0</v>
      </c>
      <c r="G38" s="26">
        <f t="shared" si="12"/>
        <v>0</v>
      </c>
      <c r="H38" s="41">
        <f t="shared" ref="H38:AE38" si="25">H39+H40+H41+H43</f>
        <v>0</v>
      </c>
      <c r="I38" s="41">
        <f t="shared" si="25"/>
        <v>0</v>
      </c>
      <c r="J38" s="41">
        <f t="shared" si="25"/>
        <v>0.9</v>
      </c>
      <c r="K38" s="41">
        <f t="shared" si="25"/>
        <v>0</v>
      </c>
      <c r="L38" s="41">
        <f t="shared" si="25"/>
        <v>0.9</v>
      </c>
      <c r="M38" s="41">
        <f t="shared" si="25"/>
        <v>0</v>
      </c>
      <c r="N38" s="41">
        <f t="shared" si="25"/>
        <v>0.9</v>
      </c>
      <c r="O38" s="41">
        <f t="shared" si="25"/>
        <v>0</v>
      </c>
      <c r="P38" s="41">
        <f t="shared" si="25"/>
        <v>0.9</v>
      </c>
      <c r="Q38" s="41">
        <f t="shared" si="25"/>
        <v>0</v>
      </c>
      <c r="R38" s="41">
        <f t="shared" si="25"/>
        <v>0.9</v>
      </c>
      <c r="S38" s="41">
        <f t="shared" si="25"/>
        <v>0</v>
      </c>
      <c r="T38" s="41">
        <f t="shared" si="25"/>
        <v>0.9</v>
      </c>
      <c r="U38" s="41">
        <f t="shared" si="25"/>
        <v>0</v>
      </c>
      <c r="V38" s="41">
        <f t="shared" si="25"/>
        <v>0.9</v>
      </c>
      <c r="W38" s="41">
        <f t="shared" si="25"/>
        <v>0</v>
      </c>
      <c r="X38" s="41">
        <f t="shared" si="25"/>
        <v>0.9</v>
      </c>
      <c r="Y38" s="41">
        <f t="shared" si="25"/>
        <v>0</v>
      </c>
      <c r="Z38" s="41">
        <f t="shared" si="25"/>
        <v>0.9</v>
      </c>
      <c r="AA38" s="41">
        <f t="shared" si="25"/>
        <v>0</v>
      </c>
      <c r="AB38" s="41">
        <f t="shared" si="25"/>
        <v>0.9</v>
      </c>
      <c r="AC38" s="41">
        <f t="shared" si="25"/>
        <v>0</v>
      </c>
      <c r="AD38" s="41">
        <f t="shared" si="25"/>
        <v>1.8</v>
      </c>
      <c r="AE38" s="41">
        <f t="shared" si="25"/>
        <v>0</v>
      </c>
      <c r="AF38" s="49"/>
    </row>
    <row r="39" spans="1:32" ht="16.5" x14ac:dyDescent="0.25">
      <c r="A39" s="50" t="s">
        <v>30</v>
      </c>
      <c r="B39" s="29">
        <f t="shared" si="7"/>
        <v>0</v>
      </c>
      <c r="C39" s="29">
        <f t="shared" ref="C39:E43" si="26">C25+C10+C32</f>
        <v>0</v>
      </c>
      <c r="D39" s="29">
        <f t="shared" si="26"/>
        <v>0</v>
      </c>
      <c r="E39" s="29">
        <f t="shared" si="26"/>
        <v>0</v>
      </c>
      <c r="F39" s="29">
        <f t="shared" si="11"/>
        <v>0</v>
      </c>
      <c r="G39" s="29">
        <f t="shared" si="12"/>
        <v>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9"/>
    </row>
    <row r="40" spans="1:32" ht="16.5" x14ac:dyDescent="0.25">
      <c r="A40" s="50" t="s">
        <v>31</v>
      </c>
      <c r="B40" s="29">
        <f t="shared" si="7"/>
        <v>0</v>
      </c>
      <c r="C40" s="29">
        <f t="shared" si="26"/>
        <v>0</v>
      </c>
      <c r="D40" s="29">
        <f t="shared" si="26"/>
        <v>0</v>
      </c>
      <c r="E40" s="29">
        <f t="shared" si="26"/>
        <v>0</v>
      </c>
      <c r="F40" s="29">
        <f t="shared" si="11"/>
        <v>0</v>
      </c>
      <c r="G40" s="29">
        <f t="shared" si="12"/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49"/>
    </row>
    <row r="41" spans="1:32" ht="16.5" x14ac:dyDescent="0.25">
      <c r="A41" s="50" t="s">
        <v>32</v>
      </c>
      <c r="B41" s="29">
        <f t="shared" si="7"/>
        <v>10.800000000000002</v>
      </c>
      <c r="C41" s="29">
        <f t="shared" si="26"/>
        <v>0.9</v>
      </c>
      <c r="D41" s="29">
        <f t="shared" si="26"/>
        <v>0</v>
      </c>
      <c r="E41" s="29">
        <f t="shared" si="26"/>
        <v>0</v>
      </c>
      <c r="F41" s="29">
        <f t="shared" si="11"/>
        <v>0</v>
      </c>
      <c r="G41" s="29">
        <f t="shared" si="12"/>
        <v>0</v>
      </c>
      <c r="H41" s="29">
        <f t="shared" ref="H41:AE41" si="27">H27+H12+H34</f>
        <v>0</v>
      </c>
      <c r="I41" s="29">
        <f t="shared" si="27"/>
        <v>0</v>
      </c>
      <c r="J41" s="29">
        <f t="shared" si="27"/>
        <v>0.9</v>
      </c>
      <c r="K41" s="29">
        <f t="shared" si="27"/>
        <v>0</v>
      </c>
      <c r="L41" s="29">
        <f t="shared" si="27"/>
        <v>0.9</v>
      </c>
      <c r="M41" s="29">
        <f t="shared" si="27"/>
        <v>0</v>
      </c>
      <c r="N41" s="29">
        <f t="shared" si="27"/>
        <v>0.9</v>
      </c>
      <c r="O41" s="29">
        <f t="shared" si="27"/>
        <v>0</v>
      </c>
      <c r="P41" s="29">
        <f t="shared" si="27"/>
        <v>0.9</v>
      </c>
      <c r="Q41" s="29">
        <f t="shared" si="27"/>
        <v>0</v>
      </c>
      <c r="R41" s="29">
        <f t="shared" si="27"/>
        <v>0.9</v>
      </c>
      <c r="S41" s="29">
        <f t="shared" si="27"/>
        <v>0</v>
      </c>
      <c r="T41" s="29">
        <f t="shared" si="27"/>
        <v>0.9</v>
      </c>
      <c r="U41" s="29">
        <f t="shared" si="27"/>
        <v>0</v>
      </c>
      <c r="V41" s="29">
        <f t="shared" si="27"/>
        <v>0.9</v>
      </c>
      <c r="W41" s="29">
        <f t="shared" si="27"/>
        <v>0</v>
      </c>
      <c r="X41" s="29">
        <f t="shared" si="27"/>
        <v>0.9</v>
      </c>
      <c r="Y41" s="29">
        <f t="shared" si="27"/>
        <v>0</v>
      </c>
      <c r="Z41" s="29">
        <f t="shared" si="27"/>
        <v>0.9</v>
      </c>
      <c r="AA41" s="29">
        <f t="shared" si="27"/>
        <v>0</v>
      </c>
      <c r="AB41" s="29">
        <f t="shared" si="27"/>
        <v>0.9</v>
      </c>
      <c r="AC41" s="29">
        <f t="shared" si="27"/>
        <v>0</v>
      </c>
      <c r="AD41" s="29">
        <f t="shared" si="27"/>
        <v>1.8</v>
      </c>
      <c r="AE41" s="29">
        <f t="shared" si="27"/>
        <v>0</v>
      </c>
      <c r="AF41" s="49"/>
    </row>
    <row r="42" spans="1:32" ht="33" x14ac:dyDescent="0.25">
      <c r="A42" s="51" t="s">
        <v>33</v>
      </c>
      <c r="B42" s="29">
        <f t="shared" si="7"/>
        <v>0</v>
      </c>
      <c r="C42" s="29">
        <f t="shared" si="26"/>
        <v>0</v>
      </c>
      <c r="D42" s="29">
        <f t="shared" si="26"/>
        <v>0</v>
      </c>
      <c r="E42" s="29">
        <f t="shared" si="26"/>
        <v>0</v>
      </c>
      <c r="F42" s="29">
        <f t="shared" si="11"/>
        <v>0</v>
      </c>
      <c r="G42" s="29">
        <f t="shared" si="12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49"/>
    </row>
    <row r="43" spans="1:32" ht="16.5" x14ac:dyDescent="0.25">
      <c r="A43" s="52" t="s">
        <v>34</v>
      </c>
      <c r="B43" s="29">
        <f t="shared" si="7"/>
        <v>0</v>
      </c>
      <c r="C43" s="29">
        <f t="shared" si="26"/>
        <v>0</v>
      </c>
      <c r="D43" s="29">
        <f t="shared" si="26"/>
        <v>0</v>
      </c>
      <c r="E43" s="29">
        <f t="shared" si="26"/>
        <v>0</v>
      </c>
      <c r="F43" s="29">
        <f t="shared" si="11"/>
        <v>0</v>
      </c>
      <c r="G43" s="29">
        <f t="shared" si="12"/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49"/>
    </row>
    <row r="44" spans="1:32" ht="18.75" x14ac:dyDescent="0.25">
      <c r="A44" s="53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</row>
    <row r="45" spans="1:32" ht="18.75" x14ac:dyDescent="0.25">
      <c r="A45" s="56" t="s">
        <v>36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</row>
    <row r="46" spans="1:32" ht="16.5" x14ac:dyDescent="0.25">
      <c r="A46" s="22" t="s">
        <v>42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4"/>
    </row>
    <row r="47" spans="1:32" ht="16.5" x14ac:dyDescent="0.25">
      <c r="A47" s="59" t="s">
        <v>29</v>
      </c>
      <c r="B47" s="41">
        <f>B48+B49+B50+B52</f>
        <v>159.89999999999998</v>
      </c>
      <c r="C47" s="41">
        <f>C48+C49+C50+C52</f>
        <v>25.189999999999998</v>
      </c>
      <c r="D47" s="41">
        <f t="shared" ref="D47:E47" si="28">D48+D49+D50+D52</f>
        <v>23.93</v>
      </c>
      <c r="E47" s="41">
        <f t="shared" si="28"/>
        <v>23.93</v>
      </c>
      <c r="F47" s="26">
        <f>IFERROR(E47/B47*100,0)</f>
        <v>14.96560350218887</v>
      </c>
      <c r="G47" s="26">
        <f>IFERROR(E47/C47*100,0)</f>
        <v>94.998015085351341</v>
      </c>
      <c r="H47" s="41">
        <f t="shared" ref="H47:AE47" si="29">H48+H49+H50+H52</f>
        <v>0</v>
      </c>
      <c r="I47" s="41">
        <f t="shared" si="29"/>
        <v>0</v>
      </c>
      <c r="J47" s="41">
        <f t="shared" si="29"/>
        <v>12.6</v>
      </c>
      <c r="K47" s="41">
        <f t="shared" si="29"/>
        <v>12.6</v>
      </c>
      <c r="L47" s="41">
        <f t="shared" si="29"/>
        <v>12.59</v>
      </c>
      <c r="M47" s="41">
        <f t="shared" si="29"/>
        <v>11.33</v>
      </c>
      <c r="N47" s="41">
        <f t="shared" si="29"/>
        <v>12.6</v>
      </c>
      <c r="O47" s="41">
        <f t="shared" si="29"/>
        <v>0</v>
      </c>
      <c r="P47" s="41">
        <f t="shared" si="29"/>
        <v>12.6</v>
      </c>
      <c r="Q47" s="41">
        <f t="shared" si="29"/>
        <v>0</v>
      </c>
      <c r="R47" s="41">
        <f t="shared" si="29"/>
        <v>12.59</v>
      </c>
      <c r="S47" s="41">
        <f t="shared" si="29"/>
        <v>0</v>
      </c>
      <c r="T47" s="41">
        <f t="shared" si="29"/>
        <v>12.6</v>
      </c>
      <c r="U47" s="41">
        <f t="shared" si="29"/>
        <v>0</v>
      </c>
      <c r="V47" s="41">
        <f t="shared" si="29"/>
        <v>12.6</v>
      </c>
      <c r="W47" s="41">
        <f t="shared" si="29"/>
        <v>0</v>
      </c>
      <c r="X47" s="41">
        <f t="shared" si="29"/>
        <v>12.59</v>
      </c>
      <c r="Y47" s="41">
        <f t="shared" si="29"/>
        <v>0</v>
      </c>
      <c r="Z47" s="41">
        <f t="shared" si="29"/>
        <v>12.6</v>
      </c>
      <c r="AA47" s="41">
        <f t="shared" si="29"/>
        <v>0</v>
      </c>
      <c r="AB47" s="41">
        <f t="shared" si="29"/>
        <v>12.6</v>
      </c>
      <c r="AC47" s="41">
        <f t="shared" si="29"/>
        <v>0</v>
      </c>
      <c r="AD47" s="41">
        <f t="shared" si="29"/>
        <v>33.93</v>
      </c>
      <c r="AE47" s="41">
        <f t="shared" si="29"/>
        <v>0</v>
      </c>
      <c r="AF47" s="60" t="s">
        <v>43</v>
      </c>
    </row>
    <row r="48" spans="1:32" ht="16.5" x14ac:dyDescent="0.25">
      <c r="A48" s="38" t="s">
        <v>30</v>
      </c>
      <c r="B48" s="29">
        <f t="shared" si="7"/>
        <v>0</v>
      </c>
      <c r="C48" s="29">
        <f>H48+J48+L48+N48+P48+R48+T48+V48+X48+Z48</f>
        <v>0</v>
      </c>
      <c r="D48" s="29">
        <f>E48</f>
        <v>0</v>
      </c>
      <c r="E48" s="29">
        <f>I48+K48+M48+O48+Q48+S48+U48+W48+Y48+AA48+AC48+AE48</f>
        <v>0</v>
      </c>
      <c r="F48" s="29">
        <f>IFERROR(E48/B48*100,0)</f>
        <v>0</v>
      </c>
      <c r="G48" s="29">
        <f>IFERROR(E48/C48*100,0)</f>
        <v>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61"/>
    </row>
    <row r="49" spans="1:32" ht="16.5" x14ac:dyDescent="0.25">
      <c r="A49" s="38" t="s">
        <v>31</v>
      </c>
      <c r="B49" s="29">
        <f>H49+J49+L49+N49+P49+R49+T49+V49+X49+Z49+AB49+AD49</f>
        <v>159.89999999999998</v>
      </c>
      <c r="C49" s="29">
        <f>H49+J49+L49</f>
        <v>25.189999999999998</v>
      </c>
      <c r="D49" s="29">
        <f>E49</f>
        <v>23.93</v>
      </c>
      <c r="E49" s="29">
        <f>I49+K49+M49+O49+Q49+S49+U49+W49+Y49+AA49+AC49+AE49</f>
        <v>23.93</v>
      </c>
      <c r="F49" s="29">
        <f t="shared" ref="F49:F65" si="30">IFERROR(E49/B49*100,0)</f>
        <v>14.96560350218887</v>
      </c>
      <c r="G49" s="29">
        <f t="shared" ref="G49:G65" si="31">IFERROR(E49/C49*100,0)</f>
        <v>94.998015085351341</v>
      </c>
      <c r="H49" s="30">
        <v>0</v>
      </c>
      <c r="I49" s="30">
        <v>0</v>
      </c>
      <c r="J49" s="62">
        <v>12.6</v>
      </c>
      <c r="K49" s="62">
        <v>12.6</v>
      </c>
      <c r="L49" s="62">
        <v>12.59</v>
      </c>
      <c r="M49" s="62">
        <v>11.33</v>
      </c>
      <c r="N49" s="62">
        <v>12.6</v>
      </c>
      <c r="O49" s="62">
        <v>0</v>
      </c>
      <c r="P49" s="62">
        <v>12.6</v>
      </c>
      <c r="Q49" s="62">
        <v>0</v>
      </c>
      <c r="R49" s="62">
        <v>12.59</v>
      </c>
      <c r="S49" s="62">
        <v>0</v>
      </c>
      <c r="T49" s="62">
        <v>12.6</v>
      </c>
      <c r="U49" s="62">
        <v>0</v>
      </c>
      <c r="V49" s="62">
        <v>12.6</v>
      </c>
      <c r="W49" s="62">
        <v>0</v>
      </c>
      <c r="X49" s="62">
        <v>12.59</v>
      </c>
      <c r="Y49" s="63">
        <v>0</v>
      </c>
      <c r="Z49" s="62">
        <v>12.6</v>
      </c>
      <c r="AA49" s="62">
        <v>0</v>
      </c>
      <c r="AB49" s="62">
        <v>12.6</v>
      </c>
      <c r="AC49" s="62">
        <v>0</v>
      </c>
      <c r="AD49" s="62">
        <v>33.93</v>
      </c>
      <c r="AE49" s="62">
        <v>0</v>
      </c>
      <c r="AF49" s="61"/>
    </row>
    <row r="50" spans="1:32" ht="16.5" x14ac:dyDescent="0.25">
      <c r="A50" s="38" t="s">
        <v>32</v>
      </c>
      <c r="B50" s="29">
        <f t="shared" si="7"/>
        <v>0</v>
      </c>
      <c r="C50" s="29">
        <f t="shared" ref="C50:C52" si="32">H50+J50+L50+N50+P50+R50+T50+V50+X50+Z50</f>
        <v>0</v>
      </c>
      <c r="D50" s="29">
        <f t="shared" ref="D50:D52" si="33">E50</f>
        <v>0</v>
      </c>
      <c r="E50" s="29">
        <f t="shared" ref="E50:E52" si="34">I50+K50+M50+O50+Q50+S50+U50+W50+Y50+AA50+AC50+AE50</f>
        <v>0</v>
      </c>
      <c r="F50" s="29">
        <f t="shared" si="30"/>
        <v>0</v>
      </c>
      <c r="G50" s="29">
        <f t="shared" si="31"/>
        <v>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>
        <v>0</v>
      </c>
      <c r="AF50" s="61"/>
    </row>
    <row r="51" spans="1:32" ht="33" x14ac:dyDescent="0.25">
      <c r="A51" s="32" t="s">
        <v>33</v>
      </c>
      <c r="B51" s="33">
        <f t="shared" si="7"/>
        <v>0</v>
      </c>
      <c r="C51" s="64">
        <f t="shared" si="32"/>
        <v>0</v>
      </c>
      <c r="D51" s="33">
        <f t="shared" si="33"/>
        <v>0</v>
      </c>
      <c r="E51" s="33">
        <f t="shared" si="34"/>
        <v>0</v>
      </c>
      <c r="F51" s="29">
        <f t="shared" si="30"/>
        <v>0</v>
      </c>
      <c r="G51" s="29">
        <f t="shared" si="31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>
        <v>0</v>
      </c>
      <c r="AF51" s="61"/>
    </row>
    <row r="52" spans="1:32" ht="16.5" x14ac:dyDescent="0.25">
      <c r="A52" s="35" t="s">
        <v>34</v>
      </c>
      <c r="B52" s="29">
        <f t="shared" si="7"/>
        <v>0</v>
      </c>
      <c r="C52" s="29">
        <f t="shared" si="32"/>
        <v>0</v>
      </c>
      <c r="D52" s="29">
        <f t="shared" si="33"/>
        <v>0</v>
      </c>
      <c r="E52" s="29">
        <f t="shared" si="34"/>
        <v>0</v>
      </c>
      <c r="F52" s="29">
        <f t="shared" si="30"/>
        <v>0</v>
      </c>
      <c r="G52" s="29">
        <f t="shared" si="31"/>
        <v>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0</v>
      </c>
      <c r="AF52" s="65"/>
    </row>
    <row r="53" spans="1:32" ht="16.5" x14ac:dyDescent="0.25">
      <c r="A53" s="47" t="s">
        <v>44</v>
      </c>
      <c r="B53" s="29"/>
      <c r="C53" s="29"/>
      <c r="D53" s="29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66"/>
    </row>
    <row r="54" spans="1:32" ht="16.5" x14ac:dyDescent="0.25">
      <c r="A54" s="48" t="s">
        <v>29</v>
      </c>
      <c r="B54" s="41">
        <f>B55+B56+B57+B59</f>
        <v>159.89999999999998</v>
      </c>
      <c r="C54" s="41">
        <f>C55+C56+C57+C59</f>
        <v>25.189999999999998</v>
      </c>
      <c r="D54" s="41">
        <f t="shared" ref="D54:E54" si="35">D55+D56+D57+D59</f>
        <v>23.93</v>
      </c>
      <c r="E54" s="41">
        <f t="shared" si="35"/>
        <v>23.93</v>
      </c>
      <c r="F54" s="26">
        <f t="shared" si="30"/>
        <v>14.96560350218887</v>
      </c>
      <c r="G54" s="26">
        <f t="shared" si="31"/>
        <v>94.998015085351341</v>
      </c>
      <c r="H54" s="41">
        <f t="shared" ref="H54:AE54" si="36">H56+H57</f>
        <v>0</v>
      </c>
      <c r="I54" s="41">
        <f t="shared" si="36"/>
        <v>0</v>
      </c>
      <c r="J54" s="41">
        <f t="shared" si="36"/>
        <v>12.6</v>
      </c>
      <c r="K54" s="41">
        <f t="shared" si="36"/>
        <v>12.6</v>
      </c>
      <c r="L54" s="41">
        <f t="shared" si="36"/>
        <v>12.59</v>
      </c>
      <c r="M54" s="41">
        <f t="shared" si="36"/>
        <v>11.33</v>
      </c>
      <c r="N54" s="41">
        <f t="shared" si="36"/>
        <v>12.6</v>
      </c>
      <c r="O54" s="41">
        <f t="shared" si="36"/>
        <v>0</v>
      </c>
      <c r="P54" s="41">
        <f t="shared" si="36"/>
        <v>12.6</v>
      </c>
      <c r="Q54" s="41">
        <f t="shared" si="36"/>
        <v>0</v>
      </c>
      <c r="R54" s="41">
        <f t="shared" si="36"/>
        <v>12.59</v>
      </c>
      <c r="S54" s="41">
        <f t="shared" si="36"/>
        <v>0</v>
      </c>
      <c r="T54" s="41">
        <f t="shared" si="36"/>
        <v>12.6</v>
      </c>
      <c r="U54" s="41">
        <f t="shared" si="36"/>
        <v>0</v>
      </c>
      <c r="V54" s="41">
        <f t="shared" si="36"/>
        <v>12.6</v>
      </c>
      <c r="W54" s="41">
        <f t="shared" si="36"/>
        <v>0</v>
      </c>
      <c r="X54" s="41">
        <f t="shared" si="36"/>
        <v>12.59</v>
      </c>
      <c r="Y54" s="41">
        <f t="shared" si="36"/>
        <v>0</v>
      </c>
      <c r="Z54" s="41">
        <f t="shared" si="36"/>
        <v>12.6</v>
      </c>
      <c r="AA54" s="41">
        <f t="shared" si="36"/>
        <v>0</v>
      </c>
      <c r="AB54" s="41">
        <f t="shared" si="36"/>
        <v>12.6</v>
      </c>
      <c r="AC54" s="41">
        <f t="shared" si="36"/>
        <v>0</v>
      </c>
      <c r="AD54" s="41">
        <f t="shared" si="36"/>
        <v>33.93</v>
      </c>
      <c r="AE54" s="41">
        <f t="shared" si="36"/>
        <v>0</v>
      </c>
      <c r="AF54" s="49"/>
    </row>
    <row r="55" spans="1:32" ht="16.5" x14ac:dyDescent="0.25">
      <c r="A55" s="50" t="s">
        <v>30</v>
      </c>
      <c r="B55" s="29">
        <f>H55+J55+L55+N55+P55+R55+T55+V55+X55+Z55+AB55+AD55</f>
        <v>0</v>
      </c>
      <c r="C55" s="30">
        <f t="shared" ref="C55:E59" si="37">C48</f>
        <v>0</v>
      </c>
      <c r="D55" s="30">
        <f t="shared" si="37"/>
        <v>0</v>
      </c>
      <c r="E55" s="30">
        <f t="shared" si="37"/>
        <v>0</v>
      </c>
      <c r="F55" s="29">
        <f t="shared" si="30"/>
        <v>0</v>
      </c>
      <c r="G55" s="29">
        <f t="shared" si="31"/>
        <v>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9"/>
    </row>
    <row r="56" spans="1:32" ht="16.5" x14ac:dyDescent="0.25">
      <c r="A56" s="50" t="s">
        <v>31</v>
      </c>
      <c r="B56" s="29">
        <f>B49</f>
        <v>159.89999999999998</v>
      </c>
      <c r="C56" s="29">
        <f t="shared" si="37"/>
        <v>25.189999999999998</v>
      </c>
      <c r="D56" s="29">
        <f t="shared" si="37"/>
        <v>23.93</v>
      </c>
      <c r="E56" s="29">
        <f t="shared" si="37"/>
        <v>23.93</v>
      </c>
      <c r="F56" s="29">
        <f t="shared" si="30"/>
        <v>14.96560350218887</v>
      </c>
      <c r="G56" s="29">
        <f t="shared" si="31"/>
        <v>94.998015085351341</v>
      </c>
      <c r="H56" s="30">
        <f t="shared" ref="H56:AE56" si="38">H49</f>
        <v>0</v>
      </c>
      <c r="I56" s="30">
        <f t="shared" si="38"/>
        <v>0</v>
      </c>
      <c r="J56" s="30">
        <f t="shared" si="38"/>
        <v>12.6</v>
      </c>
      <c r="K56" s="30">
        <f t="shared" si="38"/>
        <v>12.6</v>
      </c>
      <c r="L56" s="30">
        <f t="shared" si="38"/>
        <v>12.59</v>
      </c>
      <c r="M56" s="30">
        <f t="shared" si="38"/>
        <v>11.33</v>
      </c>
      <c r="N56" s="30">
        <f t="shared" si="38"/>
        <v>12.6</v>
      </c>
      <c r="O56" s="30">
        <f t="shared" si="38"/>
        <v>0</v>
      </c>
      <c r="P56" s="30">
        <f t="shared" si="38"/>
        <v>12.6</v>
      </c>
      <c r="Q56" s="30">
        <f t="shared" si="38"/>
        <v>0</v>
      </c>
      <c r="R56" s="30">
        <f t="shared" si="38"/>
        <v>12.59</v>
      </c>
      <c r="S56" s="30">
        <f t="shared" si="38"/>
        <v>0</v>
      </c>
      <c r="T56" s="30">
        <f t="shared" si="38"/>
        <v>12.6</v>
      </c>
      <c r="U56" s="30">
        <f t="shared" si="38"/>
        <v>0</v>
      </c>
      <c r="V56" s="30">
        <f t="shared" si="38"/>
        <v>12.6</v>
      </c>
      <c r="W56" s="30">
        <f t="shared" si="38"/>
        <v>0</v>
      </c>
      <c r="X56" s="30">
        <f t="shared" si="38"/>
        <v>12.59</v>
      </c>
      <c r="Y56" s="30">
        <f t="shared" si="38"/>
        <v>0</v>
      </c>
      <c r="Z56" s="30">
        <f t="shared" si="38"/>
        <v>12.6</v>
      </c>
      <c r="AA56" s="30">
        <f t="shared" si="38"/>
        <v>0</v>
      </c>
      <c r="AB56" s="30">
        <f t="shared" si="38"/>
        <v>12.6</v>
      </c>
      <c r="AC56" s="30">
        <v>0</v>
      </c>
      <c r="AD56" s="30">
        <f t="shared" si="38"/>
        <v>33.93</v>
      </c>
      <c r="AE56" s="30">
        <f t="shared" si="38"/>
        <v>0</v>
      </c>
      <c r="AF56" s="49"/>
    </row>
    <row r="57" spans="1:32" ht="16.5" x14ac:dyDescent="0.25">
      <c r="A57" s="50" t="s">
        <v>32</v>
      </c>
      <c r="B57" s="29">
        <f t="shared" si="7"/>
        <v>0</v>
      </c>
      <c r="C57" s="30">
        <f t="shared" si="37"/>
        <v>0</v>
      </c>
      <c r="D57" s="30">
        <f t="shared" si="37"/>
        <v>0</v>
      </c>
      <c r="E57" s="30">
        <f t="shared" si="37"/>
        <v>0</v>
      </c>
      <c r="F57" s="29">
        <f t="shared" si="30"/>
        <v>0</v>
      </c>
      <c r="G57" s="29">
        <f t="shared" si="31"/>
        <v>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9"/>
    </row>
    <row r="58" spans="1:32" ht="33" x14ac:dyDescent="0.25">
      <c r="A58" s="51" t="s">
        <v>33</v>
      </c>
      <c r="B58" s="33">
        <f t="shared" si="7"/>
        <v>0</v>
      </c>
      <c r="C58" s="34">
        <f t="shared" si="37"/>
        <v>0</v>
      </c>
      <c r="D58" s="34">
        <f t="shared" si="37"/>
        <v>0</v>
      </c>
      <c r="E58" s="34">
        <f t="shared" si="37"/>
        <v>0</v>
      </c>
      <c r="F58" s="29">
        <f t="shared" si="30"/>
        <v>0</v>
      </c>
      <c r="G58" s="29">
        <f t="shared" si="31"/>
        <v>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49"/>
    </row>
    <row r="59" spans="1:32" ht="16.5" x14ac:dyDescent="0.25">
      <c r="A59" s="52" t="s">
        <v>34</v>
      </c>
      <c r="B59" s="29">
        <f t="shared" si="7"/>
        <v>0</v>
      </c>
      <c r="C59" s="30">
        <f t="shared" si="37"/>
        <v>0</v>
      </c>
      <c r="D59" s="30">
        <f t="shared" si="37"/>
        <v>0</v>
      </c>
      <c r="E59" s="30">
        <f t="shared" si="37"/>
        <v>0</v>
      </c>
      <c r="F59" s="29">
        <f t="shared" si="30"/>
        <v>0</v>
      </c>
      <c r="G59" s="29">
        <f t="shared" si="31"/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9"/>
    </row>
    <row r="60" spans="1:32" ht="16.5" x14ac:dyDescent="0.25">
      <c r="A60" s="67" t="s">
        <v>45</v>
      </c>
      <c r="B60" s="68">
        <f>B61+B62+B63+B65</f>
        <v>170.7</v>
      </c>
      <c r="C60" s="68">
        <f t="shared" ref="C60:AE60" si="39">C61+C62+C63+C65</f>
        <v>26.089999999999996</v>
      </c>
      <c r="D60" s="68">
        <f t="shared" si="39"/>
        <v>23.93</v>
      </c>
      <c r="E60" s="68">
        <f t="shared" si="39"/>
        <v>23.93</v>
      </c>
      <c r="F60" s="26">
        <f t="shared" si="30"/>
        <v>14.018746338605743</v>
      </c>
      <c r="G60" s="26">
        <f t="shared" si="31"/>
        <v>91.720965887313156</v>
      </c>
      <c r="H60" s="41">
        <f t="shared" si="39"/>
        <v>0</v>
      </c>
      <c r="I60" s="41">
        <f t="shared" si="39"/>
        <v>0</v>
      </c>
      <c r="J60" s="41">
        <f t="shared" si="39"/>
        <v>13.5</v>
      </c>
      <c r="K60" s="41">
        <f t="shared" si="39"/>
        <v>12.6</v>
      </c>
      <c r="L60" s="41">
        <f t="shared" si="39"/>
        <v>13.49</v>
      </c>
      <c r="M60" s="41">
        <f t="shared" si="39"/>
        <v>11.33</v>
      </c>
      <c r="N60" s="41">
        <f t="shared" si="39"/>
        <v>13.5</v>
      </c>
      <c r="O60" s="41">
        <f t="shared" si="39"/>
        <v>0</v>
      </c>
      <c r="P60" s="41">
        <f t="shared" si="39"/>
        <v>13.5</v>
      </c>
      <c r="Q60" s="41">
        <f t="shared" si="39"/>
        <v>0</v>
      </c>
      <c r="R60" s="41">
        <f t="shared" si="39"/>
        <v>13.49</v>
      </c>
      <c r="S60" s="41">
        <f t="shared" si="39"/>
        <v>0</v>
      </c>
      <c r="T60" s="41">
        <f t="shared" si="39"/>
        <v>13.5</v>
      </c>
      <c r="U60" s="41">
        <f t="shared" si="39"/>
        <v>0</v>
      </c>
      <c r="V60" s="41">
        <f t="shared" si="39"/>
        <v>13.5</v>
      </c>
      <c r="W60" s="41">
        <f t="shared" si="39"/>
        <v>0</v>
      </c>
      <c r="X60" s="41">
        <f t="shared" si="39"/>
        <v>13.49</v>
      </c>
      <c r="Y60" s="41">
        <f t="shared" si="39"/>
        <v>0</v>
      </c>
      <c r="Z60" s="41">
        <f t="shared" si="39"/>
        <v>13.5</v>
      </c>
      <c r="AA60" s="41">
        <f t="shared" si="39"/>
        <v>0</v>
      </c>
      <c r="AB60" s="41">
        <f t="shared" si="39"/>
        <v>13.5</v>
      </c>
      <c r="AC60" s="41">
        <f t="shared" si="39"/>
        <v>0</v>
      </c>
      <c r="AD60" s="41">
        <f t="shared" si="39"/>
        <v>35.729999999999997</v>
      </c>
      <c r="AE60" s="41">
        <f t="shared" si="39"/>
        <v>0</v>
      </c>
      <c r="AF60" s="49"/>
    </row>
    <row r="61" spans="1:32" ht="16.5" x14ac:dyDescent="0.25">
      <c r="A61" s="38" t="s">
        <v>30</v>
      </c>
      <c r="B61" s="29">
        <f t="shared" ref="B61:B65" si="40">H61+J61+L61+N61+P61+R61+T61+V61+X61+Z61+AB61+AD61</f>
        <v>0</v>
      </c>
      <c r="C61" s="30">
        <f t="shared" ref="C61:E65" si="41">C55+C39</f>
        <v>0</v>
      </c>
      <c r="D61" s="30">
        <f t="shared" si="41"/>
        <v>0</v>
      </c>
      <c r="E61" s="30">
        <f t="shared" si="41"/>
        <v>0</v>
      </c>
      <c r="F61" s="29">
        <f t="shared" si="30"/>
        <v>0</v>
      </c>
      <c r="G61" s="29">
        <f t="shared" si="31"/>
        <v>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9"/>
    </row>
    <row r="62" spans="1:32" ht="16.5" x14ac:dyDescent="0.25">
      <c r="A62" s="38" t="s">
        <v>31</v>
      </c>
      <c r="B62" s="29">
        <f>B56+B40</f>
        <v>159.89999999999998</v>
      </c>
      <c r="C62" s="29">
        <f t="shared" si="41"/>
        <v>25.189999999999998</v>
      </c>
      <c r="D62" s="29">
        <f t="shared" si="41"/>
        <v>23.93</v>
      </c>
      <c r="E62" s="29">
        <f t="shared" si="41"/>
        <v>23.93</v>
      </c>
      <c r="F62" s="29">
        <f t="shared" si="30"/>
        <v>14.96560350218887</v>
      </c>
      <c r="G62" s="29">
        <f t="shared" si="31"/>
        <v>94.998015085351341</v>
      </c>
      <c r="H62" s="30">
        <f t="shared" ref="H62:AE63" si="42">H56+H40</f>
        <v>0</v>
      </c>
      <c r="I62" s="30">
        <f t="shared" si="42"/>
        <v>0</v>
      </c>
      <c r="J62" s="30">
        <f t="shared" si="42"/>
        <v>12.6</v>
      </c>
      <c r="K62" s="30">
        <f t="shared" si="42"/>
        <v>12.6</v>
      </c>
      <c r="L62" s="30">
        <f t="shared" si="42"/>
        <v>12.59</v>
      </c>
      <c r="M62" s="30">
        <f t="shared" si="42"/>
        <v>11.33</v>
      </c>
      <c r="N62" s="30">
        <f t="shared" si="42"/>
        <v>12.6</v>
      </c>
      <c r="O62" s="30">
        <f t="shared" si="42"/>
        <v>0</v>
      </c>
      <c r="P62" s="30">
        <f t="shared" si="42"/>
        <v>12.6</v>
      </c>
      <c r="Q62" s="30">
        <f t="shared" si="42"/>
        <v>0</v>
      </c>
      <c r="R62" s="30">
        <f t="shared" si="42"/>
        <v>12.59</v>
      </c>
      <c r="S62" s="30">
        <f t="shared" si="42"/>
        <v>0</v>
      </c>
      <c r="T62" s="30">
        <f t="shared" si="42"/>
        <v>12.6</v>
      </c>
      <c r="U62" s="30">
        <f t="shared" si="42"/>
        <v>0</v>
      </c>
      <c r="V62" s="30">
        <f t="shared" si="42"/>
        <v>12.6</v>
      </c>
      <c r="W62" s="30">
        <f t="shared" si="42"/>
        <v>0</v>
      </c>
      <c r="X62" s="30">
        <f t="shared" si="42"/>
        <v>12.59</v>
      </c>
      <c r="Y62" s="30">
        <f t="shared" si="42"/>
        <v>0</v>
      </c>
      <c r="Z62" s="30">
        <f t="shared" si="42"/>
        <v>12.6</v>
      </c>
      <c r="AA62" s="30">
        <f t="shared" si="42"/>
        <v>0</v>
      </c>
      <c r="AB62" s="30">
        <f t="shared" si="42"/>
        <v>12.6</v>
      </c>
      <c r="AC62" s="30">
        <f t="shared" si="42"/>
        <v>0</v>
      </c>
      <c r="AD62" s="30">
        <f t="shared" si="42"/>
        <v>33.93</v>
      </c>
      <c r="AE62" s="30">
        <f t="shared" si="42"/>
        <v>0</v>
      </c>
      <c r="AF62" s="49"/>
    </row>
    <row r="63" spans="1:32" ht="16.5" x14ac:dyDescent="0.25">
      <c r="A63" s="38" t="s">
        <v>32</v>
      </c>
      <c r="B63" s="29">
        <f>B57+B41</f>
        <v>10.800000000000002</v>
      </c>
      <c r="C63" s="29">
        <f t="shared" si="41"/>
        <v>0.9</v>
      </c>
      <c r="D63" s="29">
        <f t="shared" si="41"/>
        <v>0</v>
      </c>
      <c r="E63" s="29">
        <f t="shared" si="41"/>
        <v>0</v>
      </c>
      <c r="F63" s="29">
        <f t="shared" si="30"/>
        <v>0</v>
      </c>
      <c r="G63" s="29">
        <f t="shared" si="31"/>
        <v>0</v>
      </c>
      <c r="H63" s="30">
        <f t="shared" si="42"/>
        <v>0</v>
      </c>
      <c r="I63" s="30">
        <f t="shared" si="42"/>
        <v>0</v>
      </c>
      <c r="J63" s="30">
        <f t="shared" si="42"/>
        <v>0.9</v>
      </c>
      <c r="K63" s="30">
        <f t="shared" si="42"/>
        <v>0</v>
      </c>
      <c r="L63" s="30">
        <f t="shared" si="42"/>
        <v>0.9</v>
      </c>
      <c r="M63" s="30">
        <f t="shared" si="42"/>
        <v>0</v>
      </c>
      <c r="N63" s="30">
        <f t="shared" si="42"/>
        <v>0.9</v>
      </c>
      <c r="O63" s="30">
        <f t="shared" si="42"/>
        <v>0</v>
      </c>
      <c r="P63" s="30">
        <f t="shared" si="42"/>
        <v>0.9</v>
      </c>
      <c r="Q63" s="30">
        <f t="shared" si="42"/>
        <v>0</v>
      </c>
      <c r="R63" s="30">
        <f t="shared" si="42"/>
        <v>0.9</v>
      </c>
      <c r="S63" s="30">
        <f t="shared" si="42"/>
        <v>0</v>
      </c>
      <c r="T63" s="30">
        <f t="shared" si="42"/>
        <v>0.9</v>
      </c>
      <c r="U63" s="30">
        <f t="shared" si="42"/>
        <v>0</v>
      </c>
      <c r="V63" s="30">
        <f t="shared" si="42"/>
        <v>0.9</v>
      </c>
      <c r="W63" s="30">
        <f t="shared" si="42"/>
        <v>0</v>
      </c>
      <c r="X63" s="30">
        <f t="shared" si="42"/>
        <v>0.9</v>
      </c>
      <c r="Y63" s="30">
        <f t="shared" si="42"/>
        <v>0</v>
      </c>
      <c r="Z63" s="30">
        <f t="shared" si="42"/>
        <v>0.9</v>
      </c>
      <c r="AA63" s="30">
        <f t="shared" si="42"/>
        <v>0</v>
      </c>
      <c r="AB63" s="30">
        <f t="shared" si="42"/>
        <v>0.9</v>
      </c>
      <c r="AC63" s="30">
        <f t="shared" si="42"/>
        <v>0</v>
      </c>
      <c r="AD63" s="30">
        <f t="shared" si="42"/>
        <v>1.8</v>
      </c>
      <c r="AE63" s="30">
        <f t="shared" si="42"/>
        <v>0</v>
      </c>
      <c r="AF63" s="49"/>
    </row>
    <row r="64" spans="1:32" ht="33" x14ac:dyDescent="0.25">
      <c r="A64" s="32" t="s">
        <v>33</v>
      </c>
      <c r="B64" s="29">
        <f t="shared" si="40"/>
        <v>0</v>
      </c>
      <c r="C64" s="30">
        <f t="shared" si="41"/>
        <v>0</v>
      </c>
      <c r="D64" s="30">
        <f t="shared" si="41"/>
        <v>0</v>
      </c>
      <c r="E64" s="30">
        <f t="shared" si="41"/>
        <v>0</v>
      </c>
      <c r="F64" s="29">
        <f t="shared" si="30"/>
        <v>0</v>
      </c>
      <c r="G64" s="29">
        <f t="shared" si="31"/>
        <v>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9"/>
    </row>
    <row r="65" spans="1:32" ht="16.5" x14ac:dyDescent="0.25">
      <c r="A65" s="35" t="s">
        <v>34</v>
      </c>
      <c r="B65" s="29">
        <f t="shared" si="40"/>
        <v>0</v>
      </c>
      <c r="C65" s="30">
        <f t="shared" si="41"/>
        <v>0</v>
      </c>
      <c r="D65" s="30">
        <f t="shared" si="41"/>
        <v>0</v>
      </c>
      <c r="E65" s="30">
        <f t="shared" si="41"/>
        <v>0</v>
      </c>
      <c r="F65" s="29">
        <f t="shared" si="30"/>
        <v>0</v>
      </c>
      <c r="G65" s="29">
        <f t="shared" si="31"/>
        <v>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9"/>
    </row>
    <row r="66" spans="1:32" ht="18.75" x14ac:dyDescent="0.25">
      <c r="A66" s="56" t="s">
        <v>46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69"/>
    </row>
    <row r="67" spans="1:32" ht="16.5" x14ac:dyDescent="0.25">
      <c r="A67" s="59" t="s">
        <v>29</v>
      </c>
      <c r="B67" s="26">
        <f>B68+B69+B70+B72</f>
        <v>0</v>
      </c>
      <c r="C67" s="26">
        <f t="shared" ref="C67:AE67" si="43">C68+C69+C70+C72</f>
        <v>0</v>
      </c>
      <c r="D67" s="26">
        <f t="shared" si="43"/>
        <v>0</v>
      </c>
      <c r="E67" s="26">
        <f t="shared" si="43"/>
        <v>0</v>
      </c>
      <c r="F67" s="26">
        <f>IFERROR(E67/B67*100,0)</f>
        <v>0</v>
      </c>
      <c r="G67" s="26">
        <f>IFERROR(E67/C67*100,0)</f>
        <v>0</v>
      </c>
      <c r="H67" s="26">
        <f t="shared" si="43"/>
        <v>0</v>
      </c>
      <c r="I67" s="26">
        <f t="shared" si="43"/>
        <v>0</v>
      </c>
      <c r="J67" s="26">
        <f t="shared" si="43"/>
        <v>0</v>
      </c>
      <c r="K67" s="26">
        <f t="shared" si="43"/>
        <v>0</v>
      </c>
      <c r="L67" s="26">
        <f t="shared" si="43"/>
        <v>0</v>
      </c>
      <c r="M67" s="26">
        <f t="shared" si="43"/>
        <v>0</v>
      </c>
      <c r="N67" s="26">
        <f t="shared" si="43"/>
        <v>0</v>
      </c>
      <c r="O67" s="26">
        <f t="shared" si="43"/>
        <v>0</v>
      </c>
      <c r="P67" s="26">
        <f t="shared" si="43"/>
        <v>0</v>
      </c>
      <c r="Q67" s="26">
        <f t="shared" si="43"/>
        <v>0</v>
      </c>
      <c r="R67" s="26">
        <f t="shared" si="43"/>
        <v>0</v>
      </c>
      <c r="S67" s="26">
        <f t="shared" si="43"/>
        <v>0</v>
      </c>
      <c r="T67" s="26">
        <f t="shared" si="43"/>
        <v>0</v>
      </c>
      <c r="U67" s="26">
        <f t="shared" si="43"/>
        <v>0</v>
      </c>
      <c r="V67" s="26">
        <f t="shared" si="43"/>
        <v>0</v>
      </c>
      <c r="W67" s="26">
        <f t="shared" si="43"/>
        <v>0</v>
      </c>
      <c r="X67" s="26">
        <f t="shared" si="43"/>
        <v>0</v>
      </c>
      <c r="Y67" s="26">
        <f t="shared" si="43"/>
        <v>0</v>
      </c>
      <c r="Z67" s="26">
        <f t="shared" si="43"/>
        <v>0</v>
      </c>
      <c r="AA67" s="26">
        <f t="shared" si="43"/>
        <v>0</v>
      </c>
      <c r="AB67" s="26">
        <f t="shared" si="43"/>
        <v>0</v>
      </c>
      <c r="AC67" s="26">
        <f t="shared" si="43"/>
        <v>0</v>
      </c>
      <c r="AD67" s="26">
        <f t="shared" si="43"/>
        <v>0</v>
      </c>
      <c r="AE67" s="26">
        <f t="shared" si="43"/>
        <v>0</v>
      </c>
      <c r="AF67" s="69"/>
    </row>
    <row r="68" spans="1:32" ht="16.5" x14ac:dyDescent="0.25">
      <c r="A68" s="38" t="s">
        <v>30</v>
      </c>
      <c r="B68" s="29">
        <f>B10+B17</f>
        <v>0</v>
      </c>
      <c r="C68" s="29">
        <f t="shared" ref="C68:E68" si="44">C10+C17</f>
        <v>0</v>
      </c>
      <c r="D68" s="29">
        <f t="shared" si="44"/>
        <v>0</v>
      </c>
      <c r="E68" s="29">
        <f t="shared" si="44"/>
        <v>0</v>
      </c>
      <c r="F68" s="29">
        <f t="shared" ref="F68:F72" si="45">IFERROR(E68/B68*100,0)</f>
        <v>0</v>
      </c>
      <c r="G68" s="29">
        <f t="shared" ref="G68:G72" si="46">IFERROR(E68/C68*100,0)</f>
        <v>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70"/>
    </row>
    <row r="69" spans="1:32" ht="16.5" x14ac:dyDescent="0.25">
      <c r="A69" s="38" t="s">
        <v>31</v>
      </c>
      <c r="B69" s="29">
        <f t="shared" ref="B69:E72" si="47">B11+B18</f>
        <v>0</v>
      </c>
      <c r="C69" s="29">
        <f t="shared" si="47"/>
        <v>0</v>
      </c>
      <c r="D69" s="29">
        <f t="shared" si="47"/>
        <v>0</v>
      </c>
      <c r="E69" s="29">
        <f t="shared" si="47"/>
        <v>0</v>
      </c>
      <c r="F69" s="29">
        <f t="shared" si="45"/>
        <v>0</v>
      </c>
      <c r="G69" s="29">
        <f t="shared" si="46"/>
        <v>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70"/>
    </row>
    <row r="70" spans="1:32" ht="16.5" x14ac:dyDescent="0.25">
      <c r="A70" s="38" t="s">
        <v>32</v>
      </c>
      <c r="B70" s="29">
        <f t="shared" si="47"/>
        <v>0</v>
      </c>
      <c r="C70" s="29">
        <f t="shared" si="47"/>
        <v>0</v>
      </c>
      <c r="D70" s="29">
        <f t="shared" si="47"/>
        <v>0</v>
      </c>
      <c r="E70" s="29">
        <f t="shared" si="47"/>
        <v>0</v>
      </c>
      <c r="F70" s="29">
        <f t="shared" si="45"/>
        <v>0</v>
      </c>
      <c r="G70" s="29">
        <f t="shared" si="46"/>
        <v>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70"/>
    </row>
    <row r="71" spans="1:32" ht="33" x14ac:dyDescent="0.25">
      <c r="A71" s="32" t="s">
        <v>33</v>
      </c>
      <c r="B71" s="29">
        <f t="shared" si="47"/>
        <v>0</v>
      </c>
      <c r="C71" s="29">
        <f t="shared" si="47"/>
        <v>0</v>
      </c>
      <c r="D71" s="29">
        <f t="shared" si="47"/>
        <v>0</v>
      </c>
      <c r="E71" s="29">
        <f t="shared" si="47"/>
        <v>0</v>
      </c>
      <c r="F71" s="29">
        <f t="shared" si="45"/>
        <v>0</v>
      </c>
      <c r="G71" s="29">
        <f t="shared" si="46"/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70"/>
    </row>
    <row r="72" spans="1:32" ht="16.5" x14ac:dyDescent="0.25">
      <c r="A72" s="35" t="s">
        <v>34</v>
      </c>
      <c r="B72" s="29">
        <f t="shared" si="47"/>
        <v>0</v>
      </c>
      <c r="C72" s="29">
        <f t="shared" si="47"/>
        <v>0</v>
      </c>
      <c r="D72" s="29">
        <f t="shared" si="47"/>
        <v>0</v>
      </c>
      <c r="E72" s="29">
        <f t="shared" si="47"/>
        <v>0</v>
      </c>
      <c r="F72" s="29">
        <f t="shared" si="45"/>
        <v>0</v>
      </c>
      <c r="G72" s="29">
        <f t="shared" si="46"/>
        <v>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70"/>
    </row>
    <row r="73" spans="1:32" ht="18.75" x14ac:dyDescent="0.25">
      <c r="A73" s="56" t="s">
        <v>47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71"/>
    </row>
    <row r="74" spans="1:32" ht="18.75" x14ac:dyDescent="0.25">
      <c r="A74" s="59" t="s">
        <v>29</v>
      </c>
      <c r="B74" s="72">
        <f>B75+B76+B77+B79</f>
        <v>170.7</v>
      </c>
      <c r="C74" s="73">
        <f t="shared" ref="C74:E74" si="48">C75+C76+C77+C79</f>
        <v>26.089999999999996</v>
      </c>
      <c r="D74" s="73">
        <f t="shared" si="48"/>
        <v>23.93</v>
      </c>
      <c r="E74" s="73">
        <f t="shared" si="48"/>
        <v>23.93</v>
      </c>
      <c r="F74" s="73">
        <f>IFERROR(E74/B74*100,0)</f>
        <v>14.018746338605743</v>
      </c>
      <c r="G74" s="73">
        <f>IFERROR(E74/C74*100,0)</f>
        <v>91.720965887313156</v>
      </c>
      <c r="H74" s="72">
        <f t="shared" ref="H74:AE74" si="49">H75+H76+H77+H79</f>
        <v>0</v>
      </c>
      <c r="I74" s="72">
        <f t="shared" si="49"/>
        <v>0</v>
      </c>
      <c r="J74" s="72">
        <f t="shared" si="49"/>
        <v>13.5</v>
      </c>
      <c r="K74" s="72">
        <f t="shared" si="49"/>
        <v>12.6</v>
      </c>
      <c r="L74" s="72">
        <f t="shared" si="49"/>
        <v>13.49</v>
      </c>
      <c r="M74" s="72">
        <f t="shared" si="49"/>
        <v>11.33</v>
      </c>
      <c r="N74" s="72">
        <f t="shared" si="49"/>
        <v>13.5</v>
      </c>
      <c r="O74" s="72">
        <f t="shared" si="49"/>
        <v>0</v>
      </c>
      <c r="P74" s="72">
        <f t="shared" si="49"/>
        <v>13.5</v>
      </c>
      <c r="Q74" s="72">
        <f t="shared" si="49"/>
        <v>0</v>
      </c>
      <c r="R74" s="72">
        <f t="shared" si="49"/>
        <v>13.49</v>
      </c>
      <c r="S74" s="72">
        <f t="shared" si="49"/>
        <v>0</v>
      </c>
      <c r="T74" s="72">
        <f t="shared" si="49"/>
        <v>13.5</v>
      </c>
      <c r="U74" s="72">
        <f t="shared" si="49"/>
        <v>0</v>
      </c>
      <c r="V74" s="72">
        <f t="shared" si="49"/>
        <v>13.5</v>
      </c>
      <c r="W74" s="72">
        <f t="shared" si="49"/>
        <v>0</v>
      </c>
      <c r="X74" s="72">
        <f t="shared" si="49"/>
        <v>13.49</v>
      </c>
      <c r="Y74" s="72">
        <f t="shared" si="49"/>
        <v>0</v>
      </c>
      <c r="Z74" s="72">
        <f t="shared" si="49"/>
        <v>13.5</v>
      </c>
      <c r="AA74" s="72">
        <f t="shared" si="49"/>
        <v>0</v>
      </c>
      <c r="AB74" s="72">
        <f t="shared" si="49"/>
        <v>13.5</v>
      </c>
      <c r="AC74" s="72">
        <f t="shared" si="49"/>
        <v>0</v>
      </c>
      <c r="AD74" s="72">
        <f t="shared" si="49"/>
        <v>35.729999999999997</v>
      </c>
      <c r="AE74" s="74">
        <f t="shared" si="49"/>
        <v>0</v>
      </c>
      <c r="AF74" s="71"/>
    </row>
    <row r="75" spans="1:32" ht="18.75" x14ac:dyDescent="0.25">
      <c r="A75" s="38" t="s">
        <v>30</v>
      </c>
      <c r="B75" s="75">
        <f t="shared" ref="B75:E79" si="50">B61</f>
        <v>0</v>
      </c>
      <c r="C75" s="75">
        <f t="shared" si="50"/>
        <v>0</v>
      </c>
      <c r="D75" s="75">
        <f t="shared" si="50"/>
        <v>0</v>
      </c>
      <c r="E75" s="75">
        <f t="shared" si="50"/>
        <v>0</v>
      </c>
      <c r="F75" s="75">
        <f t="shared" ref="F75:F79" si="51">IFERROR(E75/B75*100,0)</f>
        <v>0</v>
      </c>
      <c r="G75" s="75">
        <f t="shared" ref="G75:G79" si="52">IFERROR(E75/C75*100,0)</f>
        <v>0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71"/>
    </row>
    <row r="76" spans="1:32" ht="18.75" x14ac:dyDescent="0.25">
      <c r="A76" s="38" t="s">
        <v>31</v>
      </c>
      <c r="B76" s="75">
        <f t="shared" si="50"/>
        <v>159.89999999999998</v>
      </c>
      <c r="C76" s="75">
        <f t="shared" si="50"/>
        <v>25.189999999999998</v>
      </c>
      <c r="D76" s="75">
        <f t="shared" si="50"/>
        <v>23.93</v>
      </c>
      <c r="E76" s="75">
        <f t="shared" si="50"/>
        <v>23.93</v>
      </c>
      <c r="F76" s="75">
        <f t="shared" si="51"/>
        <v>14.96560350218887</v>
      </c>
      <c r="G76" s="75">
        <f t="shared" si="52"/>
        <v>94.998015085351341</v>
      </c>
      <c r="H76" s="75">
        <f t="shared" ref="H76:AE77" si="53">H62</f>
        <v>0</v>
      </c>
      <c r="I76" s="75">
        <f t="shared" si="53"/>
        <v>0</v>
      </c>
      <c r="J76" s="75">
        <f t="shared" si="53"/>
        <v>12.6</v>
      </c>
      <c r="K76" s="75">
        <f t="shared" si="53"/>
        <v>12.6</v>
      </c>
      <c r="L76" s="75">
        <f t="shared" si="53"/>
        <v>12.59</v>
      </c>
      <c r="M76" s="75">
        <f t="shared" si="53"/>
        <v>11.33</v>
      </c>
      <c r="N76" s="75">
        <f t="shared" si="53"/>
        <v>12.6</v>
      </c>
      <c r="O76" s="75">
        <f t="shared" si="53"/>
        <v>0</v>
      </c>
      <c r="P76" s="75">
        <f t="shared" si="53"/>
        <v>12.6</v>
      </c>
      <c r="Q76" s="75">
        <f t="shared" si="53"/>
        <v>0</v>
      </c>
      <c r="R76" s="75">
        <f t="shared" si="53"/>
        <v>12.59</v>
      </c>
      <c r="S76" s="75">
        <f t="shared" si="53"/>
        <v>0</v>
      </c>
      <c r="T76" s="75">
        <f t="shared" si="53"/>
        <v>12.6</v>
      </c>
      <c r="U76" s="75">
        <f t="shared" si="53"/>
        <v>0</v>
      </c>
      <c r="V76" s="75">
        <f t="shared" si="53"/>
        <v>12.6</v>
      </c>
      <c r="W76" s="75">
        <f t="shared" si="53"/>
        <v>0</v>
      </c>
      <c r="X76" s="75">
        <f t="shared" si="53"/>
        <v>12.59</v>
      </c>
      <c r="Y76" s="75">
        <f t="shared" si="53"/>
        <v>0</v>
      </c>
      <c r="Z76" s="75">
        <f t="shared" si="53"/>
        <v>12.6</v>
      </c>
      <c r="AA76" s="75">
        <f t="shared" si="53"/>
        <v>0</v>
      </c>
      <c r="AB76" s="75">
        <f t="shared" si="53"/>
        <v>12.6</v>
      </c>
      <c r="AC76" s="75">
        <f t="shared" si="53"/>
        <v>0</v>
      </c>
      <c r="AD76" s="75">
        <f t="shared" si="53"/>
        <v>33.93</v>
      </c>
      <c r="AE76" s="76">
        <f t="shared" si="53"/>
        <v>0</v>
      </c>
      <c r="AF76" s="71"/>
    </row>
    <row r="77" spans="1:32" ht="18.75" x14ac:dyDescent="0.25">
      <c r="A77" s="38" t="s">
        <v>32</v>
      </c>
      <c r="B77" s="75">
        <f t="shared" si="50"/>
        <v>10.800000000000002</v>
      </c>
      <c r="C77" s="75">
        <f t="shared" si="50"/>
        <v>0.9</v>
      </c>
      <c r="D77" s="75">
        <f t="shared" si="50"/>
        <v>0</v>
      </c>
      <c r="E77" s="75">
        <f t="shared" si="50"/>
        <v>0</v>
      </c>
      <c r="F77" s="75">
        <f t="shared" si="51"/>
        <v>0</v>
      </c>
      <c r="G77" s="75">
        <f t="shared" si="52"/>
        <v>0</v>
      </c>
      <c r="H77" s="75">
        <f t="shared" si="53"/>
        <v>0</v>
      </c>
      <c r="I77" s="75">
        <f t="shared" si="53"/>
        <v>0</v>
      </c>
      <c r="J77" s="75">
        <f t="shared" si="53"/>
        <v>0.9</v>
      </c>
      <c r="K77" s="75">
        <f t="shared" si="53"/>
        <v>0</v>
      </c>
      <c r="L77" s="75">
        <f t="shared" si="53"/>
        <v>0.9</v>
      </c>
      <c r="M77" s="75">
        <f t="shared" si="53"/>
        <v>0</v>
      </c>
      <c r="N77" s="75">
        <f t="shared" si="53"/>
        <v>0.9</v>
      </c>
      <c r="O77" s="75">
        <f t="shared" si="53"/>
        <v>0</v>
      </c>
      <c r="P77" s="75">
        <f t="shared" si="53"/>
        <v>0.9</v>
      </c>
      <c r="Q77" s="75">
        <f t="shared" si="53"/>
        <v>0</v>
      </c>
      <c r="R77" s="75">
        <f t="shared" si="53"/>
        <v>0.9</v>
      </c>
      <c r="S77" s="75">
        <f t="shared" si="53"/>
        <v>0</v>
      </c>
      <c r="T77" s="75">
        <f t="shared" si="53"/>
        <v>0.9</v>
      </c>
      <c r="U77" s="75">
        <f t="shared" si="53"/>
        <v>0</v>
      </c>
      <c r="V77" s="75">
        <f t="shared" si="53"/>
        <v>0.9</v>
      </c>
      <c r="W77" s="75">
        <f t="shared" si="53"/>
        <v>0</v>
      </c>
      <c r="X77" s="75">
        <f t="shared" si="53"/>
        <v>0.9</v>
      </c>
      <c r="Y77" s="75">
        <f t="shared" si="53"/>
        <v>0</v>
      </c>
      <c r="Z77" s="75">
        <f t="shared" si="53"/>
        <v>0.9</v>
      </c>
      <c r="AA77" s="75">
        <f t="shared" si="53"/>
        <v>0</v>
      </c>
      <c r="AB77" s="75">
        <f t="shared" si="53"/>
        <v>0.9</v>
      </c>
      <c r="AC77" s="75">
        <f t="shared" si="53"/>
        <v>0</v>
      </c>
      <c r="AD77" s="75">
        <f t="shared" si="53"/>
        <v>1.8</v>
      </c>
      <c r="AE77" s="76">
        <f t="shared" si="53"/>
        <v>0</v>
      </c>
      <c r="AF77" s="71"/>
    </row>
    <row r="78" spans="1:32" ht="33" x14ac:dyDescent="0.25">
      <c r="A78" s="32" t="s">
        <v>33</v>
      </c>
      <c r="B78" s="75">
        <f t="shared" si="50"/>
        <v>0</v>
      </c>
      <c r="C78" s="75">
        <f t="shared" si="50"/>
        <v>0</v>
      </c>
      <c r="D78" s="75">
        <f t="shared" si="50"/>
        <v>0</v>
      </c>
      <c r="E78" s="75">
        <f t="shared" si="50"/>
        <v>0</v>
      </c>
      <c r="F78" s="75">
        <f t="shared" si="51"/>
        <v>0</v>
      </c>
      <c r="G78" s="75">
        <f t="shared" si="52"/>
        <v>0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  <c r="AF78" s="71"/>
    </row>
    <row r="79" spans="1:32" ht="18.75" x14ac:dyDescent="0.25">
      <c r="A79" s="35" t="s">
        <v>34</v>
      </c>
      <c r="B79" s="75">
        <f t="shared" si="50"/>
        <v>0</v>
      </c>
      <c r="C79" s="75">
        <f t="shared" si="50"/>
        <v>0</v>
      </c>
      <c r="D79" s="75">
        <f t="shared" si="50"/>
        <v>0</v>
      </c>
      <c r="E79" s="75">
        <f t="shared" si="50"/>
        <v>0</v>
      </c>
      <c r="F79" s="75">
        <f t="shared" si="51"/>
        <v>0</v>
      </c>
      <c r="G79" s="75">
        <f t="shared" si="52"/>
        <v>0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1"/>
    </row>
  </sheetData>
  <mergeCells count="39">
    <mergeCell ref="AF47:AF52"/>
    <mergeCell ref="AF54:AF59"/>
    <mergeCell ref="AF60:AF65"/>
    <mergeCell ref="A66:AE66"/>
    <mergeCell ref="A73:AE73"/>
    <mergeCell ref="AF24:AF29"/>
    <mergeCell ref="A30:AF30"/>
    <mergeCell ref="AF38:AF43"/>
    <mergeCell ref="A44:AF44"/>
    <mergeCell ref="A45:AE45"/>
    <mergeCell ref="A46:AF46"/>
    <mergeCell ref="A8:AF8"/>
    <mergeCell ref="AF9:AF14"/>
    <mergeCell ref="A15:AF15"/>
    <mergeCell ref="AF16:AF21"/>
    <mergeCell ref="A22:AE22"/>
    <mergeCell ref="A23:AF23"/>
    <mergeCell ref="X4:Y4"/>
    <mergeCell ref="Z4:AA4"/>
    <mergeCell ref="AB4:AC4"/>
    <mergeCell ref="AD4:AE4"/>
    <mergeCell ref="A6:AF6"/>
    <mergeCell ref="A7:AF7"/>
    <mergeCell ref="L4:M4"/>
    <mergeCell ref="N4:O4"/>
    <mergeCell ref="P4:Q4"/>
    <mergeCell ref="R4:S4"/>
    <mergeCell ref="T4:U4"/>
    <mergeCell ref="V4:W4"/>
    <mergeCell ref="A1:AD1"/>
    <mergeCell ref="A2:AD2"/>
    <mergeCell ref="A4:A5"/>
    <mergeCell ref="B4:B5"/>
    <mergeCell ref="C4:C5"/>
    <mergeCell ref="D4:D5"/>
    <mergeCell ref="E4:E5"/>
    <mergeCell ref="F4:G4"/>
    <mergeCell ref="H4:I4"/>
    <mergeCell ref="J4:K4"/>
  </mergeCells>
  <hyperlinks>
    <hyperlink ref="A2:AD2" location="Оглавление!A1" display="«Экологическая безопасность города Когалыма»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15.МП ЭБ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2024-04-03T05:55:04Z</dcterms:created>
  <dcterms:modified xsi:type="dcterms:W3CDTF">2024-04-03T05:55:46Z</dcterms:modified>
</cp:coreProperties>
</file>