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5" yWindow="1425" windowWidth="15990" windowHeight="8835"/>
  </bookViews>
  <sheets>
    <sheet name="на 01.03.2023" sheetId="25" r:id="rId1"/>
  </sheets>
  <calcPr calcId="162913" iterate="1"/>
</workbook>
</file>

<file path=xl/calcChain.xml><?xml version="1.0" encoding="utf-8"?>
<calcChain xmlns="http://schemas.openxmlformats.org/spreadsheetml/2006/main">
  <c r="AE68" i="25" l="1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E68" i="25"/>
  <c r="G68" i="25" s="1"/>
  <c r="D68" i="25"/>
  <c r="F68" i="25" s="1"/>
  <c r="C68" i="25"/>
  <c r="B68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E67" i="25"/>
  <c r="G67" i="25" s="1"/>
  <c r="D67" i="25"/>
  <c r="F67" i="25" s="1"/>
  <c r="C67" i="25"/>
  <c r="B67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E65" i="25"/>
  <c r="G65" i="25" s="1"/>
  <c r="D65" i="25"/>
  <c r="C65" i="25"/>
  <c r="B65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E64" i="25"/>
  <c r="G64" i="25" s="1"/>
  <c r="D64" i="25"/>
  <c r="F64" i="25" s="1"/>
  <c r="C64" i="25"/>
  <c r="B64" i="25"/>
  <c r="AE63" i="25"/>
  <c r="AC63" i="25"/>
  <c r="AA63" i="25"/>
  <c r="Y63" i="25"/>
  <c r="W63" i="25"/>
  <c r="U63" i="25"/>
  <c r="S63" i="25"/>
  <c r="Q63" i="25"/>
  <c r="O63" i="25"/>
  <c r="M63" i="25"/>
  <c r="K63" i="25"/>
  <c r="I63" i="25"/>
  <c r="AB62" i="25"/>
  <c r="AB56" i="25" s="1"/>
  <c r="T62" i="25"/>
  <c r="T56" i="25" s="1"/>
  <c r="L62" i="25"/>
  <c r="L56" i="25" s="1"/>
  <c r="Z61" i="25"/>
  <c r="Z55" i="25" s="1"/>
  <c r="R61" i="25"/>
  <c r="R55" i="25" s="1"/>
  <c r="J61" i="25"/>
  <c r="J55" i="25" s="1"/>
  <c r="B61" i="25"/>
  <c r="X60" i="25"/>
  <c r="X54" i="25" s="1"/>
  <c r="P60" i="25"/>
  <c r="P54" i="25" s="1"/>
  <c r="H60" i="25"/>
  <c r="H54" i="25" s="1"/>
  <c r="AD59" i="25"/>
  <c r="AD53" i="25" s="1"/>
  <c r="V59" i="25"/>
  <c r="V53" i="25" s="1"/>
  <c r="N59" i="25"/>
  <c r="N53" i="25" s="1"/>
  <c r="AB58" i="25"/>
  <c r="T58" i="25"/>
  <c r="L58" i="25"/>
  <c r="E48" i="25"/>
  <c r="C48" i="25"/>
  <c r="G48" i="25" s="1"/>
  <c r="B48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E45" i="25"/>
  <c r="F45" i="25" s="1"/>
  <c r="C45" i="25"/>
  <c r="G45" i="25" s="1"/>
  <c r="B45" i="25"/>
  <c r="E41" i="25"/>
  <c r="C41" i="25"/>
  <c r="C66" i="25" s="1"/>
  <c r="C63" i="25" s="1"/>
  <c r="B41" i="25"/>
  <c r="B66" i="25" s="1"/>
  <c r="B63" i="25" s="1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E38" i="25"/>
  <c r="F38" i="25" s="1"/>
  <c r="C38" i="25"/>
  <c r="G38" i="25" s="1"/>
  <c r="B38" i="25"/>
  <c r="E33" i="25"/>
  <c r="C33" i="25"/>
  <c r="G33" i="25" s="1"/>
  <c r="B33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E30" i="25"/>
  <c r="F30" i="25" s="1"/>
  <c r="C30" i="25"/>
  <c r="B30" i="25"/>
  <c r="E28" i="25"/>
  <c r="F28" i="25" s="1"/>
  <c r="C28" i="25"/>
  <c r="B28" i="25"/>
  <c r="E27" i="25"/>
  <c r="F27" i="25" s="1"/>
  <c r="C27" i="25"/>
  <c r="B27" i="25"/>
  <c r="E26" i="25"/>
  <c r="F26" i="25" s="1"/>
  <c r="C26" i="25"/>
  <c r="B26" i="25"/>
  <c r="E25" i="25"/>
  <c r="F25" i="25" s="1"/>
  <c r="C25" i="25"/>
  <c r="B25" i="25"/>
  <c r="E24" i="25"/>
  <c r="F24" i="25" s="1"/>
  <c r="C24" i="25"/>
  <c r="B24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E23" i="25"/>
  <c r="F23" i="25" s="1"/>
  <c r="C23" i="25"/>
  <c r="B23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E21" i="25"/>
  <c r="F21" i="25" s="1"/>
  <c r="C21" i="25"/>
  <c r="B21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E20" i="25"/>
  <c r="F20" i="25" s="1"/>
  <c r="C20" i="25"/>
  <c r="B20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E19" i="25"/>
  <c r="F19" i="25" s="1"/>
  <c r="C19" i="25"/>
  <c r="B19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E18" i="25"/>
  <c r="F18" i="25" s="1"/>
  <c r="C18" i="25"/>
  <c r="B18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E17" i="25"/>
  <c r="F17" i="25" s="1"/>
  <c r="C17" i="25"/>
  <c r="B17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E16" i="25"/>
  <c r="F16" i="25" s="1"/>
  <c r="C16" i="25"/>
  <c r="B16" i="25"/>
  <c r="AE14" i="25"/>
  <c r="AE62" i="25" s="1"/>
  <c r="AE56" i="25" s="1"/>
  <c r="AD14" i="25"/>
  <c r="AD62" i="25" s="1"/>
  <c r="AC14" i="25"/>
  <c r="AC62" i="25" s="1"/>
  <c r="AC56" i="25" s="1"/>
  <c r="AB14" i="25"/>
  <c r="AA14" i="25"/>
  <c r="AA62" i="25" s="1"/>
  <c r="AA56" i="25" s="1"/>
  <c r="Z14" i="25"/>
  <c r="Z62" i="25" s="1"/>
  <c r="Y14" i="25"/>
  <c r="Y62" i="25" s="1"/>
  <c r="Y56" i="25" s="1"/>
  <c r="X14" i="25"/>
  <c r="X62" i="25" s="1"/>
  <c r="X56" i="25" s="1"/>
  <c r="W14" i="25"/>
  <c r="W62" i="25" s="1"/>
  <c r="W56" i="25" s="1"/>
  <c r="V14" i="25"/>
  <c r="V62" i="25" s="1"/>
  <c r="U14" i="25"/>
  <c r="U62" i="25" s="1"/>
  <c r="U56" i="25" s="1"/>
  <c r="T14" i="25"/>
  <c r="S14" i="25"/>
  <c r="S62" i="25" s="1"/>
  <c r="S56" i="25" s="1"/>
  <c r="R14" i="25"/>
  <c r="R62" i="25" s="1"/>
  <c r="Q14" i="25"/>
  <c r="Q62" i="25" s="1"/>
  <c r="Q56" i="25" s="1"/>
  <c r="P14" i="25"/>
  <c r="P62" i="25" s="1"/>
  <c r="P56" i="25" s="1"/>
  <c r="O14" i="25"/>
  <c r="O62" i="25" s="1"/>
  <c r="O56" i="25" s="1"/>
  <c r="N14" i="25"/>
  <c r="N62" i="25" s="1"/>
  <c r="M14" i="25"/>
  <c r="M62" i="25" s="1"/>
  <c r="M56" i="25" s="1"/>
  <c r="L14" i="25"/>
  <c r="K14" i="25"/>
  <c r="K62" i="25" s="1"/>
  <c r="K56" i="25" s="1"/>
  <c r="J14" i="25"/>
  <c r="J62" i="25" s="1"/>
  <c r="I14" i="25"/>
  <c r="I62" i="25" s="1"/>
  <c r="I56" i="25" s="1"/>
  <c r="H14" i="25"/>
  <c r="H62" i="25" s="1"/>
  <c r="H56" i="25" s="1"/>
  <c r="E14" i="25"/>
  <c r="E62" i="25" s="1"/>
  <c r="C14" i="25"/>
  <c r="C62" i="25" s="1"/>
  <c r="B14" i="25"/>
  <c r="AE13" i="25"/>
  <c r="AE61" i="25" s="1"/>
  <c r="AE55" i="25" s="1"/>
  <c r="AD13" i="25"/>
  <c r="AD61" i="25" s="1"/>
  <c r="AD55" i="25" s="1"/>
  <c r="AC13" i="25"/>
  <c r="AC61" i="25" s="1"/>
  <c r="AC55" i="25" s="1"/>
  <c r="AB13" i="25"/>
  <c r="AB61" i="25" s="1"/>
  <c r="AB55" i="25" s="1"/>
  <c r="AA13" i="25"/>
  <c r="AA61" i="25" s="1"/>
  <c r="AA55" i="25" s="1"/>
  <c r="Z13" i="25"/>
  <c r="Y13" i="25"/>
  <c r="Y61" i="25" s="1"/>
  <c r="Y55" i="25" s="1"/>
  <c r="X13" i="25"/>
  <c r="X61" i="25" s="1"/>
  <c r="X55" i="25" s="1"/>
  <c r="W13" i="25"/>
  <c r="W61" i="25" s="1"/>
  <c r="W55" i="25" s="1"/>
  <c r="V13" i="25"/>
  <c r="V61" i="25" s="1"/>
  <c r="V55" i="25" s="1"/>
  <c r="U13" i="25"/>
  <c r="U61" i="25" s="1"/>
  <c r="U55" i="25" s="1"/>
  <c r="T13" i="25"/>
  <c r="T61" i="25" s="1"/>
  <c r="T55" i="25" s="1"/>
  <c r="S13" i="25"/>
  <c r="S61" i="25" s="1"/>
  <c r="S55" i="25" s="1"/>
  <c r="R13" i="25"/>
  <c r="Q13" i="25"/>
  <c r="Q61" i="25" s="1"/>
  <c r="Q55" i="25" s="1"/>
  <c r="P13" i="25"/>
  <c r="P61" i="25" s="1"/>
  <c r="P55" i="25" s="1"/>
  <c r="O13" i="25"/>
  <c r="O61" i="25" s="1"/>
  <c r="O55" i="25" s="1"/>
  <c r="N13" i="25"/>
  <c r="N61" i="25" s="1"/>
  <c r="N55" i="25" s="1"/>
  <c r="M13" i="25"/>
  <c r="M61" i="25" s="1"/>
  <c r="M55" i="25" s="1"/>
  <c r="L13" i="25"/>
  <c r="L61" i="25" s="1"/>
  <c r="L55" i="25" s="1"/>
  <c r="K13" i="25"/>
  <c r="K61" i="25" s="1"/>
  <c r="K55" i="25" s="1"/>
  <c r="J13" i="25"/>
  <c r="I13" i="25"/>
  <c r="I61" i="25" s="1"/>
  <c r="I55" i="25" s="1"/>
  <c r="H13" i="25"/>
  <c r="H61" i="25" s="1"/>
  <c r="H55" i="25" s="1"/>
  <c r="E13" i="25"/>
  <c r="E61" i="25" s="1"/>
  <c r="C13" i="25"/>
  <c r="C61" i="25" s="1"/>
  <c r="B13" i="25"/>
  <c r="B55" i="25" s="1"/>
  <c r="AE12" i="25"/>
  <c r="AE60" i="25" s="1"/>
  <c r="AE54" i="25" s="1"/>
  <c r="AD12" i="25"/>
  <c r="AD60" i="25" s="1"/>
  <c r="AD54" i="25" s="1"/>
  <c r="AC12" i="25"/>
  <c r="AC60" i="25" s="1"/>
  <c r="AC54" i="25" s="1"/>
  <c r="AB12" i="25"/>
  <c r="AB60" i="25" s="1"/>
  <c r="AB54" i="25" s="1"/>
  <c r="AA12" i="25"/>
  <c r="AA60" i="25" s="1"/>
  <c r="AA54" i="25" s="1"/>
  <c r="Z12" i="25"/>
  <c r="Z60" i="25" s="1"/>
  <c r="Z54" i="25" s="1"/>
  <c r="Y12" i="25"/>
  <c r="Y60" i="25" s="1"/>
  <c r="Y54" i="25" s="1"/>
  <c r="X12" i="25"/>
  <c r="W12" i="25"/>
  <c r="W60" i="25" s="1"/>
  <c r="W54" i="25" s="1"/>
  <c r="V12" i="25"/>
  <c r="V60" i="25" s="1"/>
  <c r="V54" i="25" s="1"/>
  <c r="U12" i="25"/>
  <c r="U60" i="25" s="1"/>
  <c r="U54" i="25" s="1"/>
  <c r="T12" i="25"/>
  <c r="T60" i="25" s="1"/>
  <c r="T54" i="25" s="1"/>
  <c r="S12" i="25"/>
  <c r="S60" i="25" s="1"/>
  <c r="S54" i="25" s="1"/>
  <c r="R12" i="25"/>
  <c r="R60" i="25" s="1"/>
  <c r="R54" i="25" s="1"/>
  <c r="Q12" i="25"/>
  <c r="Q60" i="25" s="1"/>
  <c r="Q54" i="25" s="1"/>
  <c r="P12" i="25"/>
  <c r="O12" i="25"/>
  <c r="O60" i="25" s="1"/>
  <c r="O54" i="25" s="1"/>
  <c r="N12" i="25"/>
  <c r="N60" i="25" s="1"/>
  <c r="N54" i="25" s="1"/>
  <c r="M12" i="25"/>
  <c r="M60" i="25" s="1"/>
  <c r="M54" i="25" s="1"/>
  <c r="L12" i="25"/>
  <c r="L60" i="25" s="1"/>
  <c r="L54" i="25" s="1"/>
  <c r="K12" i="25"/>
  <c r="K60" i="25" s="1"/>
  <c r="K54" i="25" s="1"/>
  <c r="J12" i="25"/>
  <c r="J60" i="25" s="1"/>
  <c r="J54" i="25" s="1"/>
  <c r="I12" i="25"/>
  <c r="I60" i="25" s="1"/>
  <c r="I54" i="25" s="1"/>
  <c r="H12" i="25"/>
  <c r="E12" i="25"/>
  <c r="E60" i="25" s="1"/>
  <c r="C12" i="25"/>
  <c r="C60" i="25" s="1"/>
  <c r="B12" i="25"/>
  <c r="B60" i="25" s="1"/>
  <c r="AE11" i="25"/>
  <c r="AE59" i="25" s="1"/>
  <c r="AE53" i="25" s="1"/>
  <c r="AD11" i="25"/>
  <c r="AC11" i="25"/>
  <c r="AC59" i="25" s="1"/>
  <c r="AC53" i="25" s="1"/>
  <c r="AB11" i="25"/>
  <c r="AB59" i="25" s="1"/>
  <c r="AB53" i="25" s="1"/>
  <c r="AA11" i="25"/>
  <c r="AA59" i="25" s="1"/>
  <c r="AA53" i="25" s="1"/>
  <c r="Z11" i="25"/>
  <c r="Z59" i="25" s="1"/>
  <c r="Z53" i="25" s="1"/>
  <c r="Y11" i="25"/>
  <c r="Y59" i="25" s="1"/>
  <c r="Y53" i="25" s="1"/>
  <c r="X11" i="25"/>
  <c r="X59" i="25" s="1"/>
  <c r="X53" i="25" s="1"/>
  <c r="W11" i="25"/>
  <c r="W59" i="25" s="1"/>
  <c r="W53" i="25" s="1"/>
  <c r="V11" i="25"/>
  <c r="U11" i="25"/>
  <c r="U59" i="25" s="1"/>
  <c r="U53" i="25" s="1"/>
  <c r="T11" i="25"/>
  <c r="T59" i="25" s="1"/>
  <c r="T53" i="25" s="1"/>
  <c r="S11" i="25"/>
  <c r="S59" i="25" s="1"/>
  <c r="S53" i="25" s="1"/>
  <c r="R11" i="25"/>
  <c r="R59" i="25" s="1"/>
  <c r="R53" i="25" s="1"/>
  <c r="Q11" i="25"/>
  <c r="Q59" i="25" s="1"/>
  <c r="Q53" i="25" s="1"/>
  <c r="P11" i="25"/>
  <c r="P59" i="25" s="1"/>
  <c r="P53" i="25" s="1"/>
  <c r="O11" i="25"/>
  <c r="O59" i="25" s="1"/>
  <c r="O53" i="25" s="1"/>
  <c r="N11" i="25"/>
  <c r="M11" i="25"/>
  <c r="M59" i="25" s="1"/>
  <c r="M53" i="25" s="1"/>
  <c r="L11" i="25"/>
  <c r="L59" i="25" s="1"/>
  <c r="L53" i="25" s="1"/>
  <c r="K11" i="25"/>
  <c r="K59" i="25" s="1"/>
  <c r="K53" i="25" s="1"/>
  <c r="J11" i="25"/>
  <c r="J59" i="25" s="1"/>
  <c r="J53" i="25" s="1"/>
  <c r="I11" i="25"/>
  <c r="I59" i="25" s="1"/>
  <c r="I53" i="25" s="1"/>
  <c r="H11" i="25"/>
  <c r="H59" i="25" s="1"/>
  <c r="H53" i="25" s="1"/>
  <c r="E11" i="25"/>
  <c r="E59" i="25" s="1"/>
  <c r="C11" i="25"/>
  <c r="C59" i="25" s="1"/>
  <c r="B11" i="25"/>
  <c r="B53" i="25" s="1"/>
  <c r="AE10" i="25"/>
  <c r="AE58" i="25" s="1"/>
  <c r="AE57" i="25" s="1"/>
  <c r="AD10" i="25"/>
  <c r="AD58" i="25" s="1"/>
  <c r="AC10" i="25"/>
  <c r="AC58" i="25" s="1"/>
  <c r="AC52" i="25" s="1"/>
  <c r="AB10" i="25"/>
  <c r="AA10" i="25"/>
  <c r="AA58" i="25" s="1"/>
  <c r="AA57" i="25" s="1"/>
  <c r="Z10" i="25"/>
  <c r="Z58" i="25" s="1"/>
  <c r="Y10" i="25"/>
  <c r="Y58" i="25" s="1"/>
  <c r="Y52" i="25" s="1"/>
  <c r="X10" i="25"/>
  <c r="X58" i="25" s="1"/>
  <c r="W10" i="25"/>
  <c r="W58" i="25" s="1"/>
  <c r="W57" i="25" s="1"/>
  <c r="V10" i="25"/>
  <c r="V58" i="25" s="1"/>
  <c r="U10" i="25"/>
  <c r="U58" i="25" s="1"/>
  <c r="U52" i="25" s="1"/>
  <c r="T10" i="25"/>
  <c r="S10" i="25"/>
  <c r="S58" i="25" s="1"/>
  <c r="S57" i="25" s="1"/>
  <c r="R10" i="25"/>
  <c r="R58" i="25" s="1"/>
  <c r="Q10" i="25"/>
  <c r="Q58" i="25" s="1"/>
  <c r="Q52" i="25" s="1"/>
  <c r="P10" i="25"/>
  <c r="P58" i="25" s="1"/>
  <c r="O10" i="25"/>
  <c r="O58" i="25" s="1"/>
  <c r="O57" i="25" s="1"/>
  <c r="N10" i="25"/>
  <c r="N58" i="25" s="1"/>
  <c r="M10" i="25"/>
  <c r="M58" i="25" s="1"/>
  <c r="M52" i="25" s="1"/>
  <c r="L10" i="25"/>
  <c r="K10" i="25"/>
  <c r="K58" i="25" s="1"/>
  <c r="K57" i="25" s="1"/>
  <c r="J10" i="25"/>
  <c r="J58" i="25" s="1"/>
  <c r="I10" i="25"/>
  <c r="I58" i="25" s="1"/>
  <c r="I52" i="25" s="1"/>
  <c r="H10" i="25"/>
  <c r="H58" i="25" s="1"/>
  <c r="E10" i="25"/>
  <c r="E58" i="25" s="1"/>
  <c r="C10" i="25"/>
  <c r="C58" i="25" s="1"/>
  <c r="C57" i="25" s="1"/>
  <c r="B10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E9" i="25"/>
  <c r="F9" i="25" s="1"/>
  <c r="C9" i="25"/>
  <c r="B9" i="25"/>
  <c r="H57" i="25" l="1"/>
  <c r="H52" i="25"/>
  <c r="H51" i="25" s="1"/>
  <c r="P57" i="25"/>
  <c r="P52" i="25"/>
  <c r="P51" i="25" s="1"/>
  <c r="X57" i="25"/>
  <c r="X52" i="25"/>
  <c r="X51" i="25" s="1"/>
  <c r="I51" i="25"/>
  <c r="M51" i="25"/>
  <c r="Q51" i="25"/>
  <c r="U51" i="25"/>
  <c r="Y51" i="25"/>
  <c r="AC51" i="25"/>
  <c r="G9" i="25"/>
  <c r="G58" i="25"/>
  <c r="G10" i="25"/>
  <c r="G59" i="25"/>
  <c r="G11" i="25"/>
  <c r="G60" i="25"/>
  <c r="F60" i="25"/>
  <c r="G12" i="25"/>
  <c r="G61" i="25"/>
  <c r="G13" i="25"/>
  <c r="G62" i="25"/>
  <c r="G14" i="25"/>
  <c r="G16" i="25"/>
  <c r="G17" i="25"/>
  <c r="G18" i="25"/>
  <c r="G19" i="25"/>
  <c r="G20" i="25"/>
  <c r="G21" i="25"/>
  <c r="G23" i="25"/>
  <c r="G24" i="25"/>
  <c r="G25" i="25"/>
  <c r="G26" i="25"/>
  <c r="G27" i="25"/>
  <c r="G28" i="25"/>
  <c r="G30" i="25"/>
  <c r="G41" i="25"/>
  <c r="C52" i="25"/>
  <c r="K52" i="25"/>
  <c r="K51" i="25" s="1"/>
  <c r="O52" i="25"/>
  <c r="O51" i="25" s="1"/>
  <c r="S52" i="25"/>
  <c r="S51" i="25" s="1"/>
  <c r="W52" i="25"/>
  <c r="W51" i="25" s="1"/>
  <c r="AA52" i="25"/>
  <c r="AA51" i="25" s="1"/>
  <c r="AE52" i="25"/>
  <c r="AE51" i="25" s="1"/>
  <c r="E53" i="25"/>
  <c r="C54" i="25"/>
  <c r="E55" i="25"/>
  <c r="C56" i="25"/>
  <c r="E57" i="25"/>
  <c r="I57" i="25"/>
  <c r="M57" i="25"/>
  <c r="Q57" i="25"/>
  <c r="U57" i="25"/>
  <c r="Y57" i="25"/>
  <c r="AC57" i="25"/>
  <c r="L57" i="25"/>
  <c r="L52" i="25"/>
  <c r="L51" i="25" s="1"/>
  <c r="T57" i="25"/>
  <c r="T52" i="25"/>
  <c r="T51" i="25" s="1"/>
  <c r="AB57" i="25"/>
  <c r="AB52" i="25"/>
  <c r="AB51" i="25" s="1"/>
  <c r="F59" i="25"/>
  <c r="B58" i="25"/>
  <c r="B52" i="25"/>
  <c r="D10" i="25"/>
  <c r="F10" i="25"/>
  <c r="J57" i="25"/>
  <c r="J52" i="25"/>
  <c r="J51" i="25" s="1"/>
  <c r="N57" i="25"/>
  <c r="N52" i="25"/>
  <c r="R57" i="25"/>
  <c r="R52" i="25"/>
  <c r="R51" i="25" s="1"/>
  <c r="V57" i="25"/>
  <c r="V52" i="25"/>
  <c r="Z57" i="25"/>
  <c r="Z52" i="25"/>
  <c r="Z51" i="25" s="1"/>
  <c r="AD57" i="25"/>
  <c r="AD52" i="25"/>
  <c r="D11" i="25"/>
  <c r="F11" i="25"/>
  <c r="D12" i="25"/>
  <c r="D60" i="25" s="1"/>
  <c r="F12" i="25"/>
  <c r="D13" i="25"/>
  <c r="F13" i="25"/>
  <c r="B62" i="25"/>
  <c r="B56" i="25"/>
  <c r="D14" i="25"/>
  <c r="F14" i="25"/>
  <c r="J56" i="25"/>
  <c r="N56" i="25"/>
  <c r="R56" i="25"/>
  <c r="V56" i="25"/>
  <c r="Z56" i="25"/>
  <c r="AD56" i="25"/>
  <c r="D17" i="25"/>
  <c r="D18" i="25"/>
  <c r="D19" i="25"/>
  <c r="D20" i="25"/>
  <c r="D21" i="25"/>
  <c r="D24" i="25"/>
  <c r="D25" i="25"/>
  <c r="D26" i="25"/>
  <c r="D27" i="25"/>
  <c r="D28" i="25"/>
  <c r="F33" i="25"/>
  <c r="D33" i="25"/>
  <c r="D30" i="25" s="1"/>
  <c r="E66" i="25"/>
  <c r="F41" i="25"/>
  <c r="D41" i="25"/>
  <c r="F48" i="25"/>
  <c r="D48" i="25"/>
  <c r="D45" i="25" s="1"/>
  <c r="E52" i="25"/>
  <c r="C53" i="25"/>
  <c r="E54" i="25"/>
  <c r="C55" i="25"/>
  <c r="E56" i="25"/>
  <c r="G56" i="25" s="1"/>
  <c r="B59" i="25"/>
  <c r="F61" i="25"/>
  <c r="H63" i="25"/>
  <c r="J63" i="25"/>
  <c r="L63" i="25"/>
  <c r="N63" i="25"/>
  <c r="P63" i="25"/>
  <c r="R63" i="25"/>
  <c r="T63" i="25"/>
  <c r="V63" i="25"/>
  <c r="X63" i="25"/>
  <c r="Z63" i="25"/>
  <c r="AB63" i="25"/>
  <c r="AD63" i="25"/>
  <c r="F65" i="25"/>
  <c r="B54" i="25"/>
  <c r="F54" i="25" l="1"/>
  <c r="G54" i="25"/>
  <c r="F52" i="25"/>
  <c r="G52" i="25"/>
  <c r="E51" i="25"/>
  <c r="D23" i="25"/>
  <c r="AD51" i="25"/>
  <c r="V51" i="25"/>
  <c r="N51" i="25"/>
  <c r="B51" i="25"/>
  <c r="C51" i="25"/>
  <c r="D54" i="25"/>
  <c r="D38" i="25"/>
  <c r="D66" i="25"/>
  <c r="G66" i="25"/>
  <c r="E63" i="25"/>
  <c r="G63" i="25" s="1"/>
  <c r="D16" i="25"/>
  <c r="D56" i="25"/>
  <c r="F56" i="25" s="1"/>
  <c r="D62" i="25"/>
  <c r="F62" i="25" s="1"/>
  <c r="D61" i="25"/>
  <c r="D55" i="25"/>
  <c r="D59" i="25"/>
  <c r="D53" i="25"/>
  <c r="D52" i="25"/>
  <c r="D51" i="25" s="1"/>
  <c r="D9" i="25"/>
  <c r="D58" i="25"/>
  <c r="D57" i="25" s="1"/>
  <c r="B57" i="25"/>
  <c r="F57" i="25"/>
  <c r="G57" i="25"/>
  <c r="F55" i="25"/>
  <c r="G55" i="25"/>
  <c r="F53" i="25"/>
  <c r="G53" i="25"/>
  <c r="F58" i="25"/>
  <c r="F66" i="25" l="1"/>
  <c r="D63" i="25"/>
  <c r="F63" i="25" s="1"/>
  <c r="F51" i="25"/>
  <c r="G51" i="25"/>
</calcChain>
</file>

<file path=xl/sharedStrings.xml><?xml version="1.0" encoding="utf-8"?>
<sst xmlns="http://schemas.openxmlformats.org/spreadsheetml/2006/main" count="119" uniqueCount="51">
  <si>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</si>
  <si>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</si>
  <si>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</si>
  <si>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</si>
  <si>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</si>
  <si>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</si>
  <si>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</si>
  <si>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</si>
  <si>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</si>
  <si>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</si>
  <si>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</si>
  <si>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</si>
  <si>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</si>
  <si>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</si>
  <si>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</si>
  <si>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</si>
  <si>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</si>
  <si>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</si>
  <si>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</si>
  <si>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</si>
  <si>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</si>
  <si>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</si>
  <si>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</si>
  <si>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</si>
  <si>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</si>
  <si>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</si>
  <si>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</si>
  <si>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</si>
  <si>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>И.А.Цыганкова, тел. 93-790</t>
  </si>
  <si>
    <t xml:space="preserve">
План на
</t>
  </si>
  <si>
    <t>Директор 
МКУ "УЖКХ г.Когалыма"</t>
  </si>
  <si>
    <t>__________________________Э.Н.Голубцов</t>
  </si>
  <si>
    <t>ПРОЕКТНАЯ ЧАСТЬ</t>
  </si>
  <si>
    <t>ПРОЦЕССНАЯ ЧАСТЬ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</si>
  <si>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</si>
  <si>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</si>
  <si>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</si>
  <si>
    <t>План на 2023</t>
  </si>
  <si>
    <t>1.1. Портфель проектов "Жилье и городская среда", региональный проект "Формирование комфортной городской среды" (I, II, 1, 2)</t>
  </si>
  <si>
    <t>П.1.1.1.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</si>
  <si>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П.1.1.1.1. Объект благоустройства "Этнодеревня в городе Когалыме"</t>
  </si>
  <si>
    <t>П.1.1.2. Участие в федеральном конкурсе "Малые города"</t>
  </si>
  <si>
    <t>1.1. Благоустройство дворовых территорий в городе Когалыме (3)</t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</si>
  <si>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Заключен МК №0187300013722000160 от 30.09.2022 на строительство объекта 2 этапа. Цена контракта 18 500,00 тыс. руб. Выполнение работ с 01.05.2023 по 14.08.2023.</t>
    </r>
  </si>
  <si>
    <t>Отчет о ходе реализации муниципальной программы "Формирование комфортной городской среды в городе Когалыме" по состоянию на 01.03.2023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</si>
  <si>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 01.03.2023</t>
  </si>
  <si>
    <t>Профинансировано на 01.03.2023</t>
  </si>
  <si>
    <t>Кассовый расход на  01.03.2023</t>
  </si>
  <si>
    <t>1.2. Создание объектов благоустройства на территории города Когалыма (4)</t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</si>
  <si>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Запланировано проведение работ по благоустройству дворовой территории по ул. Мира, д.19, 21, 31 (в случае признания победителем регионального конкурса инициативных проектов инициативного проекта "Безопасный двор")</t>
    </r>
  </si>
  <si>
    <r>
      <t xml:space="preserve">МУ "УКС г.Когалыма":
</t>
    </r>
    <r>
      <rPr>
        <sz val="14"/>
        <color theme="1"/>
        <rFont val="Times New Roman"/>
        <family val="1"/>
        <charset val="204"/>
      </rPr>
      <t>Средства выделены на основании Решения Думы города Когалыма от 28.02.2023 №240-ГД на создание Экотропы - 10 857 125,59 руб., создание литературного сквера - 3 796 035,21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</si>
</sst>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21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4" fontId="13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0" fontId="2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9" fillId="2" borderId="8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169" fontId="17" fillId="5" borderId="1" xfId="0" applyNumberFormat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left" vertical="top" wrapText="1"/>
    </xf>
    <xf numFmtId="0" fontId="34" fillId="3" borderId="5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34" fillId="2" borderId="12" xfId="0" applyFont="1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left" vertical="center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tabSelected="1" zoomScale="60" zoomScaleNormal="60" workbookViewId="0">
      <selection activeCell="Y14" sqref="Y14"/>
    </sheetView>
  </sheetViews>
  <sheetFormatPr defaultColWidth="9.140625" defaultRowHeight="15" x14ac:dyDescent="0.25"/>
  <cols>
    <col min="1" max="1" width="25.85546875" customWidth="1"/>
    <col min="2" max="2" width="18.7109375" customWidth="1"/>
    <col min="3" max="3" width="14.7109375" customWidth="1"/>
    <col min="4" max="4" width="17.42578125" customWidth="1"/>
    <col min="5" max="5" width="15.85546875" customWidth="1"/>
    <col min="6" max="6" width="16.42578125" customWidth="1"/>
    <col min="7" max="7" width="16" customWidth="1"/>
    <col min="8" max="8" width="15.28515625" customWidth="1"/>
    <col min="9" max="25" width="13.42578125" customWidth="1"/>
    <col min="26" max="26" width="16" customWidth="1"/>
    <col min="27" max="28" width="15.140625" customWidth="1"/>
    <col min="29" max="30" width="13.42578125" customWidth="1"/>
    <col min="31" max="31" width="13" customWidth="1"/>
    <col min="32" max="32" width="88.42578125" customWidth="1"/>
  </cols>
  <sheetData>
    <row r="1" spans="1:41" ht="26.25" customHeight="1" x14ac:dyDescent="0.25">
      <c r="A1" s="105" t="s">
        <v>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48"/>
      <c r="AA1" s="48"/>
      <c r="AB1" s="48"/>
      <c r="AC1" s="48"/>
      <c r="AD1" s="48"/>
      <c r="AE1" s="48"/>
      <c r="AF1" s="48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6.5" customHeight="1" x14ac:dyDescent="0.25">
      <c r="A2" s="7"/>
      <c r="B2" s="36" t="s">
        <v>29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41" ht="15.75" customHeight="1" x14ac:dyDescent="0.25">
      <c r="A3" s="106" t="s">
        <v>25</v>
      </c>
      <c r="B3" s="109" t="s">
        <v>37</v>
      </c>
      <c r="C3" s="100" t="s">
        <v>45</v>
      </c>
      <c r="D3" s="100" t="s">
        <v>46</v>
      </c>
      <c r="E3" s="100" t="s">
        <v>47</v>
      </c>
      <c r="F3" s="112" t="s">
        <v>0</v>
      </c>
      <c r="G3" s="94"/>
      <c r="H3" s="93" t="s">
        <v>1</v>
      </c>
      <c r="I3" s="94"/>
      <c r="J3" s="93" t="s">
        <v>2</v>
      </c>
      <c r="K3" s="94"/>
      <c r="L3" s="93" t="s">
        <v>3</v>
      </c>
      <c r="M3" s="94"/>
      <c r="N3" s="93" t="s">
        <v>4</v>
      </c>
      <c r="O3" s="94"/>
      <c r="P3" s="93" t="s">
        <v>5</v>
      </c>
      <c r="Q3" s="94"/>
      <c r="R3" s="93" t="s">
        <v>6</v>
      </c>
      <c r="S3" s="94"/>
      <c r="T3" s="93" t="s">
        <v>7</v>
      </c>
      <c r="U3" s="94"/>
      <c r="V3" s="93" t="s">
        <v>8</v>
      </c>
      <c r="W3" s="94"/>
      <c r="X3" s="93" t="s">
        <v>9</v>
      </c>
      <c r="Y3" s="94"/>
      <c r="Z3" s="93" t="s">
        <v>10</v>
      </c>
      <c r="AA3" s="94"/>
      <c r="AB3" s="93" t="s">
        <v>11</v>
      </c>
      <c r="AC3" s="94"/>
      <c r="AD3" s="93" t="s">
        <v>12</v>
      </c>
      <c r="AE3" s="94"/>
      <c r="AF3" s="100" t="s">
        <v>13</v>
      </c>
    </row>
    <row r="4" spans="1:41" ht="15" customHeight="1" x14ac:dyDescent="0.25">
      <c r="A4" s="107"/>
      <c r="B4" s="110"/>
      <c r="C4" s="101"/>
      <c r="D4" s="101"/>
      <c r="E4" s="101"/>
      <c r="F4" s="103" t="s">
        <v>14</v>
      </c>
      <c r="G4" s="98" t="s">
        <v>15</v>
      </c>
      <c r="H4" s="11"/>
      <c r="I4" s="11"/>
      <c r="J4" s="11"/>
      <c r="K4" s="11"/>
      <c r="L4" s="11"/>
      <c r="M4" s="11"/>
      <c r="N4" s="98" t="s">
        <v>20</v>
      </c>
      <c r="O4" s="98" t="s">
        <v>16</v>
      </c>
      <c r="P4" s="98" t="s">
        <v>20</v>
      </c>
      <c r="Q4" s="98" t="s">
        <v>16</v>
      </c>
      <c r="R4" s="98" t="s">
        <v>20</v>
      </c>
      <c r="S4" s="98" t="s">
        <v>16</v>
      </c>
      <c r="T4" s="98" t="s">
        <v>20</v>
      </c>
      <c r="U4" s="98" t="s">
        <v>16</v>
      </c>
      <c r="V4" s="98" t="s">
        <v>20</v>
      </c>
      <c r="W4" s="98" t="s">
        <v>16</v>
      </c>
      <c r="X4" s="98" t="s">
        <v>20</v>
      </c>
      <c r="Y4" s="98" t="s">
        <v>16</v>
      </c>
      <c r="Z4" s="98" t="s">
        <v>16</v>
      </c>
      <c r="AA4" s="98" t="s">
        <v>16</v>
      </c>
      <c r="AB4" s="98" t="s">
        <v>20</v>
      </c>
      <c r="AC4" s="98" t="s">
        <v>16</v>
      </c>
      <c r="AD4" s="98" t="s">
        <v>20</v>
      </c>
      <c r="AE4" s="98" t="s">
        <v>16</v>
      </c>
      <c r="AF4" s="101"/>
    </row>
    <row r="5" spans="1:41" ht="37.5" customHeight="1" x14ac:dyDescent="0.25">
      <c r="A5" s="108"/>
      <c r="B5" s="111"/>
      <c r="C5" s="102"/>
      <c r="D5" s="102"/>
      <c r="E5" s="102"/>
      <c r="F5" s="104"/>
      <c r="G5" s="99"/>
      <c r="H5" s="12" t="s">
        <v>20</v>
      </c>
      <c r="I5" s="12" t="s">
        <v>16</v>
      </c>
      <c r="J5" s="12" t="s">
        <v>20</v>
      </c>
      <c r="K5" s="41" t="s">
        <v>16</v>
      </c>
      <c r="L5" s="12" t="s">
        <v>20</v>
      </c>
      <c r="M5" s="12" t="s">
        <v>16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102"/>
    </row>
    <row r="6" spans="1:41" s="62" customFormat="1" ht="16.5" customHeight="1" x14ac:dyDescent="0.25">
      <c r="A6" s="59">
        <v>1</v>
      </c>
      <c r="B6" s="60">
        <v>2</v>
      </c>
      <c r="C6" s="61">
        <v>3</v>
      </c>
      <c r="D6" s="59">
        <v>4</v>
      </c>
      <c r="E6" s="60">
        <v>5</v>
      </c>
      <c r="F6" s="61">
        <v>6</v>
      </c>
      <c r="G6" s="59">
        <v>7</v>
      </c>
      <c r="H6" s="60">
        <v>8</v>
      </c>
      <c r="I6" s="61">
        <v>9</v>
      </c>
      <c r="J6" s="59">
        <v>10</v>
      </c>
      <c r="K6" s="60">
        <v>11</v>
      </c>
      <c r="L6" s="61">
        <v>12</v>
      </c>
      <c r="M6" s="59">
        <v>13</v>
      </c>
      <c r="N6" s="60">
        <v>14</v>
      </c>
      <c r="O6" s="61">
        <v>15</v>
      </c>
      <c r="P6" s="59">
        <v>16</v>
      </c>
      <c r="Q6" s="60">
        <v>17</v>
      </c>
      <c r="R6" s="61">
        <v>18</v>
      </c>
      <c r="S6" s="59">
        <v>19</v>
      </c>
      <c r="T6" s="60">
        <v>20</v>
      </c>
      <c r="U6" s="61">
        <v>21</v>
      </c>
      <c r="V6" s="59">
        <v>22</v>
      </c>
      <c r="W6" s="60">
        <v>23</v>
      </c>
      <c r="X6" s="61">
        <v>24</v>
      </c>
      <c r="Y6" s="59">
        <v>25</v>
      </c>
      <c r="Z6" s="60">
        <v>26</v>
      </c>
      <c r="AA6" s="61">
        <v>27</v>
      </c>
      <c r="AB6" s="59">
        <v>28</v>
      </c>
      <c r="AC6" s="60">
        <v>29</v>
      </c>
      <c r="AD6" s="61">
        <v>30</v>
      </c>
      <c r="AE6" s="59">
        <v>31</v>
      </c>
      <c r="AF6" s="60">
        <v>32</v>
      </c>
    </row>
    <row r="7" spans="1:41" ht="40.5" customHeight="1" x14ac:dyDescent="0.25">
      <c r="A7" s="119" t="s">
        <v>32</v>
      </c>
      <c r="B7" s="120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4"/>
      <c r="AF7" s="56"/>
    </row>
    <row r="8" spans="1:41" ht="20.25" x14ac:dyDescent="0.25">
      <c r="A8" s="75" t="s">
        <v>38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7"/>
      <c r="AF8" s="95"/>
    </row>
    <row r="9" spans="1:41" ht="23.25" customHeight="1" x14ac:dyDescent="0.25">
      <c r="A9" s="13" t="s">
        <v>17</v>
      </c>
      <c r="B9" s="14">
        <f>B10+B11+B12+B14</f>
        <v>22490.3</v>
      </c>
      <c r="C9" s="14">
        <f>C10+C11+C12+C14</f>
        <v>0</v>
      </c>
      <c r="D9" s="14">
        <f t="shared" ref="D9:AE9" si="0">D10+D11+D12+D14</f>
        <v>0</v>
      </c>
      <c r="E9" s="14">
        <f t="shared" si="0"/>
        <v>0</v>
      </c>
      <c r="F9" s="14">
        <f>E9/B9%</f>
        <v>0</v>
      </c>
      <c r="G9" s="14">
        <f>IFERROR(E9/C9%,)</f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4133.03</v>
      </c>
      <c r="S9" s="14">
        <f t="shared" si="0"/>
        <v>0</v>
      </c>
      <c r="T9" s="14">
        <f t="shared" si="0"/>
        <v>13664.11</v>
      </c>
      <c r="U9" s="14">
        <f t="shared" si="0"/>
        <v>0</v>
      </c>
      <c r="V9" s="14">
        <f t="shared" si="0"/>
        <v>4469.5599999999995</v>
      </c>
      <c r="W9" s="14">
        <f t="shared" si="0"/>
        <v>0</v>
      </c>
      <c r="X9" s="14">
        <f t="shared" si="0"/>
        <v>0</v>
      </c>
      <c r="Y9" s="14">
        <f t="shared" si="0"/>
        <v>0</v>
      </c>
      <c r="Z9" s="14">
        <f t="shared" si="0"/>
        <v>0</v>
      </c>
      <c r="AA9" s="14">
        <f t="shared" si="0"/>
        <v>0</v>
      </c>
      <c r="AB9" s="14">
        <f t="shared" si="0"/>
        <v>0</v>
      </c>
      <c r="AC9" s="14">
        <f t="shared" si="0"/>
        <v>0</v>
      </c>
      <c r="AD9" s="14">
        <f t="shared" si="0"/>
        <v>223.6</v>
      </c>
      <c r="AE9" s="14">
        <f t="shared" si="0"/>
        <v>0</v>
      </c>
      <c r="AF9" s="96"/>
    </row>
    <row r="10" spans="1:41" ht="24.75" customHeight="1" x14ac:dyDescent="0.25">
      <c r="A10" s="15" t="s">
        <v>19</v>
      </c>
      <c r="B10" s="16">
        <f>H10+J10+L10+N10+P10+R10+T10+V10+X10+Z10+AB10+AD10</f>
        <v>5175.6000000000004</v>
      </c>
      <c r="C10" s="17">
        <f>C17+C31</f>
        <v>0</v>
      </c>
      <c r="D10" s="16">
        <f>E10</f>
        <v>0</v>
      </c>
      <c r="E10" s="16">
        <f>I10+K10+M10+O10+Q10+S10+U10+W10+Y10+AA10+AC10+AE10</f>
        <v>0</v>
      </c>
      <c r="F10" s="18">
        <f>IFERROR(E10/B10%,0)</f>
        <v>0</v>
      </c>
      <c r="G10" s="18">
        <f>IFERROR(E10/C10%,0)</f>
        <v>0</v>
      </c>
      <c r="H10" s="17">
        <f>H17+H31</f>
        <v>0</v>
      </c>
      <c r="I10" s="17">
        <f t="shared" ref="I10:AE14" si="1">I17+I31</f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121.44</v>
      </c>
      <c r="S10" s="17">
        <f t="shared" si="1"/>
        <v>0</v>
      </c>
      <c r="T10" s="17">
        <f t="shared" si="1"/>
        <v>4529.6400000000003</v>
      </c>
      <c r="U10" s="17">
        <f t="shared" si="1"/>
        <v>0</v>
      </c>
      <c r="V10" s="17">
        <f t="shared" si="1"/>
        <v>524.52</v>
      </c>
      <c r="W10" s="17">
        <f t="shared" si="1"/>
        <v>0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96"/>
    </row>
    <row r="11" spans="1:41" ht="21" customHeight="1" x14ac:dyDescent="0.25">
      <c r="A11" s="15" t="s">
        <v>23</v>
      </c>
      <c r="B11" s="16">
        <f>H11+J11+L11+N11+P11+R11+T11+V11+X11+Z11+AB11+AD11</f>
        <v>8095.2</v>
      </c>
      <c r="C11" s="17">
        <f t="shared" ref="C11:C14" si="2">C18+C32</f>
        <v>0</v>
      </c>
      <c r="D11" s="16">
        <f>E11</f>
        <v>0</v>
      </c>
      <c r="E11" s="16">
        <f>I11+K11+M11+O11+Q11+S11+U11+W11+Y11+AA11+AC11+AE11</f>
        <v>0</v>
      </c>
      <c r="F11" s="18">
        <f>IFERROR(E11/B11%,0)</f>
        <v>0</v>
      </c>
      <c r="G11" s="18">
        <f>IFERROR(E11/C11%,0)</f>
        <v>0</v>
      </c>
      <c r="H11" s="17">
        <f t="shared" ref="H11:W14" si="3">H18+H32</f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 t="shared" si="3"/>
        <v>0</v>
      </c>
      <c r="O11" s="17">
        <f t="shared" si="3"/>
        <v>0</v>
      </c>
      <c r="P11" s="17">
        <f t="shared" si="3"/>
        <v>0</v>
      </c>
      <c r="Q11" s="17">
        <f t="shared" si="3"/>
        <v>0</v>
      </c>
      <c r="R11" s="17">
        <f t="shared" si="3"/>
        <v>189.94</v>
      </c>
      <c r="S11" s="17">
        <f t="shared" si="3"/>
        <v>0</v>
      </c>
      <c r="T11" s="17">
        <f t="shared" si="3"/>
        <v>7084.85</v>
      </c>
      <c r="U11" s="17">
        <f t="shared" si="3"/>
        <v>0</v>
      </c>
      <c r="V11" s="17">
        <f t="shared" si="3"/>
        <v>820.41</v>
      </c>
      <c r="W11" s="17">
        <f t="shared" si="3"/>
        <v>0</v>
      </c>
      <c r="X11" s="17">
        <f t="shared" si="1"/>
        <v>0</v>
      </c>
      <c r="Y11" s="17">
        <f t="shared" si="1"/>
        <v>0</v>
      </c>
      <c r="Z11" s="17">
        <f t="shared" si="1"/>
        <v>0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96"/>
    </row>
    <row r="12" spans="1:41" ht="34.5" customHeight="1" x14ac:dyDescent="0.25">
      <c r="A12" s="15" t="s">
        <v>18</v>
      </c>
      <c r="B12" s="16">
        <f>H12+J12+L12+N12+P12+R12+T12+V12+X12+Z12+AB12+AD12</f>
        <v>9219.5</v>
      </c>
      <c r="C12" s="17">
        <f t="shared" si="2"/>
        <v>0</v>
      </c>
      <c r="D12" s="16">
        <f>E12</f>
        <v>0</v>
      </c>
      <c r="E12" s="16">
        <f>I12+K12+M12+O12+Q12+S12+U12+W12+Y12+AA12+AC12+AE12</f>
        <v>0</v>
      </c>
      <c r="F12" s="18">
        <f>IFERROR(E12/B12%,0)</f>
        <v>0</v>
      </c>
      <c r="G12" s="18">
        <f>IFERROR(E12/C12%,0)</f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P12" s="17">
        <f t="shared" si="3"/>
        <v>0</v>
      </c>
      <c r="Q12" s="17">
        <f t="shared" si="3"/>
        <v>0</v>
      </c>
      <c r="R12" s="17">
        <f t="shared" si="3"/>
        <v>3821.6499999999996</v>
      </c>
      <c r="S12" s="17">
        <f t="shared" si="3"/>
        <v>0</v>
      </c>
      <c r="T12" s="17">
        <f t="shared" si="3"/>
        <v>2049.62</v>
      </c>
      <c r="U12" s="17">
        <f t="shared" si="3"/>
        <v>0</v>
      </c>
      <c r="V12" s="17">
        <f t="shared" si="3"/>
        <v>3124.63</v>
      </c>
      <c r="W12" s="17">
        <f t="shared" si="3"/>
        <v>0</v>
      </c>
      <c r="X12" s="17">
        <f t="shared" si="1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223.6</v>
      </c>
      <c r="AE12" s="17">
        <f t="shared" si="1"/>
        <v>0</v>
      </c>
      <c r="AF12" s="96"/>
    </row>
    <row r="13" spans="1:41" ht="34.5" customHeight="1" x14ac:dyDescent="0.25">
      <c r="A13" s="19" t="s">
        <v>22</v>
      </c>
      <c r="B13" s="16">
        <f>H13+J13+L13+N13+P13+R13+T13+V13+X13+Z13+AB13+AD13</f>
        <v>2341.9999999999995</v>
      </c>
      <c r="C13" s="17">
        <f t="shared" si="2"/>
        <v>0</v>
      </c>
      <c r="D13" s="16">
        <f>E13</f>
        <v>0</v>
      </c>
      <c r="E13" s="16">
        <f>I13+K13+M13+O13+Q13+S13+U13+W13+Y13+AA13+AC13+AE13</f>
        <v>0</v>
      </c>
      <c r="F13" s="18">
        <f>IFERROR(E13/B13%,0)</f>
        <v>0</v>
      </c>
      <c r="G13" s="18">
        <f>IFERROR(E13/C13%,0)</f>
        <v>0</v>
      </c>
      <c r="H13" s="17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7">
        <f t="shared" si="3"/>
        <v>0</v>
      </c>
      <c r="Q13" s="17">
        <f t="shared" si="3"/>
        <v>0</v>
      </c>
      <c r="R13" s="17">
        <f t="shared" si="3"/>
        <v>54.95</v>
      </c>
      <c r="S13" s="17">
        <f t="shared" si="3"/>
        <v>0</v>
      </c>
      <c r="T13" s="17">
        <f t="shared" si="3"/>
        <v>2049.62</v>
      </c>
      <c r="U13" s="17">
        <f t="shared" si="3"/>
        <v>0</v>
      </c>
      <c r="V13" s="17">
        <f t="shared" si="3"/>
        <v>237.43</v>
      </c>
      <c r="W13" s="17">
        <f t="shared" si="3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96"/>
    </row>
    <row r="14" spans="1:41" ht="34.5" customHeight="1" x14ac:dyDescent="0.25">
      <c r="A14" s="15" t="s">
        <v>26</v>
      </c>
      <c r="B14" s="16">
        <f>H14+J14+L14+N14+P14+R14+T14+V14+X14+Z14+AB14+AD14</f>
        <v>0</v>
      </c>
      <c r="C14" s="17">
        <f t="shared" si="2"/>
        <v>0</v>
      </c>
      <c r="D14" s="16">
        <f>E14</f>
        <v>0</v>
      </c>
      <c r="E14" s="16">
        <f>I14+K14+M14+O14+Q14+S14+U14+W14+Y14+AA14+AC14+AE14</f>
        <v>0</v>
      </c>
      <c r="F14" s="18">
        <f>IFERROR(E14/B14%,0)</f>
        <v>0</v>
      </c>
      <c r="G14" s="18">
        <f>IFERROR(E14/C14%,0)</f>
        <v>0</v>
      </c>
      <c r="H14" s="17">
        <f t="shared" si="3"/>
        <v>0</v>
      </c>
      <c r="I14" s="17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17">
        <f t="shared" si="3"/>
        <v>0</v>
      </c>
      <c r="Q14" s="17">
        <f t="shared" si="3"/>
        <v>0</v>
      </c>
      <c r="R14" s="17">
        <f t="shared" si="3"/>
        <v>0</v>
      </c>
      <c r="S14" s="17">
        <f t="shared" si="3"/>
        <v>0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97"/>
    </row>
    <row r="15" spans="1:41" ht="26.25" customHeight="1" x14ac:dyDescent="0.25">
      <c r="A15" s="78" t="s">
        <v>39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  <c r="AF15" s="81"/>
    </row>
    <row r="16" spans="1:41" ht="21" customHeight="1" x14ac:dyDescent="0.25">
      <c r="A16" s="13" t="s">
        <v>17</v>
      </c>
      <c r="B16" s="22">
        <f t="shared" ref="B16:AE16" si="4">B17+B18+B19+B21</f>
        <v>18723.599999999999</v>
      </c>
      <c r="C16" s="14">
        <f t="shared" si="4"/>
        <v>0</v>
      </c>
      <c r="D16" s="14">
        <f t="shared" si="4"/>
        <v>0</v>
      </c>
      <c r="E16" s="40">
        <f t="shared" si="4"/>
        <v>0</v>
      </c>
      <c r="F16" s="14">
        <f>E16/B16%</f>
        <v>0</v>
      </c>
      <c r="G16" s="14">
        <f t="shared" ref="G16:G21" si="5">IFERROR(E16/C16%,0)</f>
        <v>0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14">
        <f t="shared" si="4"/>
        <v>0</v>
      </c>
      <c r="O16" s="14">
        <f t="shared" si="4"/>
        <v>0</v>
      </c>
      <c r="P16" s="14">
        <f t="shared" si="4"/>
        <v>0</v>
      </c>
      <c r="Q16" s="14">
        <f t="shared" si="4"/>
        <v>0</v>
      </c>
      <c r="R16" s="14">
        <f t="shared" si="4"/>
        <v>366.33</v>
      </c>
      <c r="S16" s="14">
        <f t="shared" si="4"/>
        <v>0</v>
      </c>
      <c r="T16" s="14">
        <f t="shared" si="4"/>
        <v>13664.11</v>
      </c>
      <c r="U16" s="14">
        <f t="shared" si="4"/>
        <v>0</v>
      </c>
      <c r="V16" s="14">
        <f t="shared" si="4"/>
        <v>4469.5599999999995</v>
      </c>
      <c r="W16" s="14">
        <f t="shared" si="4"/>
        <v>0</v>
      </c>
      <c r="X16" s="14">
        <f t="shared" si="4"/>
        <v>0</v>
      </c>
      <c r="Y16" s="14">
        <f t="shared" si="4"/>
        <v>0</v>
      </c>
      <c r="Z16" s="14">
        <f t="shared" si="4"/>
        <v>0</v>
      </c>
      <c r="AA16" s="14">
        <f t="shared" si="4"/>
        <v>0</v>
      </c>
      <c r="AB16" s="14">
        <f t="shared" si="4"/>
        <v>0</v>
      </c>
      <c r="AC16" s="14">
        <f t="shared" si="4"/>
        <v>0</v>
      </c>
      <c r="AD16" s="14">
        <f t="shared" si="4"/>
        <v>223.6</v>
      </c>
      <c r="AE16" s="14">
        <f t="shared" si="4"/>
        <v>0</v>
      </c>
      <c r="AF16" s="82"/>
    </row>
    <row r="17" spans="1:32" ht="21.75" customHeight="1" x14ac:dyDescent="0.25">
      <c r="A17" s="15" t="s">
        <v>19</v>
      </c>
      <c r="B17" s="16">
        <f>B24</f>
        <v>5175.6000000000004</v>
      </c>
      <c r="C17" s="16">
        <f>C24</f>
        <v>0</v>
      </c>
      <c r="D17" s="16">
        <f>E17</f>
        <v>0</v>
      </c>
      <c r="E17" s="16">
        <f>I17+K17+M17+O17+Q17+S17+U17+W17+Y17+AA17+AC17+AE17</f>
        <v>0</v>
      </c>
      <c r="F17" s="18">
        <f>IFERROR(E17/B17%,0)</f>
        <v>0</v>
      </c>
      <c r="G17" s="18">
        <f t="shared" si="5"/>
        <v>0</v>
      </c>
      <c r="H17" s="16">
        <f>H24</f>
        <v>0</v>
      </c>
      <c r="I17" s="16">
        <f t="shared" ref="I17:AE21" si="6">I24</f>
        <v>0</v>
      </c>
      <c r="J17" s="16">
        <f t="shared" si="6"/>
        <v>0</v>
      </c>
      <c r="K17" s="16">
        <f t="shared" si="6"/>
        <v>0</v>
      </c>
      <c r="L17" s="16">
        <f t="shared" si="6"/>
        <v>0</v>
      </c>
      <c r="M17" s="16">
        <f t="shared" si="6"/>
        <v>0</v>
      </c>
      <c r="N17" s="16">
        <f t="shared" si="6"/>
        <v>0</v>
      </c>
      <c r="O17" s="16">
        <f t="shared" si="6"/>
        <v>0</v>
      </c>
      <c r="P17" s="16">
        <f t="shared" si="6"/>
        <v>0</v>
      </c>
      <c r="Q17" s="16">
        <f t="shared" si="6"/>
        <v>0</v>
      </c>
      <c r="R17" s="16">
        <f t="shared" si="6"/>
        <v>121.44</v>
      </c>
      <c r="S17" s="16">
        <f t="shared" si="6"/>
        <v>0</v>
      </c>
      <c r="T17" s="16">
        <f t="shared" si="6"/>
        <v>4529.6400000000003</v>
      </c>
      <c r="U17" s="16">
        <f t="shared" si="6"/>
        <v>0</v>
      </c>
      <c r="V17" s="16">
        <f t="shared" si="6"/>
        <v>524.52</v>
      </c>
      <c r="W17" s="16">
        <f t="shared" si="6"/>
        <v>0</v>
      </c>
      <c r="X17" s="16">
        <f t="shared" si="6"/>
        <v>0</v>
      </c>
      <c r="Y17" s="16">
        <f t="shared" si="6"/>
        <v>0</v>
      </c>
      <c r="Z17" s="16">
        <f t="shared" si="6"/>
        <v>0</v>
      </c>
      <c r="AA17" s="16">
        <f t="shared" si="6"/>
        <v>0</v>
      </c>
      <c r="AB17" s="16">
        <f t="shared" si="6"/>
        <v>0</v>
      </c>
      <c r="AC17" s="16">
        <f t="shared" si="6"/>
        <v>0</v>
      </c>
      <c r="AD17" s="16">
        <f t="shared" si="6"/>
        <v>0</v>
      </c>
      <c r="AE17" s="16">
        <f t="shared" si="6"/>
        <v>0</v>
      </c>
      <c r="AF17" s="82"/>
    </row>
    <row r="18" spans="1:32" ht="21.75" customHeight="1" x14ac:dyDescent="0.25">
      <c r="A18" s="15" t="s">
        <v>23</v>
      </c>
      <c r="B18" s="16">
        <f t="shared" ref="B18:C21" si="7">B25</f>
        <v>8095.2</v>
      </c>
      <c r="C18" s="16">
        <f t="shared" si="7"/>
        <v>0</v>
      </c>
      <c r="D18" s="16">
        <f>E18</f>
        <v>0</v>
      </c>
      <c r="E18" s="16">
        <f>I18+K18+M18+O18+Q18+S18+U18+W18+Y18+AA18+AC18+AE18</f>
        <v>0</v>
      </c>
      <c r="F18" s="18">
        <f>IFERROR(E18/B18%,0)</f>
        <v>0</v>
      </c>
      <c r="G18" s="18">
        <f t="shared" si="5"/>
        <v>0</v>
      </c>
      <c r="H18" s="16">
        <f t="shared" ref="H18:W21" si="8">H25</f>
        <v>0</v>
      </c>
      <c r="I18" s="16">
        <f t="shared" si="8"/>
        <v>0</v>
      </c>
      <c r="J18" s="16">
        <f t="shared" si="8"/>
        <v>0</v>
      </c>
      <c r="K18" s="16">
        <f t="shared" si="8"/>
        <v>0</v>
      </c>
      <c r="L18" s="16">
        <f t="shared" si="8"/>
        <v>0</v>
      </c>
      <c r="M18" s="16">
        <f t="shared" si="8"/>
        <v>0</v>
      </c>
      <c r="N18" s="16">
        <f t="shared" si="8"/>
        <v>0</v>
      </c>
      <c r="O18" s="16">
        <f t="shared" si="8"/>
        <v>0</v>
      </c>
      <c r="P18" s="16">
        <f t="shared" si="8"/>
        <v>0</v>
      </c>
      <c r="Q18" s="16">
        <f t="shared" si="8"/>
        <v>0</v>
      </c>
      <c r="R18" s="16">
        <f t="shared" si="8"/>
        <v>189.94</v>
      </c>
      <c r="S18" s="16">
        <f t="shared" si="8"/>
        <v>0</v>
      </c>
      <c r="T18" s="16">
        <f t="shared" si="8"/>
        <v>7084.85</v>
      </c>
      <c r="U18" s="16">
        <f t="shared" si="8"/>
        <v>0</v>
      </c>
      <c r="V18" s="16">
        <f t="shared" si="8"/>
        <v>820.41</v>
      </c>
      <c r="W18" s="16">
        <f t="shared" si="8"/>
        <v>0</v>
      </c>
      <c r="X18" s="16">
        <f t="shared" si="6"/>
        <v>0</v>
      </c>
      <c r="Y18" s="16">
        <f t="shared" si="6"/>
        <v>0</v>
      </c>
      <c r="Z18" s="16">
        <f t="shared" si="6"/>
        <v>0</v>
      </c>
      <c r="AA18" s="16">
        <f t="shared" si="6"/>
        <v>0</v>
      </c>
      <c r="AB18" s="16">
        <f t="shared" si="6"/>
        <v>0</v>
      </c>
      <c r="AC18" s="16">
        <f t="shared" si="6"/>
        <v>0</v>
      </c>
      <c r="AD18" s="16">
        <f t="shared" si="6"/>
        <v>0</v>
      </c>
      <c r="AE18" s="16">
        <f t="shared" si="6"/>
        <v>0</v>
      </c>
      <c r="AF18" s="82"/>
    </row>
    <row r="19" spans="1:32" ht="33" customHeight="1" x14ac:dyDescent="0.25">
      <c r="A19" s="15" t="s">
        <v>18</v>
      </c>
      <c r="B19" s="16">
        <f t="shared" si="7"/>
        <v>5452.8</v>
      </c>
      <c r="C19" s="16">
        <f t="shared" si="7"/>
        <v>0</v>
      </c>
      <c r="D19" s="16">
        <f>E19</f>
        <v>0</v>
      </c>
      <c r="E19" s="16">
        <f>I19+K19+M19+O19+Q19+S19+U19+W19+Y19+AA19+AC19+AE19</f>
        <v>0</v>
      </c>
      <c r="F19" s="18">
        <f>IFERROR(E19/B19%,0)</f>
        <v>0</v>
      </c>
      <c r="G19" s="18">
        <f t="shared" si="5"/>
        <v>0</v>
      </c>
      <c r="H19" s="16">
        <f t="shared" si="8"/>
        <v>0</v>
      </c>
      <c r="I19" s="16">
        <f t="shared" si="8"/>
        <v>0</v>
      </c>
      <c r="J19" s="16">
        <f t="shared" si="8"/>
        <v>0</v>
      </c>
      <c r="K19" s="16">
        <f t="shared" si="8"/>
        <v>0</v>
      </c>
      <c r="L19" s="16">
        <f t="shared" si="8"/>
        <v>0</v>
      </c>
      <c r="M19" s="16">
        <f t="shared" si="8"/>
        <v>0</v>
      </c>
      <c r="N19" s="16">
        <f t="shared" si="8"/>
        <v>0</v>
      </c>
      <c r="O19" s="16">
        <f t="shared" si="8"/>
        <v>0</v>
      </c>
      <c r="P19" s="16">
        <f t="shared" si="8"/>
        <v>0</v>
      </c>
      <c r="Q19" s="16">
        <f t="shared" si="8"/>
        <v>0</v>
      </c>
      <c r="R19" s="16">
        <f t="shared" si="8"/>
        <v>54.95</v>
      </c>
      <c r="S19" s="16">
        <f t="shared" si="8"/>
        <v>0</v>
      </c>
      <c r="T19" s="16">
        <f t="shared" si="8"/>
        <v>2049.62</v>
      </c>
      <c r="U19" s="16">
        <f t="shared" si="8"/>
        <v>0</v>
      </c>
      <c r="V19" s="16">
        <f t="shared" si="8"/>
        <v>3124.63</v>
      </c>
      <c r="W19" s="16">
        <f t="shared" si="8"/>
        <v>0</v>
      </c>
      <c r="X19" s="16">
        <f t="shared" si="6"/>
        <v>0</v>
      </c>
      <c r="Y19" s="16">
        <f t="shared" si="6"/>
        <v>0</v>
      </c>
      <c r="Z19" s="16">
        <f t="shared" si="6"/>
        <v>0</v>
      </c>
      <c r="AA19" s="16">
        <f t="shared" si="6"/>
        <v>0</v>
      </c>
      <c r="AB19" s="16">
        <f t="shared" si="6"/>
        <v>0</v>
      </c>
      <c r="AC19" s="16">
        <f t="shared" si="6"/>
        <v>0</v>
      </c>
      <c r="AD19" s="16">
        <f t="shared" si="6"/>
        <v>223.6</v>
      </c>
      <c r="AE19" s="16">
        <f t="shared" si="6"/>
        <v>0</v>
      </c>
      <c r="AF19" s="82"/>
    </row>
    <row r="20" spans="1:32" ht="30.75" customHeight="1" x14ac:dyDescent="0.25">
      <c r="A20" s="23" t="s">
        <v>22</v>
      </c>
      <c r="B20" s="16">
        <f t="shared" si="7"/>
        <v>2341.9999999999995</v>
      </c>
      <c r="C20" s="16">
        <f t="shared" si="7"/>
        <v>0</v>
      </c>
      <c r="D20" s="24">
        <f>E20</f>
        <v>0</v>
      </c>
      <c r="E20" s="24">
        <f>I20+K20+M20+O20+Q20+S20+U20+W20+Y20+AA20+AC20+AE20</f>
        <v>0</v>
      </c>
      <c r="F20" s="18">
        <f>IFERROR(E20/B20%,0)</f>
        <v>0</v>
      </c>
      <c r="G20" s="18">
        <f t="shared" si="5"/>
        <v>0</v>
      </c>
      <c r="H20" s="16">
        <f t="shared" si="8"/>
        <v>0</v>
      </c>
      <c r="I20" s="16">
        <f t="shared" si="8"/>
        <v>0</v>
      </c>
      <c r="J20" s="16">
        <f t="shared" si="8"/>
        <v>0</v>
      </c>
      <c r="K20" s="16">
        <f t="shared" si="8"/>
        <v>0</v>
      </c>
      <c r="L20" s="16">
        <f t="shared" si="8"/>
        <v>0</v>
      </c>
      <c r="M20" s="16">
        <f t="shared" si="8"/>
        <v>0</v>
      </c>
      <c r="N20" s="16">
        <f t="shared" si="8"/>
        <v>0</v>
      </c>
      <c r="O20" s="16">
        <f t="shared" si="8"/>
        <v>0</v>
      </c>
      <c r="P20" s="16">
        <f t="shared" si="8"/>
        <v>0</v>
      </c>
      <c r="Q20" s="16">
        <f t="shared" si="8"/>
        <v>0</v>
      </c>
      <c r="R20" s="16">
        <f t="shared" si="8"/>
        <v>54.95</v>
      </c>
      <c r="S20" s="16">
        <f t="shared" si="8"/>
        <v>0</v>
      </c>
      <c r="T20" s="16">
        <f t="shared" si="8"/>
        <v>2049.62</v>
      </c>
      <c r="U20" s="16">
        <f t="shared" si="8"/>
        <v>0</v>
      </c>
      <c r="V20" s="16">
        <f t="shared" si="8"/>
        <v>237.43</v>
      </c>
      <c r="W20" s="16">
        <f t="shared" si="8"/>
        <v>0</v>
      </c>
      <c r="X20" s="16">
        <f t="shared" si="6"/>
        <v>0</v>
      </c>
      <c r="Y20" s="16">
        <f t="shared" si="6"/>
        <v>0</v>
      </c>
      <c r="Z20" s="16">
        <f t="shared" si="6"/>
        <v>0</v>
      </c>
      <c r="AA20" s="16">
        <f t="shared" si="6"/>
        <v>0</v>
      </c>
      <c r="AB20" s="16">
        <f t="shared" si="6"/>
        <v>0</v>
      </c>
      <c r="AC20" s="16">
        <f t="shared" si="6"/>
        <v>0</v>
      </c>
      <c r="AD20" s="16">
        <f t="shared" si="6"/>
        <v>0</v>
      </c>
      <c r="AE20" s="16">
        <f t="shared" si="6"/>
        <v>0</v>
      </c>
      <c r="AF20" s="82"/>
    </row>
    <row r="21" spans="1:32" ht="34.5" customHeight="1" x14ac:dyDescent="0.25">
      <c r="A21" s="15" t="s">
        <v>26</v>
      </c>
      <c r="B21" s="16">
        <f t="shared" si="7"/>
        <v>0</v>
      </c>
      <c r="C21" s="16">
        <f t="shared" si="7"/>
        <v>0</v>
      </c>
      <c r="D21" s="16">
        <f>E21</f>
        <v>0</v>
      </c>
      <c r="E21" s="16">
        <f>I21+K21+M21+O21+Q21+S21+U21+W21+Y21+AA21+AC21+AE21</f>
        <v>0</v>
      </c>
      <c r="F21" s="18">
        <f>IFERROR(E21/B21%,0)</f>
        <v>0</v>
      </c>
      <c r="G21" s="18">
        <f t="shared" si="5"/>
        <v>0</v>
      </c>
      <c r="H21" s="16">
        <f t="shared" si="8"/>
        <v>0</v>
      </c>
      <c r="I21" s="16">
        <f t="shared" si="8"/>
        <v>0</v>
      </c>
      <c r="J21" s="16">
        <f t="shared" si="8"/>
        <v>0</v>
      </c>
      <c r="K21" s="16">
        <f t="shared" si="8"/>
        <v>0</v>
      </c>
      <c r="L21" s="16">
        <f t="shared" si="8"/>
        <v>0</v>
      </c>
      <c r="M21" s="16">
        <f t="shared" si="8"/>
        <v>0</v>
      </c>
      <c r="N21" s="16">
        <f t="shared" si="8"/>
        <v>0</v>
      </c>
      <c r="O21" s="16">
        <f t="shared" si="8"/>
        <v>0</v>
      </c>
      <c r="P21" s="16">
        <f t="shared" si="8"/>
        <v>0</v>
      </c>
      <c r="Q21" s="16">
        <f t="shared" si="8"/>
        <v>0</v>
      </c>
      <c r="R21" s="16">
        <f t="shared" si="8"/>
        <v>0</v>
      </c>
      <c r="S21" s="16">
        <f t="shared" si="8"/>
        <v>0</v>
      </c>
      <c r="T21" s="16">
        <f t="shared" si="8"/>
        <v>0</v>
      </c>
      <c r="U21" s="16">
        <f t="shared" si="8"/>
        <v>0</v>
      </c>
      <c r="V21" s="16">
        <f t="shared" si="8"/>
        <v>0</v>
      </c>
      <c r="W21" s="16">
        <f t="shared" si="8"/>
        <v>0</v>
      </c>
      <c r="X21" s="16">
        <f t="shared" si="6"/>
        <v>0</v>
      </c>
      <c r="Y21" s="16">
        <f t="shared" si="6"/>
        <v>0</v>
      </c>
      <c r="Z21" s="16">
        <f t="shared" si="6"/>
        <v>0</v>
      </c>
      <c r="AA21" s="16">
        <f t="shared" si="6"/>
        <v>0</v>
      </c>
      <c r="AB21" s="16">
        <f t="shared" si="6"/>
        <v>0</v>
      </c>
      <c r="AC21" s="16">
        <f t="shared" si="6"/>
        <v>0</v>
      </c>
      <c r="AD21" s="16">
        <f t="shared" si="6"/>
        <v>0</v>
      </c>
      <c r="AE21" s="16">
        <f t="shared" si="6"/>
        <v>0</v>
      </c>
      <c r="AF21" s="83"/>
    </row>
    <row r="22" spans="1:32" ht="26.25" customHeight="1" x14ac:dyDescent="0.25">
      <c r="A22" s="78" t="s">
        <v>40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80"/>
      <c r="AF22" s="84" t="s">
        <v>43</v>
      </c>
    </row>
    <row r="23" spans="1:32" ht="20.25" customHeight="1" x14ac:dyDescent="0.25">
      <c r="A23" s="51" t="s">
        <v>17</v>
      </c>
      <c r="B23" s="14">
        <f>B24+B25+B26+B28</f>
        <v>18723.599999999999</v>
      </c>
      <c r="C23" s="14">
        <f t="shared" ref="C23:AE23" si="9">C24+C25+C26+C28</f>
        <v>0</v>
      </c>
      <c r="D23" s="14">
        <f t="shared" si="9"/>
        <v>0</v>
      </c>
      <c r="E23" s="14">
        <f t="shared" si="9"/>
        <v>0</v>
      </c>
      <c r="F23" s="14">
        <f>E23/B23%</f>
        <v>0</v>
      </c>
      <c r="G23" s="14">
        <f t="shared" ref="G23:G28" si="10">IFERROR(E23/C23%,0)</f>
        <v>0</v>
      </c>
      <c r="H23" s="14">
        <f t="shared" si="9"/>
        <v>0</v>
      </c>
      <c r="I23" s="14">
        <f t="shared" si="9"/>
        <v>0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9"/>
        <v>0</v>
      </c>
      <c r="O23" s="14">
        <f t="shared" si="9"/>
        <v>0</v>
      </c>
      <c r="P23" s="14">
        <f t="shared" si="9"/>
        <v>0</v>
      </c>
      <c r="Q23" s="14">
        <f t="shared" si="9"/>
        <v>0</v>
      </c>
      <c r="R23" s="14">
        <f t="shared" si="9"/>
        <v>366.33</v>
      </c>
      <c r="S23" s="14">
        <f t="shared" si="9"/>
        <v>0</v>
      </c>
      <c r="T23" s="14">
        <f t="shared" si="9"/>
        <v>13664.11</v>
      </c>
      <c r="U23" s="14">
        <f t="shared" si="9"/>
        <v>0</v>
      </c>
      <c r="V23" s="14">
        <f t="shared" si="9"/>
        <v>4469.5599999999995</v>
      </c>
      <c r="W23" s="14">
        <f t="shared" si="9"/>
        <v>0</v>
      </c>
      <c r="X23" s="14">
        <f t="shared" si="9"/>
        <v>0</v>
      </c>
      <c r="Y23" s="14">
        <f t="shared" si="9"/>
        <v>0</v>
      </c>
      <c r="Z23" s="14">
        <f t="shared" si="9"/>
        <v>0</v>
      </c>
      <c r="AA23" s="14">
        <f t="shared" si="9"/>
        <v>0</v>
      </c>
      <c r="AB23" s="14">
        <f t="shared" si="9"/>
        <v>0</v>
      </c>
      <c r="AC23" s="14">
        <f t="shared" si="9"/>
        <v>0</v>
      </c>
      <c r="AD23" s="14">
        <f t="shared" si="9"/>
        <v>223.6</v>
      </c>
      <c r="AE23" s="14">
        <f t="shared" si="9"/>
        <v>0</v>
      </c>
      <c r="AF23" s="85"/>
    </row>
    <row r="24" spans="1:32" ht="23.25" customHeight="1" x14ac:dyDescent="0.25">
      <c r="A24" s="15" t="s">
        <v>19</v>
      </c>
      <c r="B24" s="16">
        <f>H24+J24+L24+N24+P24+R24+T24+V24+X24+Z24+AB24+AD24</f>
        <v>5175.6000000000004</v>
      </c>
      <c r="C24" s="16">
        <f>H24+J24</f>
        <v>0</v>
      </c>
      <c r="D24" s="16">
        <f>E24</f>
        <v>0</v>
      </c>
      <c r="E24" s="16">
        <f>I24+K24+M24+O24+Q24+S24+U24+W24+Y24+AA24+AC24+AE24</f>
        <v>0</v>
      </c>
      <c r="F24" s="18">
        <f>IFERROR(E24/B24%,0)</f>
        <v>0</v>
      </c>
      <c r="G24" s="18">
        <f t="shared" si="10"/>
        <v>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v>121.44</v>
      </c>
      <c r="S24" s="16"/>
      <c r="T24" s="16">
        <v>4529.6400000000003</v>
      </c>
      <c r="U24" s="16"/>
      <c r="V24" s="16">
        <v>524.52</v>
      </c>
      <c r="W24" s="16"/>
      <c r="X24" s="16"/>
      <c r="Y24" s="16"/>
      <c r="Z24" s="16"/>
      <c r="AA24" s="16"/>
      <c r="AB24" s="16"/>
      <c r="AC24" s="16"/>
      <c r="AD24" s="16"/>
      <c r="AE24" s="16"/>
      <c r="AF24" s="85"/>
    </row>
    <row r="25" spans="1:32" ht="21.75" customHeight="1" x14ac:dyDescent="0.25">
      <c r="A25" s="15" t="s">
        <v>23</v>
      </c>
      <c r="B25" s="16">
        <f>H25+J25+L25+N25+P25+R25+T25+V25+X25+Z25+AB25+AD25</f>
        <v>8095.2</v>
      </c>
      <c r="C25" s="16">
        <f>H25+J25</f>
        <v>0</v>
      </c>
      <c r="D25" s="16">
        <f>E25</f>
        <v>0</v>
      </c>
      <c r="E25" s="16">
        <f>I25+K25+M25+O25+Q25+S25+U25+W25+Y25+AA25+AC25+AE25</f>
        <v>0</v>
      </c>
      <c r="F25" s="18">
        <f>IFERROR(E25/B25%,0)</f>
        <v>0</v>
      </c>
      <c r="G25" s="18">
        <f t="shared" si="10"/>
        <v>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189.94</v>
      </c>
      <c r="S25" s="16"/>
      <c r="T25" s="16">
        <v>7084.85</v>
      </c>
      <c r="U25" s="16"/>
      <c r="V25" s="16">
        <v>820.41</v>
      </c>
      <c r="W25" s="16"/>
      <c r="X25" s="16"/>
      <c r="Y25" s="16"/>
      <c r="Z25" s="16"/>
      <c r="AA25" s="16"/>
      <c r="AB25" s="16"/>
      <c r="AC25" s="16"/>
      <c r="AD25" s="16"/>
      <c r="AE25" s="16"/>
      <c r="AF25" s="85"/>
    </row>
    <row r="26" spans="1:32" ht="57.75" customHeight="1" x14ac:dyDescent="0.25">
      <c r="A26" s="15" t="s">
        <v>18</v>
      </c>
      <c r="B26" s="16">
        <f>H26+J26+L26+N26+P26+R26+T26+V26+X26+Z26+AB26+AD26</f>
        <v>5452.8</v>
      </c>
      <c r="C26" s="16">
        <f>H26+J26</f>
        <v>0</v>
      </c>
      <c r="D26" s="16">
        <f>E26</f>
        <v>0</v>
      </c>
      <c r="E26" s="16">
        <f>I26+K26+M26+O26+Q26+S26+U26+W26+Y26+AA26+AC26+AE26</f>
        <v>0</v>
      </c>
      <c r="F26" s="18">
        <f>IFERROR(E26/B26%,0)</f>
        <v>0</v>
      </c>
      <c r="G26" s="18">
        <f t="shared" si="10"/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v>54.95</v>
      </c>
      <c r="S26" s="16"/>
      <c r="T26" s="16">
        <v>2049.62</v>
      </c>
      <c r="U26" s="16"/>
      <c r="V26" s="16">
        <v>3124.63</v>
      </c>
      <c r="W26" s="16"/>
      <c r="X26" s="16"/>
      <c r="Y26" s="16"/>
      <c r="Z26" s="16"/>
      <c r="AA26" s="16"/>
      <c r="AB26" s="16"/>
      <c r="AC26" s="16"/>
      <c r="AD26" s="16">
        <v>223.6</v>
      </c>
      <c r="AE26" s="16"/>
      <c r="AF26" s="85"/>
    </row>
    <row r="27" spans="1:32" ht="27.75" customHeight="1" x14ac:dyDescent="0.25">
      <c r="A27" s="23" t="s">
        <v>22</v>
      </c>
      <c r="B27" s="24">
        <f>H27+J27+L27+N27+P27+R27+T27+V27+X27+Z27+AB27+AD27</f>
        <v>2341.9999999999995</v>
      </c>
      <c r="C27" s="16">
        <f>H27+J27</f>
        <v>0</v>
      </c>
      <c r="D27" s="24">
        <f>E27</f>
        <v>0</v>
      </c>
      <c r="E27" s="24">
        <f>I27+K27+M27+O27+Q27+S27+U27+W27+Y27+AA27+AC27+AE27</f>
        <v>0</v>
      </c>
      <c r="F27" s="18">
        <f>IFERROR(E27/B27%,0)</f>
        <v>0</v>
      </c>
      <c r="G27" s="18">
        <f t="shared" si="10"/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v>54.95</v>
      </c>
      <c r="S27" s="24"/>
      <c r="T27" s="24">
        <v>2049.62</v>
      </c>
      <c r="U27" s="24"/>
      <c r="V27" s="24">
        <v>237.43</v>
      </c>
      <c r="W27" s="24"/>
      <c r="X27" s="24"/>
      <c r="Y27" s="24"/>
      <c r="Z27" s="24"/>
      <c r="AA27" s="24"/>
      <c r="AB27" s="24"/>
      <c r="AC27" s="24"/>
      <c r="AD27" s="24"/>
      <c r="AE27" s="24"/>
      <c r="AF27" s="85"/>
    </row>
    <row r="28" spans="1:32" ht="33.75" customHeight="1" x14ac:dyDescent="0.25">
      <c r="A28" s="15" t="s">
        <v>26</v>
      </c>
      <c r="B28" s="16">
        <f>H28+J28+L28+N28+P28+R28+T28+V28+X28+Z28+AB28+AD28</f>
        <v>0</v>
      </c>
      <c r="C28" s="16">
        <f>H28+J28</f>
        <v>0</v>
      </c>
      <c r="D28" s="16">
        <f>E28</f>
        <v>0</v>
      </c>
      <c r="E28" s="16">
        <f>I28+K28+M28+O28+Q28+S28+U28+W28+Y28+AA28+AC28+AE28</f>
        <v>0</v>
      </c>
      <c r="F28" s="18">
        <f>IFERROR(E28/B28%,0)</f>
        <v>0</v>
      </c>
      <c r="G28" s="18">
        <f t="shared" si="10"/>
        <v>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86"/>
    </row>
    <row r="29" spans="1:32" ht="27" customHeight="1" x14ac:dyDescent="0.25">
      <c r="A29" s="78" t="s">
        <v>41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80"/>
      <c r="AF29" s="87"/>
    </row>
    <row r="30" spans="1:32" ht="33.75" customHeight="1" x14ac:dyDescent="0.25">
      <c r="A30" s="51" t="s">
        <v>17</v>
      </c>
      <c r="B30" s="22">
        <f>B31+B32+B33+B35</f>
        <v>3766.7</v>
      </c>
      <c r="C30" s="22">
        <f>C31+C32+C33+C35</f>
        <v>0</v>
      </c>
      <c r="D30" s="22">
        <f>D31+D32+D33+D35</f>
        <v>0</v>
      </c>
      <c r="E30" s="22">
        <f>E31+E32+E33+E35</f>
        <v>0</v>
      </c>
      <c r="F30" s="14">
        <f>E30/B30%</f>
        <v>0</v>
      </c>
      <c r="G30" s="14">
        <f t="shared" ref="G30:G33" si="11">IFERROR(E30/C30%,0)</f>
        <v>0</v>
      </c>
      <c r="H30" s="22">
        <f t="shared" ref="H30:AE30" si="12">H31+H32+H33+H35</f>
        <v>0</v>
      </c>
      <c r="I30" s="22">
        <f t="shared" si="12"/>
        <v>0</v>
      </c>
      <c r="J30" s="22">
        <f t="shared" si="12"/>
        <v>0</v>
      </c>
      <c r="K30" s="22">
        <f t="shared" si="12"/>
        <v>0</v>
      </c>
      <c r="L30" s="22">
        <f t="shared" si="12"/>
        <v>0</v>
      </c>
      <c r="M30" s="22">
        <f t="shared" si="12"/>
        <v>0</v>
      </c>
      <c r="N30" s="22">
        <f t="shared" si="12"/>
        <v>0</v>
      </c>
      <c r="O30" s="22">
        <f t="shared" si="12"/>
        <v>0</v>
      </c>
      <c r="P30" s="22">
        <f t="shared" si="12"/>
        <v>0</v>
      </c>
      <c r="Q30" s="22">
        <f t="shared" si="12"/>
        <v>0</v>
      </c>
      <c r="R30" s="22">
        <f t="shared" si="12"/>
        <v>3766.7</v>
      </c>
      <c r="S30" s="22">
        <f t="shared" si="12"/>
        <v>0</v>
      </c>
      <c r="T30" s="22">
        <f t="shared" si="12"/>
        <v>0</v>
      </c>
      <c r="U30" s="22">
        <f t="shared" si="12"/>
        <v>0</v>
      </c>
      <c r="V30" s="22">
        <f t="shared" si="12"/>
        <v>0</v>
      </c>
      <c r="W30" s="22">
        <f t="shared" si="12"/>
        <v>0</v>
      </c>
      <c r="X30" s="22">
        <f t="shared" si="12"/>
        <v>0</v>
      </c>
      <c r="Y30" s="22">
        <f t="shared" si="12"/>
        <v>0</v>
      </c>
      <c r="Z30" s="22">
        <f t="shared" si="12"/>
        <v>0</v>
      </c>
      <c r="AA30" s="22">
        <f t="shared" si="12"/>
        <v>0</v>
      </c>
      <c r="AB30" s="22">
        <f t="shared" si="12"/>
        <v>0</v>
      </c>
      <c r="AC30" s="22">
        <f t="shared" si="12"/>
        <v>0</v>
      </c>
      <c r="AD30" s="22">
        <f t="shared" si="12"/>
        <v>0</v>
      </c>
      <c r="AE30" s="22">
        <f t="shared" si="12"/>
        <v>0</v>
      </c>
      <c r="AF30" s="88"/>
    </row>
    <row r="31" spans="1:32" ht="33.75" customHeight="1" x14ac:dyDescent="0.25">
      <c r="A31" s="15" t="s">
        <v>19</v>
      </c>
      <c r="B31" s="16"/>
      <c r="C31" s="16"/>
      <c r="D31" s="16"/>
      <c r="E31" s="16"/>
      <c r="F31" s="18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88"/>
    </row>
    <row r="32" spans="1:32" ht="33.75" customHeight="1" x14ac:dyDescent="0.25">
      <c r="A32" s="15" t="s">
        <v>23</v>
      </c>
      <c r="B32" s="16"/>
      <c r="C32" s="16"/>
      <c r="D32" s="16"/>
      <c r="E32" s="16"/>
      <c r="F32" s="18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88"/>
    </row>
    <row r="33" spans="1:32" ht="33.75" customHeight="1" x14ac:dyDescent="0.25">
      <c r="A33" s="15" t="s">
        <v>18</v>
      </c>
      <c r="B33" s="16">
        <f>H33+J33+L33+N33+P33+R33+T33+V33+X33+Z33+AB33+AD33</f>
        <v>3766.7</v>
      </c>
      <c r="C33" s="16">
        <f>H33+J33</f>
        <v>0</v>
      </c>
      <c r="D33" s="16">
        <f>E33</f>
        <v>0</v>
      </c>
      <c r="E33" s="16">
        <f>I33+K33+M33+O33+Q33+S33+U33+W33+Y33+AA33+AC33+AE33</f>
        <v>0</v>
      </c>
      <c r="F33" s="18">
        <f>IFERROR(E33/B33%,0)</f>
        <v>0</v>
      </c>
      <c r="G33" s="18">
        <f t="shared" si="11"/>
        <v>0</v>
      </c>
      <c r="H33" s="16"/>
      <c r="I33" s="16"/>
      <c r="J33" s="65"/>
      <c r="K33" s="65"/>
      <c r="L33" s="16"/>
      <c r="M33" s="16"/>
      <c r="N33" s="16"/>
      <c r="O33" s="16"/>
      <c r="P33" s="16"/>
      <c r="Q33" s="16"/>
      <c r="R33" s="16">
        <v>3766.7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88"/>
    </row>
    <row r="34" spans="1:32" ht="33.75" customHeight="1" x14ac:dyDescent="0.25">
      <c r="A34" s="54" t="s">
        <v>22</v>
      </c>
      <c r="B34" s="24"/>
      <c r="C34" s="16"/>
      <c r="D34" s="24"/>
      <c r="E34" s="24"/>
      <c r="F34" s="18"/>
      <c r="G34" s="18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88"/>
    </row>
    <row r="35" spans="1:32" ht="33.75" customHeight="1" x14ac:dyDescent="0.25">
      <c r="A35" s="15" t="s">
        <v>26</v>
      </c>
      <c r="B35" s="16"/>
      <c r="C35" s="16"/>
      <c r="D35" s="16"/>
      <c r="E35" s="16"/>
      <c r="F35" s="18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89"/>
    </row>
    <row r="36" spans="1:32" ht="20.25" customHeight="1" x14ac:dyDescent="0.25">
      <c r="A36" s="90" t="s">
        <v>33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55"/>
    </row>
    <row r="37" spans="1:32" ht="20.25" x14ac:dyDescent="0.25">
      <c r="A37" s="75" t="s">
        <v>42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116" t="s">
        <v>49</v>
      </c>
    </row>
    <row r="38" spans="1:32" ht="24" customHeight="1" x14ac:dyDescent="0.25">
      <c r="A38" s="13" t="s">
        <v>17</v>
      </c>
      <c r="B38" s="21">
        <f>B39+B40+B41+B43</f>
        <v>16000</v>
      </c>
      <c r="C38" s="21">
        <f>C39+C40+C41+C43</f>
        <v>0</v>
      </c>
      <c r="D38" s="21">
        <f>D39+D40+D41+D43</f>
        <v>0</v>
      </c>
      <c r="E38" s="21">
        <f>E39+E40+E41+E43</f>
        <v>0</v>
      </c>
      <c r="F38" s="14">
        <f>IFERROR(E38/B38%,0)</f>
        <v>0</v>
      </c>
      <c r="G38" s="14">
        <f>IFERROR(E38/C38%,0)</f>
        <v>0</v>
      </c>
      <c r="H38" s="21">
        <f t="shared" ref="H38:AE38" si="13">H39+H40+H41+H43</f>
        <v>0</v>
      </c>
      <c r="I38" s="21">
        <f t="shared" si="13"/>
        <v>0</v>
      </c>
      <c r="J38" s="21">
        <f t="shared" si="13"/>
        <v>0</v>
      </c>
      <c r="K38" s="21">
        <f t="shared" si="13"/>
        <v>0</v>
      </c>
      <c r="L38" s="21">
        <f t="shared" si="13"/>
        <v>0</v>
      </c>
      <c r="M38" s="21">
        <f t="shared" si="13"/>
        <v>0</v>
      </c>
      <c r="N38" s="21">
        <f t="shared" si="13"/>
        <v>0</v>
      </c>
      <c r="O38" s="21">
        <f t="shared" si="13"/>
        <v>0</v>
      </c>
      <c r="P38" s="21">
        <f t="shared" si="13"/>
        <v>0</v>
      </c>
      <c r="Q38" s="21">
        <f t="shared" si="13"/>
        <v>0</v>
      </c>
      <c r="R38" s="21">
        <f t="shared" si="13"/>
        <v>0</v>
      </c>
      <c r="S38" s="21">
        <f t="shared" si="13"/>
        <v>0</v>
      </c>
      <c r="T38" s="21">
        <f t="shared" si="13"/>
        <v>0</v>
      </c>
      <c r="U38" s="21">
        <f t="shared" si="13"/>
        <v>0</v>
      </c>
      <c r="V38" s="21">
        <f t="shared" si="13"/>
        <v>0</v>
      </c>
      <c r="W38" s="21">
        <f t="shared" si="13"/>
        <v>0</v>
      </c>
      <c r="X38" s="21">
        <f t="shared" si="13"/>
        <v>0</v>
      </c>
      <c r="Y38" s="21">
        <f t="shared" si="13"/>
        <v>0</v>
      </c>
      <c r="Z38" s="21">
        <f t="shared" si="13"/>
        <v>0</v>
      </c>
      <c r="AA38" s="21">
        <f t="shared" si="13"/>
        <v>0</v>
      </c>
      <c r="AB38" s="21">
        <f t="shared" si="13"/>
        <v>16000</v>
      </c>
      <c r="AC38" s="21">
        <f t="shared" si="13"/>
        <v>0</v>
      </c>
      <c r="AD38" s="21">
        <f t="shared" si="13"/>
        <v>0</v>
      </c>
      <c r="AE38" s="21">
        <f t="shared" si="13"/>
        <v>0</v>
      </c>
      <c r="AF38" s="117"/>
    </row>
    <row r="39" spans="1:32" ht="22.5" customHeight="1" x14ac:dyDescent="0.25">
      <c r="A39" s="15" t="s">
        <v>19</v>
      </c>
      <c r="B39" s="16"/>
      <c r="C39" s="16"/>
      <c r="D39" s="16"/>
      <c r="E39" s="16"/>
      <c r="F39" s="18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17"/>
    </row>
    <row r="40" spans="1:32" ht="21" customHeight="1" x14ac:dyDescent="0.25">
      <c r="A40" s="15" t="s">
        <v>23</v>
      </c>
      <c r="B40" s="16"/>
      <c r="C40" s="16"/>
      <c r="D40" s="16"/>
      <c r="E40" s="16"/>
      <c r="F40" s="18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17"/>
    </row>
    <row r="41" spans="1:32" ht="33.75" customHeight="1" x14ac:dyDescent="0.25">
      <c r="A41" s="15" t="s">
        <v>18</v>
      </c>
      <c r="B41" s="16">
        <f>H41+J41+L41+N41+P41+R41+T41+V41+X41+Z41+AB41+AD41</f>
        <v>16000</v>
      </c>
      <c r="C41" s="16">
        <f>H41+J41</f>
        <v>0</v>
      </c>
      <c r="D41" s="16">
        <f>E41</f>
        <v>0</v>
      </c>
      <c r="E41" s="16">
        <f>I41+K41+M41+O41+Q41+S41+U41+W41+Y41+AA41+AC41+AE41</f>
        <v>0</v>
      </c>
      <c r="F41" s="18">
        <f>IFERROR(E41/B41%,0)</f>
        <v>0</v>
      </c>
      <c r="G41" s="18">
        <f>IFERROR(E41/C41%,0)</f>
        <v>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>
        <v>16000</v>
      </c>
      <c r="AC41" s="16"/>
      <c r="AD41" s="16"/>
      <c r="AE41" s="16"/>
      <c r="AF41" s="117"/>
    </row>
    <row r="42" spans="1:32" ht="32.25" customHeight="1" x14ac:dyDescent="0.25">
      <c r="A42" s="52" t="s">
        <v>22</v>
      </c>
      <c r="B42" s="16"/>
      <c r="C42" s="16"/>
      <c r="D42" s="16"/>
      <c r="E42" s="16"/>
      <c r="F42" s="18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17"/>
    </row>
    <row r="43" spans="1:32" ht="32.25" customHeight="1" x14ac:dyDescent="0.25">
      <c r="A43" s="15" t="s">
        <v>26</v>
      </c>
      <c r="B43" s="16"/>
      <c r="C43" s="16"/>
      <c r="D43" s="16"/>
      <c r="E43" s="16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18"/>
    </row>
    <row r="44" spans="1:32" ht="21" customHeight="1" x14ac:dyDescent="0.25">
      <c r="A44" s="75" t="s">
        <v>48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7"/>
      <c r="AF44" s="113" t="s">
        <v>50</v>
      </c>
    </row>
    <row r="45" spans="1:32" ht="26.25" customHeight="1" x14ac:dyDescent="0.25">
      <c r="A45" s="13" t="s">
        <v>17</v>
      </c>
      <c r="B45" s="21">
        <f>B46+B47+B48+B50</f>
        <v>14653.2</v>
      </c>
      <c r="C45" s="21">
        <f>C46+C47+C48+C50</f>
        <v>0</v>
      </c>
      <c r="D45" s="21">
        <f>D46+D47+D48+D50</f>
        <v>0</v>
      </c>
      <c r="E45" s="21">
        <f>E46+E47+E48+E50</f>
        <v>0</v>
      </c>
      <c r="F45" s="14">
        <f>IFERROR(E45/B45%,0)</f>
        <v>0</v>
      </c>
      <c r="G45" s="14">
        <f>IFERROR(E45/C45%,0)</f>
        <v>0</v>
      </c>
      <c r="H45" s="21">
        <f t="shared" ref="H45:AE45" si="14">H46+H47+H48+H50</f>
        <v>0</v>
      </c>
      <c r="I45" s="21">
        <f t="shared" si="14"/>
        <v>0</v>
      </c>
      <c r="J45" s="21">
        <f t="shared" si="14"/>
        <v>0</v>
      </c>
      <c r="K45" s="21">
        <f t="shared" si="14"/>
        <v>0</v>
      </c>
      <c r="L45" s="21">
        <f t="shared" si="14"/>
        <v>0</v>
      </c>
      <c r="M45" s="21">
        <f t="shared" si="14"/>
        <v>0</v>
      </c>
      <c r="N45" s="21">
        <f t="shared" si="14"/>
        <v>0</v>
      </c>
      <c r="O45" s="21">
        <f t="shared" si="14"/>
        <v>0</v>
      </c>
      <c r="P45" s="21">
        <f t="shared" si="14"/>
        <v>0</v>
      </c>
      <c r="Q45" s="21">
        <f t="shared" si="14"/>
        <v>0</v>
      </c>
      <c r="R45" s="21">
        <f t="shared" si="14"/>
        <v>0</v>
      </c>
      <c r="S45" s="21">
        <f t="shared" si="14"/>
        <v>0</v>
      </c>
      <c r="T45" s="21">
        <f t="shared" si="14"/>
        <v>0</v>
      </c>
      <c r="U45" s="21">
        <f t="shared" si="14"/>
        <v>0</v>
      </c>
      <c r="V45" s="21">
        <f t="shared" si="14"/>
        <v>0</v>
      </c>
      <c r="W45" s="21">
        <f t="shared" si="14"/>
        <v>0</v>
      </c>
      <c r="X45" s="21">
        <f t="shared" si="14"/>
        <v>0</v>
      </c>
      <c r="Y45" s="21">
        <f t="shared" si="14"/>
        <v>0</v>
      </c>
      <c r="Z45" s="21">
        <f t="shared" si="14"/>
        <v>14653.2</v>
      </c>
      <c r="AA45" s="21">
        <f t="shared" si="14"/>
        <v>0</v>
      </c>
      <c r="AB45" s="21">
        <f t="shared" si="14"/>
        <v>0</v>
      </c>
      <c r="AC45" s="21">
        <f t="shared" si="14"/>
        <v>0</v>
      </c>
      <c r="AD45" s="21">
        <f t="shared" si="14"/>
        <v>0</v>
      </c>
      <c r="AE45" s="21">
        <f t="shared" si="14"/>
        <v>0</v>
      </c>
      <c r="AF45" s="114"/>
    </row>
    <row r="46" spans="1:32" ht="23.25" customHeight="1" x14ac:dyDescent="0.25">
      <c r="A46" s="15" t="s">
        <v>19</v>
      </c>
      <c r="B46" s="16"/>
      <c r="C46" s="16"/>
      <c r="D46" s="16"/>
      <c r="E46" s="16"/>
      <c r="F46" s="18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14"/>
    </row>
    <row r="47" spans="1:32" ht="24.75" customHeight="1" x14ac:dyDescent="0.25">
      <c r="A47" s="15" t="s">
        <v>23</v>
      </c>
      <c r="B47" s="16"/>
      <c r="C47" s="16"/>
      <c r="D47" s="16"/>
      <c r="E47" s="16"/>
      <c r="F47" s="18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14"/>
    </row>
    <row r="48" spans="1:32" ht="32.25" customHeight="1" x14ac:dyDescent="0.25">
      <c r="A48" s="15" t="s">
        <v>18</v>
      </c>
      <c r="B48" s="16">
        <f>H48+J48+L48+N48+P48+R48+T48+V48+X48+Z48+AB48+AD48</f>
        <v>14653.2</v>
      </c>
      <c r="C48" s="16">
        <f>H48+J48</f>
        <v>0</v>
      </c>
      <c r="D48" s="16">
        <f>E48</f>
        <v>0</v>
      </c>
      <c r="E48" s="16">
        <f>I48+K48+M48+O48+Q48+S48+U48+W48+Y48+AA48+AC48+AE48</f>
        <v>0</v>
      </c>
      <c r="F48" s="18">
        <f>IFERROR(E48/B48%,0)</f>
        <v>0</v>
      </c>
      <c r="G48" s="18">
        <f>IFERROR(E48/C48%,0)</f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14653.2</v>
      </c>
      <c r="AA48" s="16"/>
      <c r="AB48" s="16"/>
      <c r="AC48" s="16"/>
      <c r="AD48" s="16"/>
      <c r="AE48" s="16"/>
      <c r="AF48" s="114"/>
    </row>
    <row r="49" spans="1:32" ht="32.25" customHeight="1" x14ac:dyDescent="0.25">
      <c r="A49" s="66" t="s">
        <v>22</v>
      </c>
      <c r="B49" s="16"/>
      <c r="C49" s="16"/>
      <c r="D49" s="16"/>
      <c r="E49" s="16"/>
      <c r="F49" s="18"/>
      <c r="G49" s="1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14"/>
    </row>
    <row r="50" spans="1:32" ht="32.25" customHeight="1" x14ac:dyDescent="0.25">
      <c r="A50" s="15" t="s">
        <v>26</v>
      </c>
      <c r="B50" s="16"/>
      <c r="C50" s="16"/>
      <c r="D50" s="16"/>
      <c r="E50" s="16"/>
      <c r="F50" s="18"/>
      <c r="G50" s="1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15"/>
    </row>
    <row r="51" spans="1:32" ht="16.5" x14ac:dyDescent="0.25">
      <c r="A51" s="50" t="s">
        <v>27</v>
      </c>
      <c r="B51" s="42">
        <f>B52+B53+B54+B56</f>
        <v>53143.5</v>
      </c>
      <c r="C51" s="42">
        <f>C52+C53+C54+C56</f>
        <v>0</v>
      </c>
      <c r="D51" s="42">
        <f t="shared" ref="D51:AE51" si="15">D52+D53+D54+D56</f>
        <v>0</v>
      </c>
      <c r="E51" s="42">
        <f t="shared" si="15"/>
        <v>0</v>
      </c>
      <c r="F51" s="42">
        <f>E51/B51%</f>
        <v>0</v>
      </c>
      <c r="G51" s="42">
        <f t="shared" ref="G51:G68" si="16">IFERROR(E51/C51%,0)</f>
        <v>0</v>
      </c>
      <c r="H51" s="42">
        <f>H52+H53+H54+H56</f>
        <v>0</v>
      </c>
      <c r="I51" s="42">
        <f t="shared" si="15"/>
        <v>0</v>
      </c>
      <c r="J51" s="42">
        <f t="shared" si="15"/>
        <v>0</v>
      </c>
      <c r="K51" s="42">
        <f t="shared" si="15"/>
        <v>0</v>
      </c>
      <c r="L51" s="42">
        <f t="shared" si="15"/>
        <v>0</v>
      </c>
      <c r="M51" s="42">
        <f t="shared" si="15"/>
        <v>0</v>
      </c>
      <c r="N51" s="42">
        <f t="shared" si="15"/>
        <v>0</v>
      </c>
      <c r="O51" s="42">
        <f t="shared" si="15"/>
        <v>0</v>
      </c>
      <c r="P51" s="42">
        <f t="shared" si="15"/>
        <v>0</v>
      </c>
      <c r="Q51" s="42">
        <f t="shared" si="15"/>
        <v>0</v>
      </c>
      <c r="R51" s="42">
        <f>R52+R53+R54+R56</f>
        <v>4133.03</v>
      </c>
      <c r="S51" s="42">
        <f t="shared" si="15"/>
        <v>0</v>
      </c>
      <c r="T51" s="42">
        <f t="shared" si="15"/>
        <v>13664.11</v>
      </c>
      <c r="U51" s="42">
        <f t="shared" si="15"/>
        <v>0</v>
      </c>
      <c r="V51" s="42">
        <f t="shared" si="15"/>
        <v>4469.5599999999995</v>
      </c>
      <c r="W51" s="42">
        <f t="shared" si="15"/>
        <v>0</v>
      </c>
      <c r="X51" s="42">
        <f t="shared" si="15"/>
        <v>0</v>
      </c>
      <c r="Y51" s="42">
        <f t="shared" si="15"/>
        <v>0</v>
      </c>
      <c r="Z51" s="42">
        <f t="shared" si="15"/>
        <v>14653.2</v>
      </c>
      <c r="AA51" s="42">
        <f t="shared" si="15"/>
        <v>0</v>
      </c>
      <c r="AB51" s="42">
        <f t="shared" si="15"/>
        <v>16000</v>
      </c>
      <c r="AC51" s="42">
        <f t="shared" si="15"/>
        <v>0</v>
      </c>
      <c r="AD51" s="42">
        <f t="shared" si="15"/>
        <v>223.6</v>
      </c>
      <c r="AE51" s="42">
        <f t="shared" si="15"/>
        <v>0</v>
      </c>
      <c r="AF51" s="67"/>
    </row>
    <row r="52" spans="1:32" ht="27" customHeight="1" x14ac:dyDescent="0.25">
      <c r="A52" s="53" t="s">
        <v>19</v>
      </c>
      <c r="B52" s="16">
        <f t="shared" ref="B52:E56" si="17">B39+B10+B46</f>
        <v>5175.6000000000004</v>
      </c>
      <c r="C52" s="16">
        <f t="shared" si="17"/>
        <v>0</v>
      </c>
      <c r="D52" s="16">
        <f t="shared" si="17"/>
        <v>0</v>
      </c>
      <c r="E52" s="16">
        <f t="shared" si="17"/>
        <v>0</v>
      </c>
      <c r="F52" s="18">
        <f>E52/B52%</f>
        <v>0</v>
      </c>
      <c r="G52" s="37">
        <f t="shared" si="16"/>
        <v>0</v>
      </c>
      <c r="H52" s="16">
        <f>H58+H64</f>
        <v>0</v>
      </c>
      <c r="I52" s="16">
        <f t="shared" ref="H52:AE56" si="18">I58+I64</f>
        <v>0</v>
      </c>
      <c r="J52" s="16">
        <f t="shared" si="18"/>
        <v>0</v>
      </c>
      <c r="K52" s="16">
        <f t="shared" si="18"/>
        <v>0</v>
      </c>
      <c r="L52" s="16">
        <f t="shared" si="18"/>
        <v>0</v>
      </c>
      <c r="M52" s="16">
        <f t="shared" si="18"/>
        <v>0</v>
      </c>
      <c r="N52" s="16">
        <f t="shared" si="18"/>
        <v>0</v>
      </c>
      <c r="O52" s="16">
        <f t="shared" si="18"/>
        <v>0</v>
      </c>
      <c r="P52" s="16">
        <f t="shared" si="18"/>
        <v>0</v>
      </c>
      <c r="Q52" s="16">
        <f t="shared" si="18"/>
        <v>0</v>
      </c>
      <c r="R52" s="16">
        <f t="shared" si="18"/>
        <v>121.44</v>
      </c>
      <c r="S52" s="16">
        <f t="shared" si="18"/>
        <v>0</v>
      </c>
      <c r="T52" s="16">
        <f t="shared" si="18"/>
        <v>4529.6400000000003</v>
      </c>
      <c r="U52" s="16">
        <f t="shared" si="18"/>
        <v>0</v>
      </c>
      <c r="V52" s="16">
        <f t="shared" si="18"/>
        <v>524.52</v>
      </c>
      <c r="W52" s="16">
        <f t="shared" si="18"/>
        <v>0</v>
      </c>
      <c r="X52" s="16">
        <f t="shared" si="18"/>
        <v>0</v>
      </c>
      <c r="Y52" s="16">
        <f t="shared" si="18"/>
        <v>0</v>
      </c>
      <c r="Z52" s="16">
        <f t="shared" si="18"/>
        <v>0</v>
      </c>
      <c r="AA52" s="16">
        <f t="shared" si="18"/>
        <v>0</v>
      </c>
      <c r="AB52" s="16">
        <f t="shared" si="18"/>
        <v>0</v>
      </c>
      <c r="AC52" s="16">
        <f t="shared" si="18"/>
        <v>0</v>
      </c>
      <c r="AD52" s="16">
        <f t="shared" si="18"/>
        <v>0</v>
      </c>
      <c r="AE52" s="16">
        <f t="shared" si="18"/>
        <v>0</v>
      </c>
      <c r="AF52" s="67"/>
    </row>
    <row r="53" spans="1:32" ht="23.25" customHeight="1" x14ac:dyDescent="0.25">
      <c r="A53" s="53" t="s">
        <v>23</v>
      </c>
      <c r="B53" s="16">
        <f t="shared" si="17"/>
        <v>8095.2</v>
      </c>
      <c r="C53" s="16">
        <f t="shared" si="17"/>
        <v>0</v>
      </c>
      <c r="D53" s="16">
        <f t="shared" si="17"/>
        <v>0</v>
      </c>
      <c r="E53" s="16">
        <f t="shared" si="17"/>
        <v>0</v>
      </c>
      <c r="F53" s="18">
        <f>E53/B53%</f>
        <v>0</v>
      </c>
      <c r="G53" s="37">
        <f t="shared" si="16"/>
        <v>0</v>
      </c>
      <c r="H53" s="16">
        <f t="shared" si="18"/>
        <v>0</v>
      </c>
      <c r="I53" s="16">
        <f t="shared" si="18"/>
        <v>0</v>
      </c>
      <c r="J53" s="16">
        <f t="shared" si="18"/>
        <v>0</v>
      </c>
      <c r="K53" s="16">
        <f t="shared" si="18"/>
        <v>0</v>
      </c>
      <c r="L53" s="16">
        <f t="shared" si="18"/>
        <v>0</v>
      </c>
      <c r="M53" s="16">
        <f t="shared" si="18"/>
        <v>0</v>
      </c>
      <c r="N53" s="16">
        <f t="shared" si="18"/>
        <v>0</v>
      </c>
      <c r="O53" s="16">
        <f t="shared" si="18"/>
        <v>0</v>
      </c>
      <c r="P53" s="16">
        <f t="shared" si="18"/>
        <v>0</v>
      </c>
      <c r="Q53" s="16">
        <f t="shared" si="18"/>
        <v>0</v>
      </c>
      <c r="R53" s="16">
        <f t="shared" si="18"/>
        <v>189.94</v>
      </c>
      <c r="S53" s="16">
        <f t="shared" si="18"/>
        <v>0</v>
      </c>
      <c r="T53" s="16">
        <f t="shared" si="18"/>
        <v>7084.85</v>
      </c>
      <c r="U53" s="16">
        <f t="shared" si="18"/>
        <v>0</v>
      </c>
      <c r="V53" s="16">
        <f t="shared" si="18"/>
        <v>820.41</v>
      </c>
      <c r="W53" s="16">
        <f t="shared" si="18"/>
        <v>0</v>
      </c>
      <c r="X53" s="16">
        <f t="shared" si="18"/>
        <v>0</v>
      </c>
      <c r="Y53" s="16">
        <f t="shared" si="18"/>
        <v>0</v>
      </c>
      <c r="Z53" s="16">
        <f t="shared" si="18"/>
        <v>0</v>
      </c>
      <c r="AA53" s="16">
        <f t="shared" si="18"/>
        <v>0</v>
      </c>
      <c r="AB53" s="16">
        <f t="shared" si="18"/>
        <v>0</v>
      </c>
      <c r="AC53" s="16">
        <f t="shared" si="18"/>
        <v>0</v>
      </c>
      <c r="AD53" s="16">
        <f t="shared" si="18"/>
        <v>0</v>
      </c>
      <c r="AE53" s="16">
        <f t="shared" si="18"/>
        <v>0</v>
      </c>
      <c r="AF53" s="67"/>
    </row>
    <row r="54" spans="1:32" ht="35.25" customHeight="1" x14ac:dyDescent="0.25">
      <c r="A54" s="53" t="s">
        <v>18</v>
      </c>
      <c r="B54" s="16">
        <f t="shared" si="17"/>
        <v>39872.699999999997</v>
      </c>
      <c r="C54" s="16">
        <f t="shared" si="17"/>
        <v>0</v>
      </c>
      <c r="D54" s="16">
        <f t="shared" si="17"/>
        <v>0</v>
      </c>
      <c r="E54" s="16">
        <f t="shared" si="17"/>
        <v>0</v>
      </c>
      <c r="F54" s="18">
        <f>E54/B54%</f>
        <v>0</v>
      </c>
      <c r="G54" s="37">
        <f t="shared" si="16"/>
        <v>0</v>
      </c>
      <c r="H54" s="16">
        <f t="shared" si="18"/>
        <v>0</v>
      </c>
      <c r="I54" s="16">
        <f t="shared" si="18"/>
        <v>0</v>
      </c>
      <c r="J54" s="16">
        <f t="shared" si="18"/>
        <v>0</v>
      </c>
      <c r="K54" s="16">
        <f t="shared" si="18"/>
        <v>0</v>
      </c>
      <c r="L54" s="16">
        <f t="shared" si="18"/>
        <v>0</v>
      </c>
      <c r="M54" s="16">
        <f t="shared" si="18"/>
        <v>0</v>
      </c>
      <c r="N54" s="16">
        <f t="shared" si="18"/>
        <v>0</v>
      </c>
      <c r="O54" s="16">
        <f t="shared" si="18"/>
        <v>0</v>
      </c>
      <c r="P54" s="16">
        <f t="shared" si="18"/>
        <v>0</v>
      </c>
      <c r="Q54" s="16">
        <f t="shared" si="18"/>
        <v>0</v>
      </c>
      <c r="R54" s="16">
        <f t="shared" si="18"/>
        <v>3821.6499999999996</v>
      </c>
      <c r="S54" s="16">
        <f t="shared" si="18"/>
        <v>0</v>
      </c>
      <c r="T54" s="16">
        <f t="shared" si="18"/>
        <v>2049.62</v>
      </c>
      <c r="U54" s="16">
        <f t="shared" si="18"/>
        <v>0</v>
      </c>
      <c r="V54" s="16">
        <f t="shared" si="18"/>
        <v>3124.63</v>
      </c>
      <c r="W54" s="16">
        <f t="shared" si="18"/>
        <v>0</v>
      </c>
      <c r="X54" s="16">
        <f t="shared" si="18"/>
        <v>0</v>
      </c>
      <c r="Y54" s="16">
        <f t="shared" si="18"/>
        <v>0</v>
      </c>
      <c r="Z54" s="16">
        <f t="shared" si="18"/>
        <v>14653.2</v>
      </c>
      <c r="AA54" s="16">
        <f t="shared" si="18"/>
        <v>0</v>
      </c>
      <c r="AB54" s="16">
        <f t="shared" si="18"/>
        <v>16000</v>
      </c>
      <c r="AC54" s="16">
        <f t="shared" si="18"/>
        <v>0</v>
      </c>
      <c r="AD54" s="16">
        <f t="shared" si="18"/>
        <v>223.6</v>
      </c>
      <c r="AE54" s="16">
        <f t="shared" si="18"/>
        <v>0</v>
      </c>
      <c r="AF54" s="67"/>
    </row>
    <row r="55" spans="1:32" ht="35.25" customHeight="1" x14ac:dyDescent="0.25">
      <c r="A55" s="38" t="s">
        <v>22</v>
      </c>
      <c r="B55" s="16">
        <f t="shared" si="17"/>
        <v>2341.9999999999995</v>
      </c>
      <c r="C55" s="16">
        <f t="shared" si="17"/>
        <v>0</v>
      </c>
      <c r="D55" s="16">
        <f t="shared" si="17"/>
        <v>0</v>
      </c>
      <c r="E55" s="16">
        <f t="shared" si="17"/>
        <v>0</v>
      </c>
      <c r="F55" s="20">
        <f>E55/B55%</f>
        <v>0</v>
      </c>
      <c r="G55" s="37">
        <f t="shared" si="16"/>
        <v>0</v>
      </c>
      <c r="H55" s="16">
        <f t="shared" si="18"/>
        <v>0</v>
      </c>
      <c r="I55" s="16">
        <f t="shared" si="18"/>
        <v>0</v>
      </c>
      <c r="J55" s="16">
        <f t="shared" si="18"/>
        <v>0</v>
      </c>
      <c r="K55" s="16">
        <f t="shared" si="18"/>
        <v>0</v>
      </c>
      <c r="L55" s="16">
        <f t="shared" si="18"/>
        <v>0</v>
      </c>
      <c r="M55" s="16">
        <f t="shared" si="18"/>
        <v>0</v>
      </c>
      <c r="N55" s="16">
        <f t="shared" si="18"/>
        <v>0</v>
      </c>
      <c r="O55" s="16">
        <f t="shared" si="18"/>
        <v>0</v>
      </c>
      <c r="P55" s="16">
        <f t="shared" si="18"/>
        <v>0</v>
      </c>
      <c r="Q55" s="16">
        <f t="shared" si="18"/>
        <v>0</v>
      </c>
      <c r="R55" s="16">
        <f t="shared" si="18"/>
        <v>54.95</v>
      </c>
      <c r="S55" s="16">
        <f t="shared" si="18"/>
        <v>0</v>
      </c>
      <c r="T55" s="16">
        <f t="shared" si="18"/>
        <v>2049.62</v>
      </c>
      <c r="U55" s="16">
        <f t="shared" si="18"/>
        <v>0</v>
      </c>
      <c r="V55" s="16">
        <f t="shared" si="18"/>
        <v>237.43</v>
      </c>
      <c r="W55" s="16">
        <f t="shared" si="18"/>
        <v>0</v>
      </c>
      <c r="X55" s="16">
        <f t="shared" si="18"/>
        <v>0</v>
      </c>
      <c r="Y55" s="16">
        <f t="shared" si="18"/>
        <v>0</v>
      </c>
      <c r="Z55" s="16">
        <f t="shared" si="18"/>
        <v>0</v>
      </c>
      <c r="AA55" s="16">
        <f t="shared" si="18"/>
        <v>0</v>
      </c>
      <c r="AB55" s="16">
        <f t="shared" si="18"/>
        <v>0</v>
      </c>
      <c r="AC55" s="16">
        <f t="shared" si="18"/>
        <v>0</v>
      </c>
      <c r="AD55" s="16">
        <f t="shared" si="18"/>
        <v>0</v>
      </c>
      <c r="AE55" s="16">
        <f t="shared" si="18"/>
        <v>0</v>
      </c>
      <c r="AF55" s="67"/>
    </row>
    <row r="56" spans="1:32" ht="34.5" customHeight="1" x14ac:dyDescent="0.25">
      <c r="A56" s="53" t="s">
        <v>26</v>
      </c>
      <c r="B56" s="16">
        <f t="shared" si="17"/>
        <v>0</v>
      </c>
      <c r="C56" s="16">
        <f t="shared" si="17"/>
        <v>0</v>
      </c>
      <c r="D56" s="16">
        <f t="shared" si="17"/>
        <v>0</v>
      </c>
      <c r="E56" s="16">
        <f t="shared" si="17"/>
        <v>0</v>
      </c>
      <c r="F56" s="43">
        <f>IFERROR(D56/B56%,0)</f>
        <v>0</v>
      </c>
      <c r="G56" s="43">
        <f t="shared" si="16"/>
        <v>0</v>
      </c>
      <c r="H56" s="16">
        <f t="shared" si="18"/>
        <v>0</v>
      </c>
      <c r="I56" s="16">
        <f t="shared" si="18"/>
        <v>0</v>
      </c>
      <c r="J56" s="16">
        <f t="shared" si="18"/>
        <v>0</v>
      </c>
      <c r="K56" s="16">
        <f t="shared" si="18"/>
        <v>0</v>
      </c>
      <c r="L56" s="16">
        <f t="shared" si="18"/>
        <v>0</v>
      </c>
      <c r="M56" s="16">
        <f t="shared" si="18"/>
        <v>0</v>
      </c>
      <c r="N56" s="16">
        <f t="shared" si="18"/>
        <v>0</v>
      </c>
      <c r="O56" s="16">
        <f t="shared" si="18"/>
        <v>0</v>
      </c>
      <c r="P56" s="16">
        <f t="shared" si="18"/>
        <v>0</v>
      </c>
      <c r="Q56" s="16">
        <f t="shared" si="18"/>
        <v>0</v>
      </c>
      <c r="R56" s="16">
        <f t="shared" si="18"/>
        <v>0</v>
      </c>
      <c r="S56" s="16">
        <f t="shared" si="18"/>
        <v>0</v>
      </c>
      <c r="T56" s="16">
        <f t="shared" si="18"/>
        <v>0</v>
      </c>
      <c r="U56" s="16">
        <f t="shared" si="18"/>
        <v>0</v>
      </c>
      <c r="V56" s="16">
        <f t="shared" si="18"/>
        <v>0</v>
      </c>
      <c r="W56" s="16">
        <f t="shared" si="18"/>
        <v>0</v>
      </c>
      <c r="X56" s="16">
        <f t="shared" si="18"/>
        <v>0</v>
      </c>
      <c r="Y56" s="16">
        <f t="shared" si="18"/>
        <v>0</v>
      </c>
      <c r="Z56" s="16">
        <f t="shared" si="18"/>
        <v>0</v>
      </c>
      <c r="AA56" s="16">
        <f t="shared" si="18"/>
        <v>0</v>
      </c>
      <c r="AB56" s="16">
        <f t="shared" si="18"/>
        <v>0</v>
      </c>
      <c r="AC56" s="16">
        <f t="shared" si="18"/>
        <v>0</v>
      </c>
      <c r="AD56" s="16">
        <f t="shared" si="18"/>
        <v>0</v>
      </c>
      <c r="AE56" s="16">
        <f t="shared" si="18"/>
        <v>0</v>
      </c>
      <c r="AF56" s="67"/>
    </row>
    <row r="57" spans="1:32" ht="40.5" customHeight="1" x14ac:dyDescent="0.3">
      <c r="A57" s="50" t="s">
        <v>34</v>
      </c>
      <c r="B57" s="25">
        <f>B58+B59+B60+B62</f>
        <v>22490.3</v>
      </c>
      <c r="C57" s="25">
        <f>C58+C59+C60+C62</f>
        <v>0</v>
      </c>
      <c r="D57" s="25">
        <f>D58+D59+D60+D62</f>
        <v>0</v>
      </c>
      <c r="E57" s="25">
        <f>E58+E59+E60+E62</f>
        <v>0</v>
      </c>
      <c r="F57" s="44">
        <f>E57/B57%</f>
        <v>0</v>
      </c>
      <c r="G57" s="44">
        <f t="shared" si="16"/>
        <v>0</v>
      </c>
      <c r="H57" s="44">
        <f>H58+H59+H60+H62</f>
        <v>0</v>
      </c>
      <c r="I57" s="44">
        <f t="shared" ref="I57:AE57" si="19">I58+I59+I60+I62</f>
        <v>0</v>
      </c>
      <c r="J57" s="44">
        <f t="shared" si="19"/>
        <v>0</v>
      </c>
      <c r="K57" s="44">
        <f t="shared" si="19"/>
        <v>0</v>
      </c>
      <c r="L57" s="44">
        <f t="shared" si="19"/>
        <v>0</v>
      </c>
      <c r="M57" s="44">
        <f t="shared" si="19"/>
        <v>0</v>
      </c>
      <c r="N57" s="44">
        <f t="shared" si="19"/>
        <v>0</v>
      </c>
      <c r="O57" s="44">
        <f t="shared" si="19"/>
        <v>0</v>
      </c>
      <c r="P57" s="44">
        <f t="shared" si="19"/>
        <v>0</v>
      </c>
      <c r="Q57" s="44">
        <f t="shared" si="19"/>
        <v>0</v>
      </c>
      <c r="R57" s="44">
        <f t="shared" si="19"/>
        <v>4133.03</v>
      </c>
      <c r="S57" s="44">
        <f t="shared" si="19"/>
        <v>0</v>
      </c>
      <c r="T57" s="44">
        <f t="shared" si="19"/>
        <v>13664.11</v>
      </c>
      <c r="U57" s="44">
        <f t="shared" si="19"/>
        <v>0</v>
      </c>
      <c r="V57" s="44">
        <f t="shared" si="19"/>
        <v>4469.5599999999995</v>
      </c>
      <c r="W57" s="44">
        <f t="shared" si="19"/>
        <v>0</v>
      </c>
      <c r="X57" s="44">
        <f t="shared" si="19"/>
        <v>0</v>
      </c>
      <c r="Y57" s="44">
        <f t="shared" si="19"/>
        <v>0</v>
      </c>
      <c r="Z57" s="44">
        <f t="shared" si="19"/>
        <v>0</v>
      </c>
      <c r="AA57" s="44">
        <f t="shared" si="19"/>
        <v>0</v>
      </c>
      <c r="AB57" s="44">
        <f t="shared" si="19"/>
        <v>0</v>
      </c>
      <c r="AC57" s="44">
        <f t="shared" si="19"/>
        <v>0</v>
      </c>
      <c r="AD57" s="44">
        <f t="shared" si="19"/>
        <v>223.6</v>
      </c>
      <c r="AE57" s="44">
        <f t="shared" si="19"/>
        <v>0</v>
      </c>
      <c r="AF57" s="57"/>
    </row>
    <row r="58" spans="1:32" ht="27" customHeight="1" x14ac:dyDescent="0.25">
      <c r="A58" s="15" t="s">
        <v>19</v>
      </c>
      <c r="B58" s="16">
        <f t="shared" ref="B58:E62" si="20">B10</f>
        <v>5175.6000000000004</v>
      </c>
      <c r="C58" s="16">
        <f t="shared" si="20"/>
        <v>0</v>
      </c>
      <c r="D58" s="16">
        <f t="shared" si="20"/>
        <v>0</v>
      </c>
      <c r="E58" s="16">
        <f t="shared" si="20"/>
        <v>0</v>
      </c>
      <c r="F58" s="45">
        <f>E58/B58%</f>
        <v>0</v>
      </c>
      <c r="G58" s="43">
        <f t="shared" si="16"/>
        <v>0</v>
      </c>
      <c r="H58" s="16">
        <f t="shared" ref="H58:AE62" si="21">H10</f>
        <v>0</v>
      </c>
      <c r="I58" s="16">
        <f t="shared" si="21"/>
        <v>0</v>
      </c>
      <c r="J58" s="16">
        <f t="shared" si="21"/>
        <v>0</v>
      </c>
      <c r="K58" s="16">
        <f t="shared" si="21"/>
        <v>0</v>
      </c>
      <c r="L58" s="16">
        <f t="shared" si="21"/>
        <v>0</v>
      </c>
      <c r="M58" s="16">
        <f t="shared" si="21"/>
        <v>0</v>
      </c>
      <c r="N58" s="16">
        <f t="shared" si="21"/>
        <v>0</v>
      </c>
      <c r="O58" s="16">
        <f t="shared" si="21"/>
        <v>0</v>
      </c>
      <c r="P58" s="16">
        <f t="shared" si="21"/>
        <v>0</v>
      </c>
      <c r="Q58" s="16">
        <f t="shared" si="21"/>
        <v>0</v>
      </c>
      <c r="R58" s="16">
        <f t="shared" si="21"/>
        <v>121.44</v>
      </c>
      <c r="S58" s="16">
        <f t="shared" si="21"/>
        <v>0</v>
      </c>
      <c r="T58" s="16">
        <f t="shared" si="21"/>
        <v>4529.6400000000003</v>
      </c>
      <c r="U58" s="16">
        <f t="shared" si="21"/>
        <v>0</v>
      </c>
      <c r="V58" s="16">
        <f t="shared" si="21"/>
        <v>524.52</v>
      </c>
      <c r="W58" s="16">
        <f t="shared" si="21"/>
        <v>0</v>
      </c>
      <c r="X58" s="16">
        <f t="shared" si="21"/>
        <v>0</v>
      </c>
      <c r="Y58" s="16">
        <f t="shared" si="21"/>
        <v>0</v>
      </c>
      <c r="Z58" s="16">
        <f t="shared" si="21"/>
        <v>0</v>
      </c>
      <c r="AA58" s="16">
        <f t="shared" si="21"/>
        <v>0</v>
      </c>
      <c r="AB58" s="16">
        <f t="shared" si="21"/>
        <v>0</v>
      </c>
      <c r="AC58" s="16">
        <f t="shared" si="21"/>
        <v>0</v>
      </c>
      <c r="AD58" s="16">
        <f t="shared" si="21"/>
        <v>0</v>
      </c>
      <c r="AE58" s="16">
        <f t="shared" si="21"/>
        <v>0</v>
      </c>
      <c r="AF58" s="67"/>
    </row>
    <row r="59" spans="1:32" ht="23.25" customHeight="1" x14ac:dyDescent="0.25">
      <c r="A59" s="15" t="s">
        <v>23</v>
      </c>
      <c r="B59" s="16">
        <f t="shared" si="20"/>
        <v>8095.2</v>
      </c>
      <c r="C59" s="16">
        <f t="shared" si="20"/>
        <v>0</v>
      </c>
      <c r="D59" s="16">
        <f t="shared" si="20"/>
        <v>0</v>
      </c>
      <c r="E59" s="16">
        <f t="shared" si="20"/>
        <v>0</v>
      </c>
      <c r="F59" s="45">
        <f>E59/B59%</f>
        <v>0</v>
      </c>
      <c r="G59" s="43">
        <f t="shared" si="16"/>
        <v>0</v>
      </c>
      <c r="H59" s="16">
        <f t="shared" si="21"/>
        <v>0</v>
      </c>
      <c r="I59" s="16">
        <f t="shared" si="21"/>
        <v>0</v>
      </c>
      <c r="J59" s="16">
        <f t="shared" si="21"/>
        <v>0</v>
      </c>
      <c r="K59" s="16">
        <f t="shared" si="21"/>
        <v>0</v>
      </c>
      <c r="L59" s="16">
        <f t="shared" si="21"/>
        <v>0</v>
      </c>
      <c r="M59" s="16">
        <f t="shared" si="21"/>
        <v>0</v>
      </c>
      <c r="N59" s="16">
        <f t="shared" si="21"/>
        <v>0</v>
      </c>
      <c r="O59" s="16">
        <f t="shared" si="21"/>
        <v>0</v>
      </c>
      <c r="P59" s="16">
        <f t="shared" si="21"/>
        <v>0</v>
      </c>
      <c r="Q59" s="16">
        <f t="shared" si="21"/>
        <v>0</v>
      </c>
      <c r="R59" s="16">
        <f t="shared" si="21"/>
        <v>189.94</v>
      </c>
      <c r="S59" s="16">
        <f t="shared" si="21"/>
        <v>0</v>
      </c>
      <c r="T59" s="16">
        <f t="shared" si="21"/>
        <v>7084.85</v>
      </c>
      <c r="U59" s="16">
        <f t="shared" si="21"/>
        <v>0</v>
      </c>
      <c r="V59" s="16">
        <f t="shared" si="21"/>
        <v>820.41</v>
      </c>
      <c r="W59" s="16">
        <f t="shared" si="21"/>
        <v>0</v>
      </c>
      <c r="X59" s="16">
        <f t="shared" si="21"/>
        <v>0</v>
      </c>
      <c r="Y59" s="16">
        <f t="shared" si="21"/>
        <v>0</v>
      </c>
      <c r="Z59" s="16">
        <f t="shared" si="21"/>
        <v>0</v>
      </c>
      <c r="AA59" s="16">
        <f t="shared" si="21"/>
        <v>0</v>
      </c>
      <c r="AB59" s="16">
        <f t="shared" si="21"/>
        <v>0</v>
      </c>
      <c r="AC59" s="16">
        <f t="shared" si="21"/>
        <v>0</v>
      </c>
      <c r="AD59" s="16">
        <f t="shared" si="21"/>
        <v>0</v>
      </c>
      <c r="AE59" s="16">
        <f t="shared" si="21"/>
        <v>0</v>
      </c>
      <c r="AF59" s="67"/>
    </row>
    <row r="60" spans="1:32" ht="35.25" customHeight="1" x14ac:dyDescent="0.25">
      <c r="A60" s="15" t="s">
        <v>18</v>
      </c>
      <c r="B60" s="16">
        <f t="shared" si="20"/>
        <v>9219.5</v>
      </c>
      <c r="C60" s="16">
        <f t="shared" si="20"/>
        <v>0</v>
      </c>
      <c r="D60" s="16">
        <f t="shared" si="20"/>
        <v>0</v>
      </c>
      <c r="E60" s="16">
        <f t="shared" si="20"/>
        <v>0</v>
      </c>
      <c r="F60" s="45">
        <f>E60/B60%</f>
        <v>0</v>
      </c>
      <c r="G60" s="43">
        <f t="shared" si="16"/>
        <v>0</v>
      </c>
      <c r="H60" s="16">
        <f t="shared" si="21"/>
        <v>0</v>
      </c>
      <c r="I60" s="16">
        <f t="shared" si="21"/>
        <v>0</v>
      </c>
      <c r="J60" s="16">
        <f t="shared" si="21"/>
        <v>0</v>
      </c>
      <c r="K60" s="16">
        <f t="shared" si="21"/>
        <v>0</v>
      </c>
      <c r="L60" s="16">
        <f t="shared" si="21"/>
        <v>0</v>
      </c>
      <c r="M60" s="16">
        <f t="shared" si="21"/>
        <v>0</v>
      </c>
      <c r="N60" s="16">
        <f t="shared" si="21"/>
        <v>0</v>
      </c>
      <c r="O60" s="16">
        <f t="shared" si="21"/>
        <v>0</v>
      </c>
      <c r="P60" s="16">
        <f t="shared" si="21"/>
        <v>0</v>
      </c>
      <c r="Q60" s="16">
        <f t="shared" si="21"/>
        <v>0</v>
      </c>
      <c r="R60" s="16">
        <f t="shared" si="21"/>
        <v>3821.6499999999996</v>
      </c>
      <c r="S60" s="16">
        <f t="shared" si="21"/>
        <v>0</v>
      </c>
      <c r="T60" s="16">
        <f t="shared" si="21"/>
        <v>2049.62</v>
      </c>
      <c r="U60" s="16">
        <f t="shared" si="21"/>
        <v>0</v>
      </c>
      <c r="V60" s="16">
        <f t="shared" si="21"/>
        <v>3124.63</v>
      </c>
      <c r="W60" s="16">
        <f t="shared" si="21"/>
        <v>0</v>
      </c>
      <c r="X60" s="16">
        <f t="shared" si="21"/>
        <v>0</v>
      </c>
      <c r="Y60" s="16">
        <f t="shared" si="21"/>
        <v>0</v>
      </c>
      <c r="Z60" s="16">
        <f t="shared" si="21"/>
        <v>0</v>
      </c>
      <c r="AA60" s="16">
        <f t="shared" si="21"/>
        <v>0</v>
      </c>
      <c r="AB60" s="16">
        <f t="shared" si="21"/>
        <v>0</v>
      </c>
      <c r="AC60" s="16">
        <f t="shared" si="21"/>
        <v>0</v>
      </c>
      <c r="AD60" s="16">
        <f t="shared" si="21"/>
        <v>223.6</v>
      </c>
      <c r="AE60" s="16">
        <f t="shared" si="21"/>
        <v>0</v>
      </c>
      <c r="AF60" s="67"/>
    </row>
    <row r="61" spans="1:32" ht="35.25" customHeight="1" x14ac:dyDescent="0.25">
      <c r="A61" s="38" t="s">
        <v>22</v>
      </c>
      <c r="B61" s="16">
        <f t="shared" si="20"/>
        <v>2341.9999999999995</v>
      </c>
      <c r="C61" s="16">
        <f t="shared" si="20"/>
        <v>0</v>
      </c>
      <c r="D61" s="16">
        <f t="shared" si="20"/>
        <v>0</v>
      </c>
      <c r="E61" s="16">
        <f t="shared" si="20"/>
        <v>0</v>
      </c>
      <c r="F61" s="46">
        <f>E61/B61%</f>
        <v>0</v>
      </c>
      <c r="G61" s="43">
        <f t="shared" si="16"/>
        <v>0</v>
      </c>
      <c r="H61" s="16">
        <f t="shared" si="21"/>
        <v>0</v>
      </c>
      <c r="I61" s="16">
        <f t="shared" si="21"/>
        <v>0</v>
      </c>
      <c r="J61" s="16">
        <f t="shared" si="21"/>
        <v>0</v>
      </c>
      <c r="K61" s="16">
        <f t="shared" si="21"/>
        <v>0</v>
      </c>
      <c r="L61" s="16">
        <f t="shared" si="21"/>
        <v>0</v>
      </c>
      <c r="M61" s="16">
        <f t="shared" si="21"/>
        <v>0</v>
      </c>
      <c r="N61" s="16">
        <f t="shared" si="21"/>
        <v>0</v>
      </c>
      <c r="O61" s="16">
        <f t="shared" si="21"/>
        <v>0</v>
      </c>
      <c r="P61" s="16">
        <f t="shared" si="21"/>
        <v>0</v>
      </c>
      <c r="Q61" s="16">
        <f t="shared" si="21"/>
        <v>0</v>
      </c>
      <c r="R61" s="16">
        <f t="shared" si="21"/>
        <v>54.95</v>
      </c>
      <c r="S61" s="16">
        <f t="shared" si="21"/>
        <v>0</v>
      </c>
      <c r="T61" s="16">
        <f t="shared" si="21"/>
        <v>2049.62</v>
      </c>
      <c r="U61" s="16">
        <f t="shared" si="21"/>
        <v>0</v>
      </c>
      <c r="V61" s="16">
        <f t="shared" si="21"/>
        <v>237.43</v>
      </c>
      <c r="W61" s="16">
        <f t="shared" si="21"/>
        <v>0</v>
      </c>
      <c r="X61" s="16">
        <f t="shared" si="21"/>
        <v>0</v>
      </c>
      <c r="Y61" s="16">
        <f t="shared" si="21"/>
        <v>0</v>
      </c>
      <c r="Z61" s="16">
        <f t="shared" si="21"/>
        <v>0</v>
      </c>
      <c r="AA61" s="16">
        <f t="shared" si="21"/>
        <v>0</v>
      </c>
      <c r="AB61" s="16">
        <f t="shared" si="21"/>
        <v>0</v>
      </c>
      <c r="AC61" s="16">
        <f t="shared" si="21"/>
        <v>0</v>
      </c>
      <c r="AD61" s="16">
        <f t="shared" si="21"/>
        <v>0</v>
      </c>
      <c r="AE61" s="16">
        <f t="shared" si="21"/>
        <v>0</v>
      </c>
      <c r="AF61" s="67"/>
    </row>
    <row r="62" spans="1:32" ht="34.5" customHeight="1" x14ac:dyDescent="0.25">
      <c r="A62" s="15" t="s">
        <v>26</v>
      </c>
      <c r="B62" s="16">
        <f t="shared" si="20"/>
        <v>0</v>
      </c>
      <c r="C62" s="16">
        <f t="shared" si="20"/>
        <v>0</v>
      </c>
      <c r="D62" s="16">
        <f t="shared" si="20"/>
        <v>0</v>
      </c>
      <c r="E62" s="16">
        <f t="shared" si="20"/>
        <v>0</v>
      </c>
      <c r="F62" s="43">
        <f t="shared" ref="F62:F68" si="22">IFERROR(D62/B62%,0)</f>
        <v>0</v>
      </c>
      <c r="G62" s="43">
        <f t="shared" si="16"/>
        <v>0</v>
      </c>
      <c r="H62" s="16">
        <f t="shared" si="21"/>
        <v>0</v>
      </c>
      <c r="I62" s="16">
        <f t="shared" si="21"/>
        <v>0</v>
      </c>
      <c r="J62" s="16">
        <f t="shared" si="21"/>
        <v>0</v>
      </c>
      <c r="K62" s="16">
        <f t="shared" si="21"/>
        <v>0</v>
      </c>
      <c r="L62" s="16">
        <f t="shared" si="21"/>
        <v>0</v>
      </c>
      <c r="M62" s="16">
        <f t="shared" si="21"/>
        <v>0</v>
      </c>
      <c r="N62" s="16">
        <f t="shared" si="21"/>
        <v>0</v>
      </c>
      <c r="O62" s="16">
        <f t="shared" si="21"/>
        <v>0</v>
      </c>
      <c r="P62" s="16">
        <f t="shared" si="21"/>
        <v>0</v>
      </c>
      <c r="Q62" s="16">
        <f t="shared" si="21"/>
        <v>0</v>
      </c>
      <c r="R62" s="16">
        <f t="shared" si="21"/>
        <v>0</v>
      </c>
      <c r="S62" s="16">
        <f t="shared" si="21"/>
        <v>0</v>
      </c>
      <c r="T62" s="16">
        <f t="shared" si="21"/>
        <v>0</v>
      </c>
      <c r="U62" s="16">
        <f t="shared" si="21"/>
        <v>0</v>
      </c>
      <c r="V62" s="16">
        <f t="shared" si="21"/>
        <v>0</v>
      </c>
      <c r="W62" s="16">
        <f t="shared" si="21"/>
        <v>0</v>
      </c>
      <c r="X62" s="16">
        <f t="shared" si="21"/>
        <v>0</v>
      </c>
      <c r="Y62" s="16">
        <f t="shared" si="21"/>
        <v>0</v>
      </c>
      <c r="Z62" s="16">
        <f t="shared" si="21"/>
        <v>0</v>
      </c>
      <c r="AA62" s="16">
        <f t="shared" si="21"/>
        <v>0</v>
      </c>
      <c r="AB62" s="16">
        <f t="shared" si="21"/>
        <v>0</v>
      </c>
      <c r="AC62" s="16">
        <f t="shared" si="21"/>
        <v>0</v>
      </c>
      <c r="AD62" s="16">
        <f t="shared" si="21"/>
        <v>0</v>
      </c>
      <c r="AE62" s="16">
        <f t="shared" si="21"/>
        <v>0</v>
      </c>
      <c r="AF62" s="67"/>
    </row>
    <row r="63" spans="1:32" ht="33" x14ac:dyDescent="0.3">
      <c r="A63" s="50" t="s">
        <v>35</v>
      </c>
      <c r="B63" s="25">
        <f>B64+B65+B66+B68</f>
        <v>30653.200000000001</v>
      </c>
      <c r="C63" s="25">
        <f>C64+C65+C66+C68</f>
        <v>0</v>
      </c>
      <c r="D63" s="25">
        <f>D64+D65+D66+D68</f>
        <v>0</v>
      </c>
      <c r="E63" s="25">
        <f>E64+E65+E66+E68</f>
        <v>0</v>
      </c>
      <c r="F63" s="47">
        <f t="shared" si="22"/>
        <v>0</v>
      </c>
      <c r="G63" s="44">
        <f t="shared" si="16"/>
        <v>0</v>
      </c>
      <c r="H63" s="44">
        <f t="shared" ref="H63:AE63" si="23">H64+H65+H66+H68</f>
        <v>0</v>
      </c>
      <c r="I63" s="44">
        <f t="shared" si="23"/>
        <v>0</v>
      </c>
      <c r="J63" s="44">
        <f t="shared" si="23"/>
        <v>0</v>
      </c>
      <c r="K63" s="44">
        <f t="shared" si="23"/>
        <v>0</v>
      </c>
      <c r="L63" s="44">
        <f t="shared" si="23"/>
        <v>0</v>
      </c>
      <c r="M63" s="44">
        <f t="shared" si="23"/>
        <v>0</v>
      </c>
      <c r="N63" s="44">
        <f t="shared" si="23"/>
        <v>0</v>
      </c>
      <c r="O63" s="44">
        <f t="shared" si="23"/>
        <v>0</v>
      </c>
      <c r="P63" s="44">
        <f t="shared" si="23"/>
        <v>0</v>
      </c>
      <c r="Q63" s="44">
        <f t="shared" si="23"/>
        <v>0</v>
      </c>
      <c r="R63" s="44">
        <f t="shared" si="23"/>
        <v>0</v>
      </c>
      <c r="S63" s="44">
        <f t="shared" si="23"/>
        <v>0</v>
      </c>
      <c r="T63" s="44">
        <f t="shared" si="23"/>
        <v>0</v>
      </c>
      <c r="U63" s="44">
        <f t="shared" si="23"/>
        <v>0</v>
      </c>
      <c r="V63" s="44">
        <f t="shared" si="23"/>
        <v>0</v>
      </c>
      <c r="W63" s="44">
        <f t="shared" si="23"/>
        <v>0</v>
      </c>
      <c r="X63" s="44">
        <f t="shared" si="23"/>
        <v>0</v>
      </c>
      <c r="Y63" s="44">
        <f t="shared" si="23"/>
        <v>0</v>
      </c>
      <c r="Z63" s="44">
        <f t="shared" si="23"/>
        <v>14653.2</v>
      </c>
      <c r="AA63" s="44">
        <f t="shared" si="23"/>
        <v>0</v>
      </c>
      <c r="AB63" s="44">
        <f t="shared" si="23"/>
        <v>16000</v>
      </c>
      <c r="AC63" s="44">
        <f t="shared" si="23"/>
        <v>0</v>
      </c>
      <c r="AD63" s="44">
        <f t="shared" si="23"/>
        <v>0</v>
      </c>
      <c r="AE63" s="44">
        <f t="shared" si="23"/>
        <v>0</v>
      </c>
      <c r="AF63" s="57"/>
    </row>
    <row r="64" spans="1:32" ht="27" customHeight="1" x14ac:dyDescent="0.25">
      <c r="A64" s="15" t="s">
        <v>19</v>
      </c>
      <c r="B64" s="16">
        <f t="shared" ref="B64:E68" si="24">B39+B46</f>
        <v>0</v>
      </c>
      <c r="C64" s="16">
        <f t="shared" si="24"/>
        <v>0</v>
      </c>
      <c r="D64" s="16">
        <f t="shared" si="24"/>
        <v>0</v>
      </c>
      <c r="E64" s="16">
        <f t="shared" si="24"/>
        <v>0</v>
      </c>
      <c r="F64" s="43">
        <f t="shared" si="22"/>
        <v>0</v>
      </c>
      <c r="G64" s="43">
        <f t="shared" si="16"/>
        <v>0</v>
      </c>
      <c r="H64" s="16">
        <f t="shared" ref="H64:AE68" si="25">H39+H46</f>
        <v>0</v>
      </c>
      <c r="I64" s="16">
        <f t="shared" si="25"/>
        <v>0</v>
      </c>
      <c r="J64" s="16">
        <f t="shared" si="25"/>
        <v>0</v>
      </c>
      <c r="K64" s="16">
        <f t="shared" si="25"/>
        <v>0</v>
      </c>
      <c r="L64" s="16">
        <f t="shared" si="25"/>
        <v>0</v>
      </c>
      <c r="M64" s="16">
        <f t="shared" si="25"/>
        <v>0</v>
      </c>
      <c r="N64" s="16">
        <f t="shared" si="25"/>
        <v>0</v>
      </c>
      <c r="O64" s="16">
        <f t="shared" si="25"/>
        <v>0</v>
      </c>
      <c r="P64" s="16">
        <f t="shared" si="25"/>
        <v>0</v>
      </c>
      <c r="Q64" s="16">
        <f t="shared" si="25"/>
        <v>0</v>
      </c>
      <c r="R64" s="16">
        <f t="shared" si="25"/>
        <v>0</v>
      </c>
      <c r="S64" s="16">
        <f t="shared" si="25"/>
        <v>0</v>
      </c>
      <c r="T64" s="16">
        <f t="shared" si="25"/>
        <v>0</v>
      </c>
      <c r="U64" s="16">
        <f t="shared" si="25"/>
        <v>0</v>
      </c>
      <c r="V64" s="16">
        <f t="shared" si="25"/>
        <v>0</v>
      </c>
      <c r="W64" s="16">
        <f t="shared" si="25"/>
        <v>0</v>
      </c>
      <c r="X64" s="16">
        <f t="shared" si="25"/>
        <v>0</v>
      </c>
      <c r="Y64" s="16">
        <f t="shared" si="25"/>
        <v>0</v>
      </c>
      <c r="Z64" s="16">
        <f t="shared" si="25"/>
        <v>0</v>
      </c>
      <c r="AA64" s="16">
        <f t="shared" si="25"/>
        <v>0</v>
      </c>
      <c r="AB64" s="16">
        <f t="shared" si="25"/>
        <v>0</v>
      </c>
      <c r="AC64" s="16">
        <f t="shared" si="25"/>
        <v>0</v>
      </c>
      <c r="AD64" s="16">
        <f t="shared" si="25"/>
        <v>0</v>
      </c>
      <c r="AE64" s="16">
        <f t="shared" si="25"/>
        <v>0</v>
      </c>
      <c r="AF64" s="67"/>
    </row>
    <row r="65" spans="1:32" ht="23.25" customHeight="1" x14ac:dyDescent="0.25">
      <c r="A65" s="15" t="s">
        <v>23</v>
      </c>
      <c r="B65" s="16">
        <f t="shared" si="24"/>
        <v>0</v>
      </c>
      <c r="C65" s="16">
        <f t="shared" si="24"/>
        <v>0</v>
      </c>
      <c r="D65" s="16">
        <f t="shared" si="24"/>
        <v>0</v>
      </c>
      <c r="E65" s="16">
        <f t="shared" si="24"/>
        <v>0</v>
      </c>
      <c r="F65" s="43">
        <f t="shared" si="22"/>
        <v>0</v>
      </c>
      <c r="G65" s="43">
        <f t="shared" si="16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16">
        <f t="shared" si="25"/>
        <v>0</v>
      </c>
      <c r="L65" s="16">
        <f t="shared" si="25"/>
        <v>0</v>
      </c>
      <c r="M65" s="16">
        <f t="shared" si="25"/>
        <v>0</v>
      </c>
      <c r="N65" s="16">
        <f t="shared" si="25"/>
        <v>0</v>
      </c>
      <c r="O65" s="16">
        <f t="shared" si="25"/>
        <v>0</v>
      </c>
      <c r="P65" s="16">
        <f t="shared" si="25"/>
        <v>0</v>
      </c>
      <c r="Q65" s="16">
        <f t="shared" si="25"/>
        <v>0</v>
      </c>
      <c r="R65" s="16">
        <f t="shared" si="25"/>
        <v>0</v>
      </c>
      <c r="S65" s="16">
        <f t="shared" si="25"/>
        <v>0</v>
      </c>
      <c r="T65" s="16">
        <f t="shared" si="25"/>
        <v>0</v>
      </c>
      <c r="U65" s="16">
        <f t="shared" si="25"/>
        <v>0</v>
      </c>
      <c r="V65" s="16">
        <f t="shared" si="25"/>
        <v>0</v>
      </c>
      <c r="W65" s="16">
        <f t="shared" si="25"/>
        <v>0</v>
      </c>
      <c r="X65" s="16">
        <f t="shared" si="25"/>
        <v>0</v>
      </c>
      <c r="Y65" s="16">
        <f t="shared" si="25"/>
        <v>0</v>
      </c>
      <c r="Z65" s="16">
        <f t="shared" si="25"/>
        <v>0</v>
      </c>
      <c r="AA65" s="16">
        <f t="shared" si="25"/>
        <v>0</v>
      </c>
      <c r="AB65" s="16">
        <f t="shared" si="25"/>
        <v>0</v>
      </c>
      <c r="AC65" s="16">
        <f t="shared" si="25"/>
        <v>0</v>
      </c>
      <c r="AD65" s="16">
        <f t="shared" si="25"/>
        <v>0</v>
      </c>
      <c r="AE65" s="16">
        <f t="shared" si="25"/>
        <v>0</v>
      </c>
      <c r="AF65" s="67"/>
    </row>
    <row r="66" spans="1:32" ht="35.25" customHeight="1" x14ac:dyDescent="0.25">
      <c r="A66" s="15" t="s">
        <v>18</v>
      </c>
      <c r="B66" s="16">
        <f t="shared" si="24"/>
        <v>30653.200000000001</v>
      </c>
      <c r="C66" s="16">
        <f t="shared" si="24"/>
        <v>0</v>
      </c>
      <c r="D66" s="16">
        <f t="shared" si="24"/>
        <v>0</v>
      </c>
      <c r="E66" s="16">
        <f t="shared" si="24"/>
        <v>0</v>
      </c>
      <c r="F66" s="43">
        <f t="shared" si="22"/>
        <v>0</v>
      </c>
      <c r="G66" s="43">
        <f t="shared" si="16"/>
        <v>0</v>
      </c>
      <c r="H66" s="16">
        <f t="shared" si="25"/>
        <v>0</v>
      </c>
      <c r="I66" s="16">
        <f t="shared" si="25"/>
        <v>0</v>
      </c>
      <c r="J66" s="16">
        <f t="shared" si="25"/>
        <v>0</v>
      </c>
      <c r="K66" s="16">
        <f t="shared" si="25"/>
        <v>0</v>
      </c>
      <c r="L66" s="16">
        <f t="shared" si="25"/>
        <v>0</v>
      </c>
      <c r="M66" s="16">
        <f t="shared" si="25"/>
        <v>0</v>
      </c>
      <c r="N66" s="16">
        <f t="shared" si="25"/>
        <v>0</v>
      </c>
      <c r="O66" s="16">
        <f t="shared" si="25"/>
        <v>0</v>
      </c>
      <c r="P66" s="16">
        <f t="shared" si="25"/>
        <v>0</v>
      </c>
      <c r="Q66" s="16">
        <f t="shared" si="25"/>
        <v>0</v>
      </c>
      <c r="R66" s="16">
        <f t="shared" si="25"/>
        <v>0</v>
      </c>
      <c r="S66" s="16">
        <f t="shared" si="25"/>
        <v>0</v>
      </c>
      <c r="T66" s="16">
        <f t="shared" si="25"/>
        <v>0</v>
      </c>
      <c r="U66" s="16">
        <f t="shared" si="25"/>
        <v>0</v>
      </c>
      <c r="V66" s="16">
        <f t="shared" si="25"/>
        <v>0</v>
      </c>
      <c r="W66" s="16">
        <f t="shared" si="25"/>
        <v>0</v>
      </c>
      <c r="X66" s="16">
        <f t="shared" si="25"/>
        <v>0</v>
      </c>
      <c r="Y66" s="16">
        <f t="shared" si="25"/>
        <v>0</v>
      </c>
      <c r="Z66" s="16">
        <f t="shared" si="25"/>
        <v>14653.2</v>
      </c>
      <c r="AA66" s="16">
        <f t="shared" si="25"/>
        <v>0</v>
      </c>
      <c r="AB66" s="16">
        <f t="shared" si="25"/>
        <v>16000</v>
      </c>
      <c r="AC66" s="16">
        <f t="shared" si="25"/>
        <v>0</v>
      </c>
      <c r="AD66" s="16">
        <f t="shared" si="25"/>
        <v>0</v>
      </c>
      <c r="AE66" s="16">
        <f t="shared" si="25"/>
        <v>0</v>
      </c>
      <c r="AF66" s="67"/>
    </row>
    <row r="67" spans="1:32" ht="35.25" customHeight="1" x14ac:dyDescent="0.25">
      <c r="A67" s="38" t="s">
        <v>22</v>
      </c>
      <c r="B67" s="16">
        <f t="shared" si="24"/>
        <v>0</v>
      </c>
      <c r="C67" s="16">
        <f t="shared" si="24"/>
        <v>0</v>
      </c>
      <c r="D67" s="16">
        <f t="shared" si="24"/>
        <v>0</v>
      </c>
      <c r="E67" s="16">
        <f t="shared" si="24"/>
        <v>0</v>
      </c>
      <c r="F67" s="43">
        <f t="shared" si="22"/>
        <v>0</v>
      </c>
      <c r="G67" s="43">
        <f t="shared" si="16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16">
        <f t="shared" si="25"/>
        <v>0</v>
      </c>
      <c r="L67" s="16">
        <f t="shared" si="25"/>
        <v>0</v>
      </c>
      <c r="M67" s="16">
        <f t="shared" si="25"/>
        <v>0</v>
      </c>
      <c r="N67" s="16">
        <f t="shared" si="25"/>
        <v>0</v>
      </c>
      <c r="O67" s="16">
        <f t="shared" si="25"/>
        <v>0</v>
      </c>
      <c r="P67" s="16">
        <f t="shared" si="25"/>
        <v>0</v>
      </c>
      <c r="Q67" s="16">
        <f t="shared" si="25"/>
        <v>0</v>
      </c>
      <c r="R67" s="16">
        <f t="shared" si="25"/>
        <v>0</v>
      </c>
      <c r="S67" s="16">
        <f t="shared" si="25"/>
        <v>0</v>
      </c>
      <c r="T67" s="16">
        <f t="shared" si="25"/>
        <v>0</v>
      </c>
      <c r="U67" s="16">
        <f t="shared" si="25"/>
        <v>0</v>
      </c>
      <c r="V67" s="16">
        <f t="shared" si="25"/>
        <v>0</v>
      </c>
      <c r="W67" s="16">
        <f t="shared" si="25"/>
        <v>0</v>
      </c>
      <c r="X67" s="16">
        <f t="shared" si="25"/>
        <v>0</v>
      </c>
      <c r="Y67" s="16">
        <f t="shared" si="25"/>
        <v>0</v>
      </c>
      <c r="Z67" s="16">
        <f t="shared" si="25"/>
        <v>0</v>
      </c>
      <c r="AA67" s="16">
        <f t="shared" si="25"/>
        <v>0</v>
      </c>
      <c r="AB67" s="16">
        <f t="shared" si="25"/>
        <v>0</v>
      </c>
      <c r="AC67" s="16">
        <f t="shared" si="25"/>
        <v>0</v>
      </c>
      <c r="AD67" s="16">
        <f t="shared" si="25"/>
        <v>0</v>
      </c>
      <c r="AE67" s="16">
        <f t="shared" si="25"/>
        <v>0</v>
      </c>
      <c r="AF67" s="67"/>
    </row>
    <row r="68" spans="1:32" ht="34.5" customHeight="1" x14ac:dyDescent="0.25">
      <c r="A68" s="15" t="s">
        <v>26</v>
      </c>
      <c r="B68" s="16">
        <f t="shared" si="24"/>
        <v>0</v>
      </c>
      <c r="C68" s="16">
        <f t="shared" si="24"/>
        <v>0</v>
      </c>
      <c r="D68" s="16">
        <f t="shared" si="24"/>
        <v>0</v>
      </c>
      <c r="E68" s="16">
        <f t="shared" si="24"/>
        <v>0</v>
      </c>
      <c r="F68" s="43">
        <f t="shared" si="22"/>
        <v>0</v>
      </c>
      <c r="G68" s="43">
        <f t="shared" si="16"/>
        <v>0</v>
      </c>
      <c r="H68" s="16">
        <f t="shared" si="25"/>
        <v>0</v>
      </c>
      <c r="I68" s="16">
        <f t="shared" si="25"/>
        <v>0</v>
      </c>
      <c r="J68" s="16">
        <f t="shared" si="25"/>
        <v>0</v>
      </c>
      <c r="K68" s="16">
        <f t="shared" si="25"/>
        <v>0</v>
      </c>
      <c r="L68" s="16">
        <f t="shared" si="25"/>
        <v>0</v>
      </c>
      <c r="M68" s="16">
        <f t="shared" si="25"/>
        <v>0</v>
      </c>
      <c r="N68" s="16">
        <f t="shared" si="25"/>
        <v>0</v>
      </c>
      <c r="O68" s="16">
        <f t="shared" si="25"/>
        <v>0</v>
      </c>
      <c r="P68" s="16">
        <f t="shared" si="25"/>
        <v>0</v>
      </c>
      <c r="Q68" s="16">
        <f t="shared" si="25"/>
        <v>0</v>
      </c>
      <c r="R68" s="16">
        <f t="shared" si="25"/>
        <v>0</v>
      </c>
      <c r="S68" s="16">
        <f t="shared" si="25"/>
        <v>0</v>
      </c>
      <c r="T68" s="16">
        <f t="shared" si="25"/>
        <v>0</v>
      </c>
      <c r="U68" s="16">
        <f t="shared" si="25"/>
        <v>0</v>
      </c>
      <c r="V68" s="16">
        <f t="shared" si="25"/>
        <v>0</v>
      </c>
      <c r="W68" s="16">
        <f t="shared" si="25"/>
        <v>0</v>
      </c>
      <c r="X68" s="16">
        <f t="shared" si="25"/>
        <v>0</v>
      </c>
      <c r="Y68" s="16">
        <f t="shared" si="25"/>
        <v>0</v>
      </c>
      <c r="Z68" s="16">
        <f t="shared" si="25"/>
        <v>0</v>
      </c>
      <c r="AA68" s="16">
        <f t="shared" si="25"/>
        <v>0</v>
      </c>
      <c r="AB68" s="16">
        <f t="shared" si="25"/>
        <v>0</v>
      </c>
      <c r="AC68" s="16">
        <f t="shared" si="25"/>
        <v>0</v>
      </c>
      <c r="AD68" s="16">
        <f t="shared" si="25"/>
        <v>0</v>
      </c>
      <c r="AE68" s="16">
        <f t="shared" si="25"/>
        <v>0</v>
      </c>
      <c r="AF68" s="67"/>
    </row>
    <row r="69" spans="1:32" ht="16.5" x14ac:dyDescent="0.25">
      <c r="A69" s="7"/>
      <c r="B69" s="26"/>
      <c r="C69" s="26"/>
      <c r="D69" s="26"/>
      <c r="E69" s="26"/>
      <c r="F69" s="26"/>
      <c r="G69" s="26"/>
      <c r="H69" s="26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8"/>
      <c r="AF69" s="7"/>
    </row>
    <row r="70" spans="1:32" ht="41.25" customHeight="1" x14ac:dyDescent="0.3">
      <c r="A70" s="71" t="s">
        <v>30</v>
      </c>
      <c r="B70" s="71"/>
      <c r="C70" s="71"/>
      <c r="D70" s="71"/>
      <c r="E70" s="1"/>
      <c r="F70" s="29"/>
      <c r="G70" s="71" t="s">
        <v>36</v>
      </c>
      <c r="H70" s="71"/>
      <c r="I70" s="71"/>
      <c r="J70" s="71"/>
      <c r="K70" s="30"/>
      <c r="L70" s="30"/>
      <c r="M70" s="30"/>
      <c r="N70" s="30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2"/>
    </row>
    <row r="71" spans="1:32" ht="22.5" customHeight="1" x14ac:dyDescent="0.3">
      <c r="A71" s="58"/>
      <c r="B71" s="58"/>
      <c r="C71" s="58"/>
      <c r="D71" s="58"/>
      <c r="E71" s="1"/>
      <c r="F71" s="29"/>
      <c r="G71" s="39"/>
      <c r="H71" s="2"/>
      <c r="I71" s="2"/>
      <c r="J71" s="2"/>
      <c r="K71" s="30"/>
      <c r="L71" s="30"/>
      <c r="M71" s="30"/>
      <c r="N71" s="30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2"/>
    </row>
    <row r="72" spans="1:32" ht="18.75" x14ac:dyDescent="0.3">
      <c r="A72" s="72" t="s">
        <v>31</v>
      </c>
      <c r="B72" s="72"/>
      <c r="C72" s="72"/>
      <c r="D72" s="72"/>
      <c r="E72" s="1"/>
      <c r="F72" s="3"/>
      <c r="G72" s="73"/>
      <c r="H72" s="73"/>
      <c r="I72" s="74" t="s">
        <v>28</v>
      </c>
      <c r="J72" s="74"/>
      <c r="K72" s="7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6"/>
      <c r="AF72" s="33"/>
    </row>
    <row r="73" spans="1:32" ht="15.75" x14ac:dyDescent="0.25">
      <c r="A73" s="4" t="s">
        <v>21</v>
      </c>
      <c r="B73" s="5"/>
      <c r="C73" s="6"/>
      <c r="D73" s="6"/>
      <c r="E73" s="6"/>
      <c r="F73" s="6"/>
      <c r="G73" s="68" t="s">
        <v>21</v>
      </c>
      <c r="H73" s="68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34"/>
    </row>
    <row r="74" spans="1:32" ht="18.75" x14ac:dyDescent="0.3">
      <c r="A74" s="69"/>
      <c r="B74" s="7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6"/>
      <c r="AF74" s="35"/>
    </row>
  </sheetData>
  <mergeCells count="64"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S4:S5"/>
    <mergeCell ref="T4:T5"/>
    <mergeCell ref="U4:U5"/>
    <mergeCell ref="V4:V5"/>
    <mergeCell ref="W4:W5"/>
    <mergeCell ref="Z3:AA3"/>
    <mergeCell ref="AB3:AC3"/>
    <mergeCell ref="AD3:AE3"/>
    <mergeCell ref="AF3:AF5"/>
    <mergeCell ref="F4:F5"/>
    <mergeCell ref="G4:G5"/>
    <mergeCell ref="N4:N5"/>
    <mergeCell ref="O4:O5"/>
    <mergeCell ref="P4:P5"/>
    <mergeCell ref="Q4:Q5"/>
    <mergeCell ref="N3:O3"/>
    <mergeCell ref="P3:Q3"/>
    <mergeCell ref="R3:S3"/>
    <mergeCell ref="T3:U3"/>
    <mergeCell ref="V3:W3"/>
    <mergeCell ref="X3:Y3"/>
    <mergeCell ref="A37:AE37"/>
    <mergeCell ref="AF37:AF43"/>
    <mergeCell ref="AD4:AD5"/>
    <mergeCell ref="AE4:AE5"/>
    <mergeCell ref="A7:B7"/>
    <mergeCell ref="A8:AE8"/>
    <mergeCell ref="AF8:AF14"/>
    <mergeCell ref="A15:AE15"/>
    <mergeCell ref="AF15:AF21"/>
    <mergeCell ref="X4:X5"/>
    <mergeCell ref="Y4:Y5"/>
    <mergeCell ref="Z4:Z5"/>
    <mergeCell ref="AA4:AA5"/>
    <mergeCell ref="AB4:AB5"/>
    <mergeCell ref="AC4:AC5"/>
    <mergeCell ref="R4:R5"/>
    <mergeCell ref="A22:AE22"/>
    <mergeCell ref="AF22:AF28"/>
    <mergeCell ref="A29:AE29"/>
    <mergeCell ref="AF29:AF35"/>
    <mergeCell ref="A36:AE36"/>
    <mergeCell ref="G73:H73"/>
    <mergeCell ref="A74:B74"/>
    <mergeCell ref="A44:AE44"/>
    <mergeCell ref="AF44:AF50"/>
    <mergeCell ref="AF51:AF56"/>
    <mergeCell ref="AF58:AF62"/>
    <mergeCell ref="AF64:AF68"/>
    <mergeCell ref="A70:D70"/>
    <mergeCell ref="G70:J70"/>
    <mergeCell ref="A72:D72"/>
    <mergeCell ref="G72:H72"/>
    <mergeCell ref="I72:K72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2023-04-06T10:45:29Z</dcterms:modified>
</cp:coreProperties>
</file>