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2980" windowHeight="949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V24" i="1"/>
  <c r="V43"/>
  <c r="I43" l="1"/>
  <c r="J43" s="1"/>
  <c r="K43" s="1"/>
  <c r="L43" s="1"/>
  <c r="M43" s="1"/>
  <c r="N43" s="1"/>
  <c r="O43" s="1"/>
  <c r="P43" s="1"/>
  <c r="I41"/>
  <c r="J41" s="1"/>
  <c r="K41" s="1"/>
  <c r="L41" s="1"/>
  <c r="M41" s="1"/>
  <c r="N41" s="1"/>
  <c r="O41" s="1"/>
  <c r="P41" s="1"/>
  <c r="H41"/>
  <c r="F41"/>
  <c r="I37"/>
  <c r="J37" s="1"/>
  <c r="K37" s="1"/>
  <c r="L37" s="1"/>
  <c r="M37" s="1"/>
  <c r="N37" s="1"/>
  <c r="O37" s="1"/>
  <c r="P37" s="1"/>
  <c r="H37"/>
  <c r="H35"/>
  <c r="I35" s="1"/>
  <c r="J35" s="1"/>
  <c r="K35" s="1"/>
  <c r="L35" s="1"/>
  <c r="M35" s="1"/>
  <c r="N35" s="1"/>
  <c r="O35" s="1"/>
  <c r="P35" s="1"/>
  <c r="F35"/>
  <c r="H34"/>
  <c r="I34" s="1"/>
  <c r="J34" s="1"/>
  <c r="K34" s="1"/>
  <c r="L34" s="1"/>
  <c r="M34" s="1"/>
  <c r="N34" s="1"/>
  <c r="O34" s="1"/>
  <c r="P34" s="1"/>
  <c r="F34"/>
  <c r="H33"/>
  <c r="I33" s="1"/>
  <c r="J33" s="1"/>
  <c r="K33" s="1"/>
  <c r="L33" s="1"/>
  <c r="M33" s="1"/>
  <c r="N33" s="1"/>
  <c r="O33" s="1"/>
  <c r="P33" s="1"/>
  <c r="I32"/>
  <c r="J32" s="1"/>
  <c r="K32" s="1"/>
  <c r="L32" s="1"/>
  <c r="M32" s="1"/>
  <c r="N32" s="1"/>
  <c r="O32" s="1"/>
  <c r="P32" s="1"/>
  <c r="H32"/>
  <c r="H31"/>
  <c r="I31" s="1"/>
  <c r="J31" s="1"/>
  <c r="K31" s="1"/>
  <c r="L31" s="1"/>
  <c r="M31" s="1"/>
  <c r="N31" s="1"/>
  <c r="O31" s="1"/>
  <c r="P31" s="1"/>
  <c r="I30"/>
  <c r="J30" s="1"/>
  <c r="K30" s="1"/>
  <c r="L30" s="1"/>
  <c r="M30" s="1"/>
  <c r="N30" s="1"/>
  <c r="O30" s="1"/>
  <c r="P30" s="1"/>
  <c r="H30"/>
  <c r="F30"/>
  <c r="I28"/>
  <c r="J28" s="1"/>
  <c r="K28" s="1"/>
  <c r="L28" s="1"/>
  <c r="M28" s="1"/>
  <c r="N28" s="1"/>
  <c r="O28" s="1"/>
  <c r="P28" s="1"/>
  <c r="H28"/>
  <c r="V25"/>
  <c r="I25"/>
  <c r="J25" s="1"/>
  <c r="K25" s="1"/>
  <c r="L25" s="1"/>
  <c r="M25" s="1"/>
  <c r="N25" s="1"/>
  <c r="O25" s="1"/>
  <c r="P25" s="1"/>
  <c r="J24"/>
  <c r="K24" s="1"/>
  <c r="L24" s="1"/>
  <c r="M24" s="1"/>
  <c r="N24" s="1"/>
  <c r="O24" s="1"/>
  <c r="P24" s="1"/>
  <c r="I24"/>
  <c r="H18"/>
  <c r="I18" s="1"/>
  <c r="J18" s="1"/>
  <c r="K18" s="1"/>
  <c r="L18" s="1"/>
  <c r="M18" s="1"/>
  <c r="N18" s="1"/>
  <c r="O18" s="1"/>
  <c r="P18" s="1"/>
  <c r="I17"/>
  <c r="J17" s="1"/>
  <c r="K17" s="1"/>
  <c r="L17" s="1"/>
  <c r="M17" s="1"/>
  <c r="N17" s="1"/>
  <c r="O17" s="1"/>
  <c r="P17" s="1"/>
  <c r="H17"/>
</calcChain>
</file>

<file path=xl/sharedStrings.xml><?xml version="1.0" encoding="utf-8"?>
<sst xmlns="http://schemas.openxmlformats.org/spreadsheetml/2006/main" count="128" uniqueCount="45">
  <si>
    <t>№</t>
  </si>
  <si>
    <t>Улица</t>
  </si>
  <si>
    <t>№ дома</t>
  </si>
  <si>
    <t>Общая площадь дома, кв.м.</t>
  </si>
  <si>
    <t>Площадь МОП, кв.м. (внеквартирные коридоры, лест. площадки, тамбуры)</t>
  </si>
  <si>
    <t>Площадь общего имущества, кв. м. (чердак, подвал, МОП)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</si>
  <si>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</si>
  <si>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</si>
  <si>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</si>
  <si>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</si>
  <si>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</si>
  <si>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</si>
  <si>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</si>
  <si>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</si>
  <si>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</si>
  <si>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Капитальные 3-х этажные</t>
  </si>
  <si>
    <t>Береговая</t>
  </si>
  <si>
    <t>Дорожников</t>
  </si>
  <si>
    <t>Нефтяников</t>
  </si>
  <si>
    <t>пр.Нефтяников</t>
  </si>
  <si>
    <t>Новоселов</t>
  </si>
  <si>
    <t>Набережная</t>
  </si>
  <si>
    <t>Небережная</t>
  </si>
  <si>
    <t>Олимпийская</t>
  </si>
  <si>
    <t>9А</t>
  </si>
  <si>
    <t>15А</t>
  </si>
  <si>
    <t>Романтиков</t>
  </si>
  <si>
    <t>Комсомольская</t>
  </si>
  <si>
    <t>10А</t>
  </si>
  <si>
    <t>Капитальные 5-ти этажные</t>
  </si>
  <si>
    <t>Прибалтийская</t>
  </si>
  <si>
    <t>Капитальные 9-ти этажные</t>
  </si>
  <si>
    <t>пр.Шмидта</t>
  </si>
  <si>
    <t>Капитальные 16-ти этажные</t>
  </si>
  <si>
    <t>Дружбы народов</t>
  </si>
  <si>
    <t>Текущий ремонт на 1 кв.м., руб./кв.м.</t>
  </si>
  <si>
    <t>Сводная ведомость стоимости размера платы за содержание и текущий ремонт общего имущества в многоквартирном доме по заключенным договорам на управление многоквартирными домами на 01.01.2019 г..</t>
  </si>
  <si>
    <t>Размер платы за содержание жилого помещения, руб./м2</t>
  </si>
  <si>
    <t>Содержание жилого помещения</t>
  </si>
  <si>
    <t xml:space="preserve"> ХВ в целях содержания общего имущества в МКД</t>
  </si>
  <si>
    <t xml:space="preserve"> ГВ в целях содержания общего имущества в МКД</t>
  </si>
  <si>
    <t>Отведение сточных вод в целях содержания общего имущества в МКД</t>
  </si>
  <si>
    <t>Электроэнергия в целях содержания общего имущества в МКД</t>
  </si>
  <si>
    <t>По фактическому потреблению</t>
  </si>
  <si>
    <t>-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</si>
</sst>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2" fillId="0" borderId="0" xfId="0" applyNumberFormat="1" applyFont="1" applyFill="1"/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3" xfId="0" applyBorder="1" applyAlignment="1"/>
    <xf numFmtId="49" fontId="5" fillId="0" borderId="5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2" fontId="0" fillId="0" borderId="5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/>
    <xf numFmtId="2" fontId="0" fillId="3" borderId="5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2" fontId="0" fillId="3" borderId="5" xfId="0" applyNumberForma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topLeftCell="A26" zoomScale="90" zoomScaleNormal="90" workbookViewId="0">
      <selection activeCell="V46" sqref="V46"/>
    </sheetView>
  </sheetViews>
  <sheetFormatPr defaultRowHeight="14.4"/>
  <cols>
    <col min="1" max="1" width="8.88671875" style="5"/>
    <col min="2" max="2" width="19.33203125" bestFit="1" customWidth="1"/>
    <col min="3" max="3" width="8.88671875" style="5"/>
    <col min="4" max="4" width="16.77734375" style="6" customWidth="1"/>
    <col min="5" max="5" width="31" style="6" hidden="1" customWidth="1"/>
    <col min="6" max="6" width="26.33203125" style="6" hidden="1" customWidth="1"/>
    <col min="7" max="15" width="10" style="5" hidden="1" customWidth="1"/>
    <col min="16" max="16" width="14.44140625" style="5" customWidth="1"/>
    <col min="17" max="17" width="9.77734375" hidden="1" customWidth="1"/>
    <col min="18" max="18" width="17.5546875" customWidth="1"/>
    <col min="19" max="19" width="18.109375" customWidth="1"/>
    <col min="20" max="20" width="21.44140625" customWidth="1"/>
    <col min="21" max="21" width="18.44140625" customWidth="1"/>
    <col min="22" max="22" width="18.88671875" customWidth="1"/>
  </cols>
  <sheetData>
    <row r="1" spans="1:22" ht="18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</row>
    <row r="2" spans="1:22" ht="18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1"/>
      <c r="R2" s="1"/>
      <c r="S2" s="1"/>
      <c r="T2" s="1"/>
      <c r="U2" s="1"/>
      <c r="V2" s="1"/>
    </row>
    <row r="3" spans="1:22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60" customHeight="1">
      <c r="A5" s="32" t="s">
        <v>36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ht="17.399999999999999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6" hidden="1">
      <c r="A7" s="4"/>
      <c r="B7" s="4"/>
      <c r="C7" s="4"/>
      <c r="D7" s="4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6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>
      <c r="Q9" s="5"/>
      <c r="R9" s="5"/>
      <c r="S9" s="5"/>
      <c r="T9" s="5"/>
      <c r="U9" s="5"/>
      <c r="V9" s="5"/>
    </row>
    <row r="10" spans="1:22" ht="15.6" customHeight="1">
      <c r="A10" s="33" t="s">
        <v>0</v>
      </c>
      <c r="B10" s="33" t="s">
        <v>1</v>
      </c>
      <c r="C10" s="33" t="s">
        <v>2</v>
      </c>
      <c r="D10" s="35" t="s">
        <v>3</v>
      </c>
      <c r="E10" s="35" t="s">
        <v>4</v>
      </c>
      <c r="F10" s="35" t="s">
        <v>5</v>
      </c>
      <c r="G10" s="7"/>
      <c r="H10" s="8"/>
      <c r="I10" s="8"/>
      <c r="J10" s="8"/>
      <c r="K10" s="8"/>
      <c r="L10" s="8"/>
      <c r="M10" s="8"/>
      <c r="N10" s="8"/>
      <c r="O10" s="8"/>
      <c r="P10" s="37" t="s">
        <v>37</v>
      </c>
      <c r="Q10" s="37"/>
      <c r="R10" s="37"/>
      <c r="S10" s="37"/>
      <c r="T10" s="37"/>
      <c r="U10" s="37"/>
      <c r="V10" s="40" t="s">
        <v>35</v>
      </c>
    </row>
    <row r="11" spans="1:22" ht="55.2" customHeight="1">
      <c r="A11" s="34"/>
      <c r="B11" s="34"/>
      <c r="C11" s="34"/>
      <c r="D11" s="36"/>
      <c r="E11" s="36"/>
      <c r="F11" s="36"/>
      <c r="G11" s="9" t="s">
        <v>6</v>
      </c>
      <c r="H11" s="9" t="s">
        <v>7</v>
      </c>
      <c r="I11" s="9" t="s">
        <v>8</v>
      </c>
      <c r="J11" s="9" t="s">
        <v>9</v>
      </c>
      <c r="K11" s="9" t="s">
        <v>10</v>
      </c>
      <c r="L11" s="9" t="s">
        <v>11</v>
      </c>
      <c r="M11" s="9" t="s">
        <v>12</v>
      </c>
      <c r="N11" s="9" t="s">
        <v>13</v>
      </c>
      <c r="O11" s="9" t="s">
        <v>14</v>
      </c>
      <c r="P11" s="26" t="s">
        <v>38</v>
      </c>
      <c r="Q11" s="25"/>
      <c r="R11" s="30" t="s">
        <v>39</v>
      </c>
      <c r="S11" s="31" t="s">
        <v>40</v>
      </c>
      <c r="T11" s="31" t="s">
        <v>41</v>
      </c>
      <c r="U11" s="31" t="s">
        <v>42</v>
      </c>
      <c r="V11" s="41"/>
    </row>
    <row r="12" spans="1:22" ht="15.6">
      <c r="A12" s="10">
        <v>1</v>
      </c>
      <c r="B12" s="10">
        <v>2</v>
      </c>
      <c r="C12" s="10">
        <v>3</v>
      </c>
      <c r="D12" s="11">
        <v>4</v>
      </c>
      <c r="E12" s="10">
        <v>5</v>
      </c>
      <c r="F12" s="10">
        <v>6</v>
      </c>
      <c r="G12" s="10">
        <v>7</v>
      </c>
      <c r="H12" s="11">
        <v>8</v>
      </c>
      <c r="I12" s="10">
        <v>9</v>
      </c>
      <c r="J12" s="10">
        <v>10</v>
      </c>
      <c r="K12" s="10">
        <v>11</v>
      </c>
      <c r="L12" s="11">
        <v>12</v>
      </c>
      <c r="M12" s="10">
        <v>13</v>
      </c>
      <c r="N12" s="10">
        <v>14</v>
      </c>
      <c r="O12" s="10">
        <v>15</v>
      </c>
      <c r="P12" s="11">
        <v>5</v>
      </c>
      <c r="Q12" s="10">
        <v>7</v>
      </c>
      <c r="R12" s="10">
        <v>6</v>
      </c>
      <c r="S12" s="10">
        <v>7</v>
      </c>
      <c r="T12" s="10">
        <v>8</v>
      </c>
      <c r="U12" s="10">
        <v>9</v>
      </c>
      <c r="V12" s="11">
        <v>10</v>
      </c>
    </row>
    <row r="13" spans="1:22">
      <c r="A13" s="42" t="s">
        <v>15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12"/>
      <c r="R13" s="12"/>
      <c r="S13" s="12"/>
      <c r="T13" s="12"/>
      <c r="U13" s="12"/>
      <c r="V13" s="12"/>
    </row>
    <row r="14" spans="1:22">
      <c r="A14" s="13">
        <v>1</v>
      </c>
      <c r="B14" s="14" t="s">
        <v>16</v>
      </c>
      <c r="C14" s="13">
        <v>45</v>
      </c>
      <c r="D14" s="15">
        <v>2881.9</v>
      </c>
      <c r="E14" s="15">
        <v>152</v>
      </c>
      <c r="F14" s="15">
        <v>1283.7</v>
      </c>
      <c r="G14" s="13">
        <v>37.74</v>
      </c>
      <c r="H14" s="13">
        <v>37.74</v>
      </c>
      <c r="I14" s="13">
        <v>37.74</v>
      </c>
      <c r="J14" s="13">
        <v>37.74</v>
      </c>
      <c r="K14" s="13">
        <v>37.74</v>
      </c>
      <c r="L14" s="13">
        <v>37.74</v>
      </c>
      <c r="M14" s="13">
        <v>37.74</v>
      </c>
      <c r="N14" s="13">
        <v>37.74</v>
      </c>
      <c r="O14" s="13">
        <v>37.74</v>
      </c>
      <c r="P14" s="13">
        <v>37.74</v>
      </c>
      <c r="Q14" s="13">
        <v>0.17</v>
      </c>
      <c r="R14" s="15">
        <v>0.08</v>
      </c>
      <c r="S14" s="13">
        <v>0.28999999999999998</v>
      </c>
      <c r="T14" s="15">
        <v>0.17210246018251846</v>
      </c>
      <c r="U14" s="13">
        <v>1.22</v>
      </c>
      <c r="V14" s="13">
        <v>0.17</v>
      </c>
    </row>
    <row r="15" spans="1:22" ht="28.8">
      <c r="A15" s="16">
        <v>2</v>
      </c>
      <c r="B15" s="17" t="s">
        <v>16</v>
      </c>
      <c r="C15" s="16">
        <v>47</v>
      </c>
      <c r="D15" s="18">
        <v>1866.3</v>
      </c>
      <c r="E15" s="18">
        <v>225.03</v>
      </c>
      <c r="F15" s="18">
        <v>1311.21</v>
      </c>
      <c r="G15" s="16">
        <v>37.74</v>
      </c>
      <c r="H15" s="16">
        <v>37.74</v>
      </c>
      <c r="I15" s="16">
        <v>37.74</v>
      </c>
      <c r="J15" s="16">
        <v>37.74</v>
      </c>
      <c r="K15" s="16">
        <v>37.74</v>
      </c>
      <c r="L15" s="16">
        <v>37.74</v>
      </c>
      <c r="M15" s="16">
        <v>37.74</v>
      </c>
      <c r="N15" s="16">
        <v>37.74</v>
      </c>
      <c r="O15" s="16">
        <v>37.74</v>
      </c>
      <c r="P15" s="16">
        <v>37.74</v>
      </c>
      <c r="Q15" s="13"/>
      <c r="R15" s="27" t="s">
        <v>43</v>
      </c>
      <c r="S15" s="27" t="s">
        <v>43</v>
      </c>
      <c r="T15" s="15">
        <v>0.3934425822215078</v>
      </c>
      <c r="U15" s="27" t="s">
        <v>43</v>
      </c>
      <c r="V15" s="13" t="s">
        <v>44</v>
      </c>
    </row>
    <row r="16" spans="1:22" ht="28.8">
      <c r="A16" s="16">
        <v>3</v>
      </c>
      <c r="B16" s="17" t="s">
        <v>16</v>
      </c>
      <c r="C16" s="16">
        <v>61</v>
      </c>
      <c r="D16" s="18">
        <v>1546.6</v>
      </c>
      <c r="E16" s="18">
        <v>83.1</v>
      </c>
      <c r="F16" s="18">
        <v>1358.7</v>
      </c>
      <c r="G16" s="16">
        <v>37.74</v>
      </c>
      <c r="H16" s="16">
        <v>37.74</v>
      </c>
      <c r="I16" s="16">
        <v>37.74</v>
      </c>
      <c r="J16" s="16">
        <v>37.74</v>
      </c>
      <c r="K16" s="16">
        <v>37.74</v>
      </c>
      <c r="L16" s="16">
        <v>37.74</v>
      </c>
      <c r="M16" s="16">
        <v>37.74</v>
      </c>
      <c r="N16" s="16">
        <v>37.74</v>
      </c>
      <c r="O16" s="16">
        <v>37.74</v>
      </c>
      <c r="P16" s="16">
        <v>37.74</v>
      </c>
      <c r="Q16" s="13"/>
      <c r="R16" s="27" t="s">
        <v>43</v>
      </c>
      <c r="S16" s="27" t="s">
        <v>43</v>
      </c>
      <c r="T16" s="15">
        <v>0.17532563300142248</v>
      </c>
      <c r="U16" s="27" t="s">
        <v>43</v>
      </c>
      <c r="V16" s="13" t="s">
        <v>44</v>
      </c>
    </row>
    <row r="17" spans="1:22">
      <c r="A17" s="16">
        <v>4</v>
      </c>
      <c r="B17" s="17" t="s">
        <v>16</v>
      </c>
      <c r="C17" s="16">
        <v>63</v>
      </c>
      <c r="D17" s="18">
        <v>2443.5</v>
      </c>
      <c r="E17" s="18">
        <v>247.66</v>
      </c>
      <c r="F17" s="18">
        <v>1962.94</v>
      </c>
      <c r="G17" s="16">
        <v>35.840000000000003</v>
      </c>
      <c r="H17" s="16">
        <f>G17</f>
        <v>35.840000000000003</v>
      </c>
      <c r="I17" s="16">
        <f t="shared" ref="I17:P18" si="0">H17</f>
        <v>35.840000000000003</v>
      </c>
      <c r="J17" s="16">
        <f>I17</f>
        <v>35.840000000000003</v>
      </c>
      <c r="K17" s="16">
        <f t="shared" si="0"/>
        <v>35.840000000000003</v>
      </c>
      <c r="L17" s="16">
        <f t="shared" si="0"/>
        <v>35.840000000000003</v>
      </c>
      <c r="M17" s="16">
        <f t="shared" si="0"/>
        <v>35.840000000000003</v>
      </c>
      <c r="N17" s="16">
        <f t="shared" si="0"/>
        <v>35.840000000000003</v>
      </c>
      <c r="O17" s="16">
        <f t="shared" si="0"/>
        <v>35.840000000000003</v>
      </c>
      <c r="P17" s="16">
        <f t="shared" si="0"/>
        <v>35.840000000000003</v>
      </c>
      <c r="Q17" s="13"/>
      <c r="R17" s="28">
        <v>0.14000000000000001</v>
      </c>
      <c r="S17" s="13">
        <v>0.56000000000000005</v>
      </c>
      <c r="T17" s="15">
        <v>0.33072416058931858</v>
      </c>
      <c r="U17" s="15">
        <v>2.2000000000000002</v>
      </c>
      <c r="V17" s="13" t="s">
        <v>44</v>
      </c>
    </row>
    <row r="18" spans="1:22" ht="28.8">
      <c r="A18" s="16">
        <v>5</v>
      </c>
      <c r="B18" s="17" t="s">
        <v>17</v>
      </c>
      <c r="C18" s="16">
        <v>9</v>
      </c>
      <c r="D18" s="18">
        <v>2944.2000000000003</v>
      </c>
      <c r="E18" s="18">
        <v>182.43</v>
      </c>
      <c r="F18" s="18">
        <v>1188.19</v>
      </c>
      <c r="G18" s="16">
        <v>37.74</v>
      </c>
      <c r="H18" s="16">
        <f>G18</f>
        <v>37.74</v>
      </c>
      <c r="I18" s="16">
        <f t="shared" si="0"/>
        <v>37.74</v>
      </c>
      <c r="J18" s="16">
        <f>I18</f>
        <v>37.74</v>
      </c>
      <c r="K18" s="16">
        <f t="shared" si="0"/>
        <v>37.74</v>
      </c>
      <c r="L18" s="16">
        <f t="shared" si="0"/>
        <v>37.74</v>
      </c>
      <c r="M18" s="16">
        <f t="shared" si="0"/>
        <v>37.74</v>
      </c>
      <c r="N18" s="16">
        <f t="shared" si="0"/>
        <v>37.74</v>
      </c>
      <c r="O18" s="16">
        <f t="shared" si="0"/>
        <v>37.74</v>
      </c>
      <c r="P18" s="16">
        <f t="shared" si="0"/>
        <v>37.74</v>
      </c>
      <c r="Q18" s="13"/>
      <c r="R18" s="27" t="s">
        <v>43</v>
      </c>
      <c r="S18" s="27" t="s">
        <v>43</v>
      </c>
      <c r="T18" s="15">
        <v>0.20218612431220701</v>
      </c>
      <c r="U18" s="27" t="s">
        <v>43</v>
      </c>
      <c r="V18" s="13" t="s">
        <v>44</v>
      </c>
    </row>
    <row r="19" spans="1:22" ht="28.8">
      <c r="A19" s="16">
        <v>6</v>
      </c>
      <c r="B19" s="17" t="s">
        <v>17</v>
      </c>
      <c r="C19" s="16">
        <v>11</v>
      </c>
      <c r="D19" s="18">
        <v>2318</v>
      </c>
      <c r="E19" s="18">
        <v>120</v>
      </c>
      <c r="F19" s="18">
        <v>1307.1300000000001</v>
      </c>
      <c r="G19" s="16">
        <v>37.74</v>
      </c>
      <c r="H19" s="16">
        <v>37.74</v>
      </c>
      <c r="I19" s="16">
        <v>37.74</v>
      </c>
      <c r="J19" s="16">
        <v>37.74</v>
      </c>
      <c r="K19" s="16">
        <v>37.74</v>
      </c>
      <c r="L19" s="16">
        <v>37.74</v>
      </c>
      <c r="M19" s="16">
        <v>37.74</v>
      </c>
      <c r="N19" s="16">
        <v>37.74</v>
      </c>
      <c r="O19" s="16">
        <v>37.74</v>
      </c>
      <c r="P19" s="16">
        <v>37.74</v>
      </c>
      <c r="Q19" s="13"/>
      <c r="R19" s="27" t="s">
        <v>43</v>
      </c>
      <c r="S19" s="27" t="s">
        <v>43</v>
      </c>
      <c r="T19" s="15">
        <v>0.16892355478861085</v>
      </c>
      <c r="U19" s="27" t="s">
        <v>43</v>
      </c>
      <c r="V19" s="13" t="s">
        <v>44</v>
      </c>
    </row>
    <row r="20" spans="1:22" ht="28.8">
      <c r="A20" s="16">
        <v>7</v>
      </c>
      <c r="B20" s="17" t="s">
        <v>18</v>
      </c>
      <c r="C20" s="16">
        <v>5</v>
      </c>
      <c r="D20" s="18">
        <v>2125.3000000000002</v>
      </c>
      <c r="E20" s="18">
        <v>80</v>
      </c>
      <c r="F20" s="18">
        <v>1343.45</v>
      </c>
      <c r="G20" s="16">
        <v>37.74</v>
      </c>
      <c r="H20" s="16">
        <v>37.74</v>
      </c>
      <c r="I20" s="16">
        <v>37.74</v>
      </c>
      <c r="J20" s="16">
        <v>37.74</v>
      </c>
      <c r="K20" s="16">
        <v>37.74</v>
      </c>
      <c r="L20" s="16">
        <v>37.74</v>
      </c>
      <c r="M20" s="16">
        <v>37.74</v>
      </c>
      <c r="N20" s="16">
        <v>37.74</v>
      </c>
      <c r="O20" s="16">
        <v>37.74</v>
      </c>
      <c r="P20" s="16">
        <v>37.74</v>
      </c>
      <c r="Q20" s="13">
        <v>9.92</v>
      </c>
      <c r="R20" s="27" t="s">
        <v>43</v>
      </c>
      <c r="S20" s="27" t="s">
        <v>43</v>
      </c>
      <c r="T20" s="15">
        <v>0.12282651860913753</v>
      </c>
      <c r="U20" s="27" t="s">
        <v>43</v>
      </c>
      <c r="V20" s="13">
        <v>9.92</v>
      </c>
    </row>
    <row r="21" spans="1:22" ht="28.8">
      <c r="A21" s="16">
        <v>8</v>
      </c>
      <c r="B21" s="17" t="s">
        <v>18</v>
      </c>
      <c r="C21" s="16">
        <v>70</v>
      </c>
      <c r="D21" s="18">
        <v>4018.8</v>
      </c>
      <c r="E21" s="18">
        <v>239.33</v>
      </c>
      <c r="F21" s="18">
        <v>1963.45</v>
      </c>
      <c r="G21" s="16">
        <v>37.74</v>
      </c>
      <c r="H21" s="16">
        <v>37.74</v>
      </c>
      <c r="I21" s="16">
        <v>37.74</v>
      </c>
      <c r="J21" s="16">
        <v>37.74</v>
      </c>
      <c r="K21" s="16">
        <v>37.74</v>
      </c>
      <c r="L21" s="16">
        <v>37.74</v>
      </c>
      <c r="M21" s="16">
        <v>37.74</v>
      </c>
      <c r="N21" s="16">
        <v>37.74</v>
      </c>
      <c r="O21" s="16">
        <v>37.74</v>
      </c>
      <c r="P21" s="16">
        <v>37.74</v>
      </c>
      <c r="Q21" s="13"/>
      <c r="R21" s="27" t="s">
        <v>43</v>
      </c>
      <c r="S21" s="27" t="s">
        <v>43</v>
      </c>
      <c r="T21" s="15">
        <v>0.19432252493281577</v>
      </c>
      <c r="U21" s="27" t="s">
        <v>43</v>
      </c>
      <c r="V21" s="13" t="s">
        <v>44</v>
      </c>
    </row>
    <row r="22" spans="1:22" ht="28.8">
      <c r="A22" s="16">
        <v>9</v>
      </c>
      <c r="B22" s="17" t="s">
        <v>18</v>
      </c>
      <c r="C22" s="16">
        <v>72</v>
      </c>
      <c r="D22" s="18">
        <v>2263.4</v>
      </c>
      <c r="E22" s="18">
        <v>176.5</v>
      </c>
      <c r="F22" s="18">
        <v>1963.43</v>
      </c>
      <c r="G22" s="16">
        <v>37.74</v>
      </c>
      <c r="H22" s="16">
        <v>37.74</v>
      </c>
      <c r="I22" s="16">
        <v>37.74</v>
      </c>
      <c r="J22" s="16">
        <v>37.74</v>
      </c>
      <c r="K22" s="16">
        <v>37.74</v>
      </c>
      <c r="L22" s="16">
        <v>37.74</v>
      </c>
      <c r="M22" s="16">
        <v>37.74</v>
      </c>
      <c r="N22" s="16">
        <v>37.74</v>
      </c>
      <c r="O22" s="16">
        <v>37.74</v>
      </c>
      <c r="P22" s="16">
        <v>37.74</v>
      </c>
      <c r="Q22" s="13"/>
      <c r="R22" s="27" t="s">
        <v>43</v>
      </c>
      <c r="S22" s="27" t="s">
        <v>43</v>
      </c>
      <c r="T22" s="15">
        <v>0.25445195723248204</v>
      </c>
      <c r="U22" s="27" t="s">
        <v>43</v>
      </c>
      <c r="V22" s="13" t="s">
        <v>44</v>
      </c>
    </row>
    <row r="23" spans="1:22" ht="28.8">
      <c r="A23" s="16">
        <v>10</v>
      </c>
      <c r="B23" s="17" t="s">
        <v>19</v>
      </c>
      <c r="C23" s="16">
        <v>30</v>
      </c>
      <c r="D23" s="18">
        <v>2444.1</v>
      </c>
      <c r="E23" s="18">
        <v>267.77999999999997</v>
      </c>
      <c r="F23" s="18">
        <v>2007.51</v>
      </c>
      <c r="G23" s="16">
        <v>37.74</v>
      </c>
      <c r="H23" s="16">
        <v>37.74</v>
      </c>
      <c r="I23" s="16">
        <v>37.74</v>
      </c>
      <c r="J23" s="16">
        <v>37.74</v>
      </c>
      <c r="K23" s="16">
        <v>37.74</v>
      </c>
      <c r="L23" s="16">
        <v>37.74</v>
      </c>
      <c r="M23" s="16">
        <v>37.74</v>
      </c>
      <c r="N23" s="16">
        <v>37.74</v>
      </c>
      <c r="O23" s="16">
        <v>37.74</v>
      </c>
      <c r="P23" s="16">
        <v>37.74</v>
      </c>
      <c r="Q23" s="13"/>
      <c r="R23" s="27" t="s">
        <v>43</v>
      </c>
      <c r="S23" s="27" t="s">
        <v>43</v>
      </c>
      <c r="T23" s="15">
        <v>0.35750454204001464</v>
      </c>
      <c r="U23" s="27" t="s">
        <v>43</v>
      </c>
      <c r="V23" s="13" t="s">
        <v>44</v>
      </c>
    </row>
    <row r="24" spans="1:22" ht="28.8">
      <c r="A24" s="16">
        <v>11</v>
      </c>
      <c r="B24" s="17" t="s">
        <v>20</v>
      </c>
      <c r="C24" s="16">
        <v>2</v>
      </c>
      <c r="D24" s="18">
        <v>2808.6</v>
      </c>
      <c r="E24" s="18">
        <v>217.67</v>
      </c>
      <c r="F24" s="18">
        <v>2382.42</v>
      </c>
      <c r="G24" s="18">
        <v>34.799999999999997</v>
      </c>
      <c r="H24" s="19">
        <v>37.74</v>
      </c>
      <c r="I24" s="18">
        <f t="shared" ref="I24:P25" si="1">H24</f>
        <v>37.74</v>
      </c>
      <c r="J24" s="18">
        <f>I24</f>
        <v>37.74</v>
      </c>
      <c r="K24" s="18">
        <f t="shared" si="1"/>
        <v>37.74</v>
      </c>
      <c r="L24" s="18">
        <f t="shared" si="1"/>
        <v>37.74</v>
      </c>
      <c r="M24" s="18">
        <f t="shared" si="1"/>
        <v>37.74</v>
      </c>
      <c r="N24" s="18">
        <f t="shared" si="1"/>
        <v>37.74</v>
      </c>
      <c r="O24" s="18">
        <f t="shared" si="1"/>
        <v>37.74</v>
      </c>
      <c r="P24" s="18">
        <f t="shared" si="1"/>
        <v>37.74</v>
      </c>
      <c r="Q24" s="13"/>
      <c r="R24" s="27" t="s">
        <v>43</v>
      </c>
      <c r="S24" s="27" t="s">
        <v>43</v>
      </c>
      <c r="T24" s="15">
        <v>0.25288966631061738</v>
      </c>
      <c r="U24" s="27" t="s">
        <v>43</v>
      </c>
      <c r="V24" s="13">
        <f>1.94+0.26+3.28</f>
        <v>5.48</v>
      </c>
    </row>
    <row r="25" spans="1:22" ht="28.8">
      <c r="A25" s="16">
        <v>12</v>
      </c>
      <c r="B25" s="17" t="s">
        <v>21</v>
      </c>
      <c r="C25" s="16">
        <v>3</v>
      </c>
      <c r="D25" s="18">
        <v>2373.1999999999998</v>
      </c>
      <c r="E25" s="18">
        <v>205.6</v>
      </c>
      <c r="F25" s="18">
        <v>2131.41</v>
      </c>
      <c r="G25" s="16">
        <v>33.82</v>
      </c>
      <c r="H25" s="20">
        <v>37.74</v>
      </c>
      <c r="I25" s="16">
        <f t="shared" si="1"/>
        <v>37.74</v>
      </c>
      <c r="J25" s="16">
        <f>I25</f>
        <v>37.74</v>
      </c>
      <c r="K25" s="16">
        <f t="shared" si="1"/>
        <v>37.74</v>
      </c>
      <c r="L25" s="16">
        <f t="shared" si="1"/>
        <v>37.74</v>
      </c>
      <c r="M25" s="16">
        <f t="shared" si="1"/>
        <v>37.74</v>
      </c>
      <c r="N25" s="16">
        <f t="shared" si="1"/>
        <v>37.74</v>
      </c>
      <c r="O25" s="16">
        <f t="shared" si="1"/>
        <v>37.74</v>
      </c>
      <c r="P25" s="16">
        <f t="shared" si="1"/>
        <v>37.74</v>
      </c>
      <c r="Q25" s="13"/>
      <c r="R25" s="27" t="s">
        <v>43</v>
      </c>
      <c r="S25" s="27" t="s">
        <v>43</v>
      </c>
      <c r="T25" s="15">
        <v>0.28269047025113769</v>
      </c>
      <c r="U25" s="27" t="s">
        <v>43</v>
      </c>
      <c r="V25" s="13">
        <f>1.15+0.23</f>
        <v>1.38</v>
      </c>
    </row>
    <row r="26" spans="1:22" ht="28.8">
      <c r="A26" s="16">
        <v>13</v>
      </c>
      <c r="B26" s="17" t="s">
        <v>22</v>
      </c>
      <c r="C26" s="16">
        <v>12</v>
      </c>
      <c r="D26" s="18">
        <v>1263.5</v>
      </c>
      <c r="E26" s="18">
        <v>62.43</v>
      </c>
      <c r="F26" s="18">
        <v>995.36</v>
      </c>
      <c r="G26" s="16">
        <v>37.74</v>
      </c>
      <c r="H26" s="16">
        <v>37.74</v>
      </c>
      <c r="I26" s="16">
        <v>37.74</v>
      </c>
      <c r="J26" s="16">
        <v>37.74</v>
      </c>
      <c r="K26" s="16">
        <v>37.74</v>
      </c>
      <c r="L26" s="16">
        <v>37.74</v>
      </c>
      <c r="M26" s="16">
        <v>37.74</v>
      </c>
      <c r="N26" s="16">
        <v>37.74</v>
      </c>
      <c r="O26" s="16">
        <v>37.74</v>
      </c>
      <c r="P26" s="16">
        <v>37.74</v>
      </c>
      <c r="Q26" s="13"/>
      <c r="R26" s="27" t="s">
        <v>43</v>
      </c>
      <c r="S26" s="27" t="s">
        <v>43</v>
      </c>
      <c r="T26" s="15">
        <v>0.1612280072813613</v>
      </c>
      <c r="U26" s="27" t="s">
        <v>43</v>
      </c>
      <c r="V26" s="13" t="s">
        <v>44</v>
      </c>
    </row>
    <row r="27" spans="1:22" ht="28.8">
      <c r="A27" s="16">
        <v>14</v>
      </c>
      <c r="B27" s="17" t="s">
        <v>21</v>
      </c>
      <c r="C27" s="16">
        <v>13</v>
      </c>
      <c r="D27" s="18">
        <v>1745</v>
      </c>
      <c r="E27" s="18">
        <v>191.18</v>
      </c>
      <c r="F27" s="18">
        <v>1597.11</v>
      </c>
      <c r="G27" s="16">
        <v>37.74</v>
      </c>
      <c r="H27" s="16">
        <v>37.74</v>
      </c>
      <c r="I27" s="16">
        <v>37.74</v>
      </c>
      <c r="J27" s="16">
        <v>37.74</v>
      </c>
      <c r="K27" s="16">
        <v>37.74</v>
      </c>
      <c r="L27" s="16">
        <v>37.74</v>
      </c>
      <c r="M27" s="16">
        <v>37.74</v>
      </c>
      <c r="N27" s="16">
        <v>37.74</v>
      </c>
      <c r="O27" s="16">
        <v>37.74</v>
      </c>
      <c r="P27" s="16">
        <v>37.74</v>
      </c>
      <c r="Q27" s="13"/>
      <c r="R27" s="27" t="s">
        <v>43</v>
      </c>
      <c r="S27" s="27" t="s">
        <v>43</v>
      </c>
      <c r="T27" s="15">
        <v>0.35749454853868196</v>
      </c>
      <c r="U27" s="27" t="s">
        <v>43</v>
      </c>
      <c r="V27" s="13" t="s">
        <v>44</v>
      </c>
    </row>
    <row r="28" spans="1:22">
      <c r="A28" s="16">
        <v>15</v>
      </c>
      <c r="B28" s="17" t="s">
        <v>21</v>
      </c>
      <c r="C28" s="16">
        <v>30</v>
      </c>
      <c r="D28" s="18">
        <v>1790.9</v>
      </c>
      <c r="E28" s="18">
        <v>91.43</v>
      </c>
      <c r="F28" s="18">
        <v>1065.58</v>
      </c>
      <c r="G28" s="16">
        <v>34.21</v>
      </c>
      <c r="H28" s="16">
        <f>G28</f>
        <v>34.21</v>
      </c>
      <c r="I28" s="16">
        <f t="shared" ref="I28:P28" si="2">H28</f>
        <v>34.21</v>
      </c>
      <c r="J28" s="16">
        <f>I28</f>
        <v>34.21</v>
      </c>
      <c r="K28" s="16">
        <f t="shared" si="2"/>
        <v>34.21</v>
      </c>
      <c r="L28" s="16">
        <f t="shared" si="2"/>
        <v>34.21</v>
      </c>
      <c r="M28" s="16">
        <f t="shared" si="2"/>
        <v>34.21</v>
      </c>
      <c r="N28" s="16">
        <f t="shared" si="2"/>
        <v>34.21</v>
      </c>
      <c r="O28" s="16">
        <f t="shared" si="2"/>
        <v>34.21</v>
      </c>
      <c r="P28" s="16">
        <f t="shared" si="2"/>
        <v>34.21</v>
      </c>
      <c r="Q28" s="13"/>
      <c r="R28" s="29">
        <v>7.301943179407E-2</v>
      </c>
      <c r="S28" s="15">
        <v>0.28422465912968897</v>
      </c>
      <c r="T28" s="15">
        <v>0.16658649126137695</v>
      </c>
      <c r="U28" s="15">
        <v>1.6257696085766933</v>
      </c>
      <c r="V28" s="13" t="s">
        <v>44</v>
      </c>
    </row>
    <row r="29" spans="1:22">
      <c r="A29" s="16">
        <v>16</v>
      </c>
      <c r="B29" s="17" t="s">
        <v>23</v>
      </c>
      <c r="C29" s="16">
        <v>9</v>
      </c>
      <c r="D29" s="18">
        <v>1985.4</v>
      </c>
      <c r="E29" s="18">
        <v>313.3</v>
      </c>
      <c r="F29" s="18">
        <v>1937</v>
      </c>
      <c r="G29" s="16">
        <v>37.74</v>
      </c>
      <c r="H29" s="16">
        <v>37.74</v>
      </c>
      <c r="I29" s="16">
        <v>37.74</v>
      </c>
      <c r="J29" s="16">
        <v>37.74</v>
      </c>
      <c r="K29" s="16">
        <v>37.74</v>
      </c>
      <c r="L29" s="16">
        <v>37.74</v>
      </c>
      <c r="M29" s="16">
        <v>37.74</v>
      </c>
      <c r="N29" s="16">
        <v>37.74</v>
      </c>
      <c r="O29" s="16">
        <v>37.74</v>
      </c>
      <c r="P29" s="16">
        <v>37.74</v>
      </c>
      <c r="Q29" s="13"/>
      <c r="R29" s="29">
        <v>0.22570097914777876</v>
      </c>
      <c r="S29" s="15">
        <v>0.87853030744514959</v>
      </c>
      <c r="T29" s="15">
        <v>0.51491408884859469</v>
      </c>
      <c r="U29" s="15">
        <v>3.2174217629179331</v>
      </c>
      <c r="V29" s="13" t="s">
        <v>44</v>
      </c>
    </row>
    <row r="30" spans="1:22">
      <c r="A30" s="16">
        <v>17</v>
      </c>
      <c r="B30" s="17" t="s">
        <v>23</v>
      </c>
      <c r="C30" s="16" t="s">
        <v>24</v>
      </c>
      <c r="D30" s="18">
        <v>1645</v>
      </c>
      <c r="E30" s="18">
        <v>292</v>
      </c>
      <c r="F30" s="18">
        <f>E30+537.6</f>
        <v>829.6</v>
      </c>
      <c r="G30" s="16">
        <v>36.479999999999997</v>
      </c>
      <c r="H30" s="16">
        <f t="shared" ref="H30:P35" si="3">G30</f>
        <v>36.479999999999997</v>
      </c>
      <c r="I30" s="16">
        <f t="shared" si="3"/>
        <v>36.479999999999997</v>
      </c>
      <c r="J30" s="16">
        <f t="shared" ref="J30:J35" si="4">I30</f>
        <v>36.479999999999997</v>
      </c>
      <c r="K30" s="16">
        <f t="shared" si="3"/>
        <v>36.479999999999997</v>
      </c>
      <c r="L30" s="16">
        <f t="shared" si="3"/>
        <v>36.479999999999997</v>
      </c>
      <c r="M30" s="16">
        <f t="shared" si="3"/>
        <v>36.479999999999997</v>
      </c>
      <c r="N30" s="16">
        <f t="shared" si="3"/>
        <v>36.479999999999997</v>
      </c>
      <c r="O30" s="16">
        <f t="shared" si="3"/>
        <v>36.479999999999997</v>
      </c>
      <c r="P30" s="16">
        <f t="shared" si="3"/>
        <v>36.479999999999997</v>
      </c>
      <c r="Q30" s="13"/>
      <c r="R30" s="29">
        <v>0.25388556838905768</v>
      </c>
      <c r="S30" s="15">
        <v>0.98823747816656526</v>
      </c>
      <c r="T30" s="15">
        <v>0.57921439513677808</v>
      </c>
      <c r="U30" s="15">
        <v>1.3779933373860183</v>
      </c>
      <c r="V30" s="13" t="s">
        <v>44</v>
      </c>
    </row>
    <row r="31" spans="1:22">
      <c r="A31" s="16">
        <v>18</v>
      </c>
      <c r="B31" s="17" t="s">
        <v>23</v>
      </c>
      <c r="C31" s="16" t="s">
        <v>25</v>
      </c>
      <c r="D31" s="18">
        <v>1743.3</v>
      </c>
      <c r="E31" s="18">
        <v>118.1</v>
      </c>
      <c r="F31" s="18">
        <v>1597.11</v>
      </c>
      <c r="G31" s="16">
        <v>35.61</v>
      </c>
      <c r="H31" s="16">
        <f t="shared" si="3"/>
        <v>35.61</v>
      </c>
      <c r="I31" s="16">
        <f t="shared" si="3"/>
        <v>35.61</v>
      </c>
      <c r="J31" s="16">
        <f t="shared" si="4"/>
        <v>35.61</v>
      </c>
      <c r="K31" s="16">
        <f t="shared" si="3"/>
        <v>35.61</v>
      </c>
      <c r="L31" s="16">
        <f t="shared" si="3"/>
        <v>35.61</v>
      </c>
      <c r="M31" s="16">
        <f t="shared" si="3"/>
        <v>35.61</v>
      </c>
      <c r="N31" s="16">
        <f t="shared" si="3"/>
        <v>35.61</v>
      </c>
      <c r="O31" s="16">
        <f t="shared" si="3"/>
        <v>35.61</v>
      </c>
      <c r="P31" s="16">
        <f t="shared" si="3"/>
        <v>35.61</v>
      </c>
      <c r="Q31" s="13"/>
      <c r="R31" s="29">
        <v>9.6894434692823939E-2</v>
      </c>
      <c r="S31" s="15">
        <v>0.40047619519669592</v>
      </c>
      <c r="T31" s="15">
        <v>0.22105490965410429</v>
      </c>
      <c r="U31" s="15">
        <v>2.503265854414042</v>
      </c>
      <c r="V31" s="13" t="s">
        <v>44</v>
      </c>
    </row>
    <row r="32" spans="1:22">
      <c r="A32" s="16">
        <v>19</v>
      </c>
      <c r="B32" s="17" t="s">
        <v>26</v>
      </c>
      <c r="C32" s="16">
        <v>22</v>
      </c>
      <c r="D32" s="18">
        <v>1715.6</v>
      </c>
      <c r="E32" s="18">
        <v>121.43</v>
      </c>
      <c r="F32" s="18">
        <v>1631.49</v>
      </c>
      <c r="G32" s="16">
        <v>34.21</v>
      </c>
      <c r="H32" s="16">
        <f t="shared" si="3"/>
        <v>34.21</v>
      </c>
      <c r="I32" s="16">
        <f t="shared" si="3"/>
        <v>34.21</v>
      </c>
      <c r="J32" s="16">
        <f t="shared" si="4"/>
        <v>34.21</v>
      </c>
      <c r="K32" s="16">
        <f t="shared" si="3"/>
        <v>34.21</v>
      </c>
      <c r="L32" s="16">
        <f t="shared" si="3"/>
        <v>34.21</v>
      </c>
      <c r="M32" s="16">
        <f t="shared" si="3"/>
        <v>34.21</v>
      </c>
      <c r="N32" s="16">
        <f t="shared" si="3"/>
        <v>34.21</v>
      </c>
      <c r="O32" s="16">
        <f t="shared" si="3"/>
        <v>34.21</v>
      </c>
      <c r="P32" s="16">
        <f t="shared" si="3"/>
        <v>34.21</v>
      </c>
      <c r="Q32" s="13"/>
      <c r="R32" s="29">
        <v>0.10123507833993937</v>
      </c>
      <c r="S32" s="15">
        <v>0.39405271892944743</v>
      </c>
      <c r="T32" s="15">
        <v>0.23095765166705526</v>
      </c>
      <c r="U32" s="15">
        <v>2.598439773840056</v>
      </c>
      <c r="V32" s="13" t="s">
        <v>44</v>
      </c>
    </row>
    <row r="33" spans="1:22">
      <c r="A33" s="16">
        <v>20</v>
      </c>
      <c r="B33" s="17" t="s">
        <v>26</v>
      </c>
      <c r="C33" s="16">
        <v>24</v>
      </c>
      <c r="D33" s="18">
        <v>1294.6999999999998</v>
      </c>
      <c r="E33" s="18">
        <v>62.43</v>
      </c>
      <c r="F33" s="18">
        <v>995.72</v>
      </c>
      <c r="G33" s="16">
        <v>34.21</v>
      </c>
      <c r="H33" s="16">
        <f t="shared" si="3"/>
        <v>34.21</v>
      </c>
      <c r="I33" s="16">
        <f t="shared" si="3"/>
        <v>34.21</v>
      </c>
      <c r="J33" s="16">
        <f t="shared" si="4"/>
        <v>34.21</v>
      </c>
      <c r="K33" s="16">
        <f t="shared" si="3"/>
        <v>34.21</v>
      </c>
      <c r="L33" s="16">
        <f t="shared" si="3"/>
        <v>34.21</v>
      </c>
      <c r="M33" s="16">
        <f t="shared" si="3"/>
        <v>34.21</v>
      </c>
      <c r="N33" s="16">
        <f t="shared" si="3"/>
        <v>34.21</v>
      </c>
      <c r="O33" s="16">
        <f t="shared" si="3"/>
        <v>34.21</v>
      </c>
      <c r="P33" s="16">
        <f t="shared" si="3"/>
        <v>34.21</v>
      </c>
      <c r="Q33" s="13"/>
      <c r="R33" s="29">
        <v>6.8967622151849844E-2</v>
      </c>
      <c r="S33" s="15">
        <v>0.26845318315235966</v>
      </c>
      <c r="T33" s="15">
        <v>0.15734269498725575</v>
      </c>
      <c r="U33" s="15">
        <v>2.1014175700934583</v>
      </c>
      <c r="V33" s="13" t="s">
        <v>44</v>
      </c>
    </row>
    <row r="34" spans="1:22">
      <c r="A34" s="16">
        <v>21</v>
      </c>
      <c r="B34" s="17" t="s">
        <v>27</v>
      </c>
      <c r="C34" s="16">
        <v>10</v>
      </c>
      <c r="D34" s="18">
        <v>1201.0999999999999</v>
      </c>
      <c r="E34" s="18">
        <v>101.12</v>
      </c>
      <c r="F34" s="18">
        <f>E34+517.88+92.7</f>
        <v>711.7</v>
      </c>
      <c r="G34" s="16">
        <v>37.15</v>
      </c>
      <c r="H34" s="16">
        <f t="shared" si="3"/>
        <v>37.15</v>
      </c>
      <c r="I34" s="16">
        <f t="shared" si="3"/>
        <v>37.15</v>
      </c>
      <c r="J34" s="16">
        <f t="shared" si="4"/>
        <v>37.15</v>
      </c>
      <c r="K34" s="16">
        <f t="shared" si="3"/>
        <v>37.15</v>
      </c>
      <c r="L34" s="16">
        <f t="shared" si="3"/>
        <v>37.15</v>
      </c>
      <c r="M34" s="16">
        <f t="shared" si="3"/>
        <v>37.15</v>
      </c>
      <c r="N34" s="16">
        <f t="shared" si="3"/>
        <v>37.15</v>
      </c>
      <c r="O34" s="16">
        <f t="shared" si="3"/>
        <v>37.15</v>
      </c>
      <c r="P34" s="16">
        <f t="shared" si="3"/>
        <v>37.15</v>
      </c>
      <c r="Q34" s="13"/>
      <c r="R34" s="29">
        <v>0.12041454799766879</v>
      </c>
      <c r="S34" s="15">
        <v>0.46870789073535929</v>
      </c>
      <c r="T34" s="15">
        <v>0.27471368312380318</v>
      </c>
      <c r="U34" s="15">
        <v>1.6190567646324203</v>
      </c>
      <c r="V34" s="13" t="s">
        <v>44</v>
      </c>
    </row>
    <row r="35" spans="1:22">
      <c r="A35" s="16">
        <v>22</v>
      </c>
      <c r="B35" s="17" t="s">
        <v>27</v>
      </c>
      <c r="C35" s="16" t="s">
        <v>28</v>
      </c>
      <c r="D35" s="18">
        <v>1181.7</v>
      </c>
      <c r="E35" s="18">
        <v>101.12</v>
      </c>
      <c r="F35" s="18">
        <f>E35+517.88+92.7</f>
        <v>711.7</v>
      </c>
      <c r="G35" s="16">
        <v>37.15</v>
      </c>
      <c r="H35" s="16">
        <f t="shared" si="3"/>
        <v>37.15</v>
      </c>
      <c r="I35" s="16">
        <f t="shared" si="3"/>
        <v>37.15</v>
      </c>
      <c r="J35" s="16">
        <f t="shared" si="4"/>
        <v>37.15</v>
      </c>
      <c r="K35" s="16">
        <f t="shared" si="3"/>
        <v>37.15</v>
      </c>
      <c r="L35" s="16">
        <f t="shared" si="3"/>
        <v>37.15</v>
      </c>
      <c r="M35" s="16">
        <f t="shared" si="3"/>
        <v>37.15</v>
      </c>
      <c r="N35" s="16">
        <f t="shared" si="3"/>
        <v>37.15</v>
      </c>
      <c r="O35" s="16">
        <f t="shared" si="3"/>
        <v>37.15</v>
      </c>
      <c r="P35" s="16">
        <f t="shared" si="3"/>
        <v>37.15</v>
      </c>
      <c r="Q35" s="13"/>
      <c r="R35" s="29">
        <v>0.12239139680121856</v>
      </c>
      <c r="S35" s="15">
        <v>0.47640268051302359</v>
      </c>
      <c r="T35" s="15">
        <v>0.27922366488956585</v>
      </c>
      <c r="U35" s="15">
        <v>1.6456368621477531</v>
      </c>
      <c r="V35" s="13" t="s">
        <v>44</v>
      </c>
    </row>
    <row r="36" spans="1:22">
      <c r="A36" s="42" t="s">
        <v>29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12"/>
      <c r="R36" s="12"/>
      <c r="S36" s="12"/>
      <c r="T36" s="12"/>
      <c r="U36" s="12"/>
      <c r="V36" s="12"/>
    </row>
    <row r="37" spans="1:22" ht="15.6">
      <c r="A37" s="16">
        <v>23</v>
      </c>
      <c r="B37" s="17" t="s">
        <v>30</v>
      </c>
      <c r="C37" s="16">
        <v>27</v>
      </c>
      <c r="D37" s="18">
        <v>1782.2</v>
      </c>
      <c r="E37" s="21">
        <v>203.1</v>
      </c>
      <c r="F37" s="21">
        <v>622.29999999999995</v>
      </c>
      <c r="G37" s="16">
        <v>34.200000000000003</v>
      </c>
      <c r="H37" s="16">
        <f>G37</f>
        <v>34.200000000000003</v>
      </c>
      <c r="I37" s="16">
        <f t="shared" ref="I37:P37" si="5">H37</f>
        <v>34.200000000000003</v>
      </c>
      <c r="J37" s="16">
        <f>I37</f>
        <v>34.200000000000003</v>
      </c>
      <c r="K37" s="16">
        <f t="shared" si="5"/>
        <v>34.200000000000003</v>
      </c>
      <c r="L37" s="16">
        <f t="shared" si="5"/>
        <v>34.200000000000003</v>
      </c>
      <c r="M37" s="16">
        <f t="shared" si="5"/>
        <v>34.200000000000003</v>
      </c>
      <c r="N37" s="16">
        <f t="shared" si="5"/>
        <v>34.200000000000003</v>
      </c>
      <c r="O37" s="16">
        <f t="shared" si="5"/>
        <v>34.200000000000003</v>
      </c>
      <c r="P37" s="16">
        <f t="shared" si="5"/>
        <v>34.200000000000003</v>
      </c>
      <c r="Q37" s="13"/>
      <c r="R37" s="13">
        <v>0.16</v>
      </c>
      <c r="S37" s="13">
        <v>0.67</v>
      </c>
      <c r="T37" s="13">
        <v>0.37</v>
      </c>
      <c r="U37" s="13">
        <v>0.95</v>
      </c>
      <c r="V37" s="13" t="s">
        <v>44</v>
      </c>
    </row>
    <row r="38" spans="1:22">
      <c r="A38" s="42" t="s">
        <v>31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12"/>
      <c r="R38" s="12"/>
      <c r="S38" s="12"/>
      <c r="T38" s="12"/>
      <c r="U38" s="12"/>
      <c r="V38" s="12"/>
    </row>
    <row r="39" spans="1:22">
      <c r="A39" s="16">
        <v>24</v>
      </c>
      <c r="B39" s="17" t="s">
        <v>32</v>
      </c>
      <c r="C39" s="16">
        <v>16</v>
      </c>
      <c r="D39" s="18">
        <v>5507.5</v>
      </c>
      <c r="E39" s="18">
        <v>763.24</v>
      </c>
      <c r="F39" s="18">
        <v>2306.2800000000002</v>
      </c>
      <c r="G39" s="16">
        <v>47.25</v>
      </c>
      <c r="H39" s="16">
        <v>47.25</v>
      </c>
      <c r="I39" s="16">
        <v>47.25</v>
      </c>
      <c r="J39" s="16">
        <v>47.25</v>
      </c>
      <c r="K39" s="16">
        <v>47.25</v>
      </c>
      <c r="L39" s="16">
        <v>47.25</v>
      </c>
      <c r="M39" s="16">
        <v>47.25</v>
      </c>
      <c r="N39" s="16">
        <v>47.25</v>
      </c>
      <c r="O39" s="16">
        <v>47.25</v>
      </c>
      <c r="P39" s="16">
        <v>47.25</v>
      </c>
      <c r="Q39" s="13">
        <v>7.0000000000000007E-2</v>
      </c>
      <c r="R39" s="13">
        <v>0.13</v>
      </c>
      <c r="S39" s="13">
        <v>0.51</v>
      </c>
      <c r="T39" s="15">
        <v>0.30146559535179301</v>
      </c>
      <c r="U39" s="13">
        <v>2.62</v>
      </c>
      <c r="V39" s="13">
        <v>7.0000000000000007E-2</v>
      </c>
    </row>
    <row r="40" spans="1:22" ht="28.8">
      <c r="A40" s="16">
        <v>25</v>
      </c>
      <c r="B40" s="17" t="s">
        <v>32</v>
      </c>
      <c r="C40" s="16">
        <v>24</v>
      </c>
      <c r="D40" s="18">
        <v>5138.8</v>
      </c>
      <c r="E40" s="18">
        <v>625.28</v>
      </c>
      <c r="F40" s="18">
        <v>1955.78</v>
      </c>
      <c r="G40" s="16">
        <v>46.64</v>
      </c>
      <c r="H40" s="16">
        <v>46.64</v>
      </c>
      <c r="I40" s="16">
        <v>46.64</v>
      </c>
      <c r="J40" s="16">
        <v>46.64</v>
      </c>
      <c r="K40" s="16">
        <v>46.64</v>
      </c>
      <c r="L40" s="16">
        <v>46.64</v>
      </c>
      <c r="M40" s="16">
        <v>46.64</v>
      </c>
      <c r="N40" s="16">
        <v>46.64</v>
      </c>
      <c r="O40" s="16">
        <v>46.64</v>
      </c>
      <c r="P40" s="16">
        <v>46.64</v>
      </c>
      <c r="Q40" s="13">
        <v>3.85</v>
      </c>
      <c r="R40" s="27" t="s">
        <v>43</v>
      </c>
      <c r="S40" s="27" t="s">
        <v>43</v>
      </c>
      <c r="T40" s="15">
        <v>0.26469391702342959</v>
      </c>
      <c r="U40" s="27" t="s">
        <v>43</v>
      </c>
      <c r="V40" s="13">
        <v>3.85</v>
      </c>
    </row>
    <row r="41" spans="1:22">
      <c r="A41" s="16">
        <v>26</v>
      </c>
      <c r="B41" s="17" t="s">
        <v>32</v>
      </c>
      <c r="C41" s="16">
        <v>28</v>
      </c>
      <c r="D41" s="18">
        <v>10055.4</v>
      </c>
      <c r="E41" s="18">
        <v>1845.4</v>
      </c>
      <c r="F41" s="18">
        <f>E41+1310.2+1348.78</f>
        <v>4504.38</v>
      </c>
      <c r="G41" s="16">
        <v>44.84</v>
      </c>
      <c r="H41" s="16">
        <f>G41</f>
        <v>44.84</v>
      </c>
      <c r="I41" s="16">
        <f t="shared" ref="I41:P41" si="6">H41</f>
        <v>44.84</v>
      </c>
      <c r="J41" s="16">
        <f>I41</f>
        <v>44.84</v>
      </c>
      <c r="K41" s="16">
        <f t="shared" si="6"/>
        <v>44.84</v>
      </c>
      <c r="L41" s="16">
        <f t="shared" si="6"/>
        <v>44.84</v>
      </c>
      <c r="M41" s="16">
        <f t="shared" si="6"/>
        <v>44.84</v>
      </c>
      <c r="N41" s="16">
        <f t="shared" si="6"/>
        <v>44.84</v>
      </c>
      <c r="O41" s="16">
        <f t="shared" si="6"/>
        <v>44.84</v>
      </c>
      <c r="P41" s="16">
        <f t="shared" si="6"/>
        <v>44.84</v>
      </c>
      <c r="Q41" s="13"/>
      <c r="R41" s="13">
        <v>0.17</v>
      </c>
      <c r="S41" s="13">
        <v>0.72</v>
      </c>
      <c r="T41" s="15">
        <v>0.39922920460648015</v>
      </c>
      <c r="U41" s="15">
        <v>2.8</v>
      </c>
      <c r="V41" s="13"/>
    </row>
    <row r="42" spans="1:22">
      <c r="A42" s="42" t="s">
        <v>33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12"/>
      <c r="R42" s="12"/>
      <c r="S42" s="12"/>
      <c r="T42" s="12"/>
      <c r="U42" s="12"/>
      <c r="V42" s="12"/>
    </row>
    <row r="43" spans="1:22" ht="28.8">
      <c r="A43" s="16">
        <v>27</v>
      </c>
      <c r="B43" s="17" t="s">
        <v>34</v>
      </c>
      <c r="C43" s="16">
        <v>36</v>
      </c>
      <c r="D43" s="18">
        <v>10737.5</v>
      </c>
      <c r="E43" s="18">
        <v>1962.85</v>
      </c>
      <c r="F43" s="18">
        <v>2820.64</v>
      </c>
      <c r="G43" s="16">
        <v>60.16</v>
      </c>
      <c r="H43" s="20">
        <v>64.22</v>
      </c>
      <c r="I43" s="16">
        <f t="shared" ref="I43:P43" si="7">H43</f>
        <v>64.22</v>
      </c>
      <c r="J43" s="16">
        <f>I43</f>
        <v>64.22</v>
      </c>
      <c r="K43" s="16">
        <f t="shared" si="7"/>
        <v>64.22</v>
      </c>
      <c r="L43" s="16">
        <f t="shared" si="7"/>
        <v>64.22</v>
      </c>
      <c r="M43" s="16">
        <f t="shared" si="7"/>
        <v>64.22</v>
      </c>
      <c r="N43" s="16">
        <f t="shared" si="7"/>
        <v>64.22</v>
      </c>
      <c r="O43" s="16">
        <f t="shared" si="7"/>
        <v>64.22</v>
      </c>
      <c r="P43" s="16">
        <f t="shared" si="7"/>
        <v>64.22</v>
      </c>
      <c r="Q43" s="13">
        <v>3.23</v>
      </c>
      <c r="R43" s="27" t="s">
        <v>43</v>
      </c>
      <c r="S43" s="27" t="s">
        <v>43</v>
      </c>
      <c r="T43" s="15">
        <v>0.29824717410942958</v>
      </c>
      <c r="U43" s="27" t="s">
        <v>43</v>
      </c>
      <c r="V43" s="13">
        <f>Q43</f>
        <v>3.23</v>
      </c>
    </row>
    <row r="44" spans="1:22" ht="28.8">
      <c r="A44" s="16">
        <v>28</v>
      </c>
      <c r="B44" s="17" t="s">
        <v>34</v>
      </c>
      <c r="C44" s="16">
        <v>38</v>
      </c>
      <c r="D44" s="18">
        <v>10606.599999999999</v>
      </c>
      <c r="E44" s="18">
        <v>1905</v>
      </c>
      <c r="F44" s="18">
        <v>3320.6</v>
      </c>
      <c r="G44" s="16">
        <v>72.5</v>
      </c>
      <c r="H44" s="16">
        <v>72.5</v>
      </c>
      <c r="I44" s="16">
        <v>72.5</v>
      </c>
      <c r="J44" s="16">
        <v>72.5</v>
      </c>
      <c r="K44" s="16">
        <v>72.5</v>
      </c>
      <c r="L44" s="16">
        <v>72.5</v>
      </c>
      <c r="M44" s="16">
        <v>72.5</v>
      </c>
      <c r="N44" s="16">
        <v>72.5</v>
      </c>
      <c r="O44" s="16">
        <v>72.5</v>
      </c>
      <c r="P44" s="16">
        <v>72.5</v>
      </c>
      <c r="Q44" s="13"/>
      <c r="R44" s="27" t="s">
        <v>43</v>
      </c>
      <c r="S44" s="27" t="s">
        <v>43</v>
      </c>
      <c r="T44" s="15">
        <v>0.29302939679067752</v>
      </c>
      <c r="U44" s="27" t="s">
        <v>43</v>
      </c>
      <c r="V44" s="13" t="s">
        <v>44</v>
      </c>
    </row>
    <row r="45" spans="1:22" ht="28.8">
      <c r="A45" s="16">
        <v>29</v>
      </c>
      <c r="B45" s="17" t="s">
        <v>34</v>
      </c>
      <c r="C45" s="16">
        <v>40</v>
      </c>
      <c r="D45" s="18">
        <v>10131.4</v>
      </c>
      <c r="E45" s="18">
        <v>1658</v>
      </c>
      <c r="F45" s="18">
        <v>3320.6</v>
      </c>
      <c r="G45" s="16">
        <v>72.5</v>
      </c>
      <c r="H45" s="16">
        <v>72.5</v>
      </c>
      <c r="I45" s="16">
        <v>72.5</v>
      </c>
      <c r="J45" s="16">
        <v>72.5</v>
      </c>
      <c r="K45" s="16">
        <v>72.5</v>
      </c>
      <c r="L45" s="16">
        <v>72.5</v>
      </c>
      <c r="M45" s="16">
        <v>72.5</v>
      </c>
      <c r="N45" s="16">
        <v>72.5</v>
      </c>
      <c r="O45" s="16">
        <v>72.5</v>
      </c>
      <c r="P45" s="16">
        <v>72.5</v>
      </c>
      <c r="Q45" s="13"/>
      <c r="R45" s="27" t="s">
        <v>43</v>
      </c>
      <c r="S45" s="27" t="s">
        <v>43</v>
      </c>
      <c r="T45" s="15">
        <v>0.26699766666008645</v>
      </c>
      <c r="U45" s="27" t="s">
        <v>43</v>
      </c>
      <c r="V45" s="13" t="s">
        <v>44</v>
      </c>
    </row>
    <row r="48" spans="1:22">
      <c r="A48" s="1"/>
      <c r="B48" s="22"/>
      <c r="C48" s="38"/>
      <c r="D48" s="38"/>
      <c r="E48" s="23"/>
      <c r="F48" s="1"/>
      <c r="G48" s="1"/>
      <c r="H48" s="1"/>
      <c r="I48" s="1"/>
      <c r="Q48" s="1"/>
      <c r="R48" s="1"/>
      <c r="S48" s="1"/>
      <c r="T48" s="1"/>
      <c r="U48" s="1"/>
      <c r="V48" s="1"/>
    </row>
    <row r="49" spans="1:22">
      <c r="A49" s="1"/>
      <c r="B49" s="1"/>
      <c r="C49" s="39"/>
      <c r="D49" s="39"/>
      <c r="E49" s="24"/>
      <c r="F49" s="1"/>
      <c r="G49" s="1"/>
      <c r="H49" s="1"/>
      <c r="I49" s="1"/>
      <c r="Q49" s="1"/>
      <c r="R49" s="1"/>
      <c r="S49" s="1"/>
      <c r="T49" s="1"/>
      <c r="U49" s="1"/>
      <c r="V49" s="1"/>
    </row>
    <row r="50" spans="1:22">
      <c r="A50" s="1"/>
      <c r="B50" s="1"/>
      <c r="C50" s="24"/>
      <c r="D50" s="24"/>
      <c r="E50" s="24"/>
      <c r="F50" s="1"/>
      <c r="G50" s="1"/>
      <c r="H50" s="1"/>
      <c r="I50" s="1"/>
      <c r="Q50" s="1"/>
      <c r="R50" s="1"/>
      <c r="S50" s="1"/>
      <c r="T50" s="1"/>
      <c r="U50" s="1"/>
      <c r="V50" s="1"/>
    </row>
    <row r="51" spans="1:22">
      <c r="A51" s="1"/>
      <c r="B51" s="22"/>
      <c r="C51" s="38"/>
      <c r="D51" s="38"/>
      <c r="E51" s="23"/>
      <c r="F51" s="1"/>
      <c r="G51" s="1"/>
      <c r="H51" s="1"/>
      <c r="I51" s="1"/>
      <c r="Q51" s="1"/>
      <c r="R51" s="1"/>
      <c r="S51" s="1"/>
      <c r="T51" s="1"/>
      <c r="U51" s="1"/>
      <c r="V51" s="1"/>
    </row>
    <row r="52" spans="1:22">
      <c r="A52" s="1"/>
      <c r="B52" s="1"/>
      <c r="C52" s="39"/>
      <c r="D52" s="39"/>
      <c r="E52" s="24"/>
      <c r="F52" s="1"/>
      <c r="G52" s="1"/>
      <c r="H52" s="1"/>
      <c r="I52" s="1"/>
      <c r="Q52" s="1"/>
      <c r="R52" s="1"/>
      <c r="S52" s="1"/>
      <c r="T52" s="1"/>
      <c r="U52" s="1"/>
      <c r="V52" s="1"/>
    </row>
  </sheetData>
  <mergeCells count="17">
    <mergeCell ref="C51:D51"/>
    <mergeCell ref="C52:D52"/>
    <mergeCell ref="V10:V11"/>
    <mergeCell ref="A13:P13"/>
    <mergeCell ref="A36:P36"/>
    <mergeCell ref="A38:P38"/>
    <mergeCell ref="A42:P42"/>
    <mergeCell ref="C48:D48"/>
    <mergeCell ref="C49:D49"/>
    <mergeCell ref="A5:V5"/>
    <mergeCell ref="A10:A11"/>
    <mergeCell ref="B10:B11"/>
    <mergeCell ref="C10:C11"/>
    <mergeCell ref="D10:D11"/>
    <mergeCell ref="E10:E11"/>
    <mergeCell ref="F10:F11"/>
    <mergeCell ref="P10:U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А. Булатова</dc:creator>
  <cp:lastModifiedBy>Оксана А. Булатова</cp:lastModifiedBy>
  <dcterms:created xsi:type="dcterms:W3CDTF">2019-02-19T04:23:19Z</dcterms:created>
  <dcterms:modified xsi:type="dcterms:W3CDTF">2019-02-19T05:09:51Z</dcterms:modified>
</cp:coreProperties>
</file>