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5195" windowHeight="9375" activeTab="0"/>
  </bookViews>
  <sheets>
    <sheet name="Результат" sheetId="1" r:id="rId1"/>
    <sheet name="расчёт эффект-ти" sheetId="2" r:id="rId2"/>
  </sheets>
  <definedNames/>
  <calcPr fullCalcOnLoad="1"/>
</workbook>
</file>

<file path=xl/sharedStrings.xml><?xml version="1.0" encoding="utf-8"?>
<sst xmlns="http://schemas.openxmlformats.org/spreadsheetml/2006/main" count="80" uniqueCount="70">
  <si>
    <t>Наименование показателя</t>
  </si>
  <si>
    <t>2017 год</t>
  </si>
  <si>
    <t>исполнено бюджетом города</t>
  </si>
  <si>
    <t>кассовое исполнение МБУ КСАТ</t>
  </si>
  <si>
    <r>
      <t xml:space="preserve">Оценка выполнения МЗ с учетом кассового исполнения бюджета города
</t>
    </r>
    <r>
      <rPr>
        <b/>
        <sz val="12"/>
        <rFont val="Times New Roman"/>
        <family val="1"/>
      </rPr>
      <t>К1.1</t>
    </r>
    <r>
      <rPr>
        <sz val="12"/>
        <rFont val="Times New Roman"/>
        <family val="1"/>
      </rPr>
      <t>= К1кас./К1пл.*100%, гр.6/гр.5*100%</t>
    </r>
  </si>
  <si>
    <r>
      <t xml:space="preserve">Оценка выполнения МЗ с учетомфактических расходов бюджета города
</t>
    </r>
    <r>
      <rPr>
        <b/>
        <sz val="12"/>
        <rFont val="Times New Roman"/>
        <family val="1"/>
      </rPr>
      <t>К1.2</t>
    </r>
    <r>
      <rPr>
        <sz val="12"/>
        <rFont val="Times New Roman"/>
        <family val="1"/>
      </rPr>
      <t>= К1ф(расч)./К1пл.*100%, гр.6/гр.4*100%</t>
    </r>
  </si>
  <si>
    <t>Интерпритация оценки выполнения МЗ</t>
  </si>
  <si>
    <t>Муниципальное задание выполнено в полном объёме</t>
  </si>
  <si>
    <r>
      <t xml:space="preserve">Оценка выполнения МЗ на оказание МУ по критерию "полнота и эффективность использования средств бюджета города Когалыма на выполнение МЗ на оказание МУ"
</t>
    </r>
    <r>
      <rPr>
        <b/>
        <sz val="12"/>
        <rFont val="Times New Roman"/>
        <family val="1"/>
      </rPr>
      <t>К1</t>
    </r>
    <r>
      <rPr>
        <sz val="12"/>
        <rFont val="Times New Roman"/>
        <family val="1"/>
      </rPr>
      <t>= (К1.1.+К1.2)/2, (гр.9+гр.8)/2</t>
    </r>
  </si>
  <si>
    <t>Расчёт К1 - оценка выполнения МЗ на оказание МУ по критерию "полнота и эффективность использования средств бюджета города Когалыма на выполнение МЗ на оказание МУ"</t>
  </si>
  <si>
    <t>Расчёт К2 - оценка выполнения МЗ на оказание МУ по критерию "количество потребителей МУ"</t>
  </si>
  <si>
    <r>
      <t>Плановое количество потребителей услуг,</t>
    </r>
    <r>
      <rPr>
        <b/>
        <sz val="12"/>
        <rFont val="Times New Roman"/>
        <family val="1"/>
      </rPr>
      <t xml:space="preserve"> К2пл</t>
    </r>
  </si>
  <si>
    <r>
      <t xml:space="preserve">Фактическое количество потребителей услуг, </t>
    </r>
    <r>
      <rPr>
        <b/>
        <sz val="12"/>
        <rFont val="Times New Roman"/>
        <family val="1"/>
      </rPr>
      <t>К2ф</t>
    </r>
  </si>
  <si>
    <r>
      <t xml:space="preserve">Оценка выполнения МЗ на оказание МУ по критерию "количество потребителей МУ", </t>
    </r>
    <r>
      <rPr>
        <b/>
        <sz val="12"/>
        <rFont val="Times New Roman"/>
        <family val="1"/>
      </rPr>
      <t>К2=К2ф/К2пл*100%</t>
    </r>
  </si>
  <si>
    <t>-</t>
  </si>
  <si>
    <t>Показатель не может быть рассчитан, так как потребители услуг - юридические и физические лица города Когалыма</t>
  </si>
  <si>
    <t>Расчёт К3 - оценка выполнения МЗ на оказание МУ по критерию "качество оказываемых МУ"</t>
  </si>
  <si>
    <r>
      <t>Плановый показатель качества услуги,</t>
    </r>
    <r>
      <rPr>
        <b/>
        <sz val="12"/>
        <rFont val="Times New Roman"/>
        <family val="1"/>
      </rPr>
      <t xml:space="preserve"> К3пл</t>
    </r>
  </si>
  <si>
    <r>
      <t>Фактический показатель качества услуги,</t>
    </r>
    <r>
      <rPr>
        <b/>
        <sz val="12"/>
        <rFont val="Times New Roman"/>
        <family val="1"/>
      </rPr>
      <t xml:space="preserve"> К3ф</t>
    </r>
  </si>
  <si>
    <r>
      <t xml:space="preserve">Оценка выполнения МЗ на оказание МУ по критерию "качество оказываемых МУ", </t>
    </r>
    <r>
      <rPr>
        <b/>
        <sz val="12"/>
        <rFont val="Times New Roman"/>
        <family val="1"/>
      </rPr>
      <t>К3=К3ф/К3пл*100%</t>
    </r>
  </si>
  <si>
    <t>Предоставление автотранспортного средства в технически исправном состоянии, эстетическом и чистом виде</t>
  </si>
  <si>
    <t>Расчёт К4 - оценка выполнения МЗ на оказание МУ по критерию "объёмы оказываемых МУ"</t>
  </si>
  <si>
    <r>
      <rPr>
        <b/>
        <sz val="12"/>
        <rFont val="Times New Roman"/>
        <family val="1"/>
      </rPr>
      <t>К4</t>
    </r>
    <r>
      <rPr>
        <sz val="12"/>
        <rFont val="Times New Roman"/>
        <family val="1"/>
      </rPr>
      <t>=( К4т+К4д+К4б)/3</t>
    </r>
  </si>
  <si>
    <t>Итоговая оценка эффективности и результативности выполнения МЗ на оказание МУ</t>
  </si>
  <si>
    <r>
      <rPr>
        <b/>
        <sz val="12"/>
        <rFont val="Times New Roman"/>
        <family val="1"/>
      </rPr>
      <t>ОЦ</t>
    </r>
    <r>
      <rPr>
        <sz val="12"/>
        <rFont val="Times New Roman"/>
        <family val="1"/>
      </rPr>
      <t>=(К1+К3+К4)/3</t>
    </r>
  </si>
  <si>
    <t>транспорт</t>
  </si>
  <si>
    <t>дороги</t>
  </si>
  <si>
    <t>благоустройство</t>
  </si>
  <si>
    <r>
      <rPr>
        <b/>
        <sz val="12"/>
        <rFont val="Times New Roman"/>
        <family val="1"/>
      </rPr>
      <t>ОЦт</t>
    </r>
    <r>
      <rPr>
        <sz val="12"/>
        <rFont val="Times New Roman"/>
        <family val="1"/>
      </rPr>
      <t>=(К1+К3+К4)/3</t>
    </r>
  </si>
  <si>
    <r>
      <rPr>
        <b/>
        <sz val="12"/>
        <rFont val="Times New Roman"/>
        <family val="1"/>
      </rPr>
      <t>ОЦд</t>
    </r>
    <r>
      <rPr>
        <sz val="12"/>
        <rFont val="Times New Roman"/>
        <family val="1"/>
      </rPr>
      <t>=(К1+К4)/2</t>
    </r>
  </si>
  <si>
    <r>
      <rPr>
        <b/>
        <sz val="12"/>
        <rFont val="Times New Roman"/>
        <family val="1"/>
      </rPr>
      <t>ОЦб</t>
    </r>
    <r>
      <rPr>
        <sz val="12"/>
        <rFont val="Times New Roman"/>
        <family val="1"/>
      </rPr>
      <t>=(К1+К4)/2</t>
    </r>
  </si>
  <si>
    <t>Наименование муниципального учреждения</t>
  </si>
  <si>
    <t>Наименование муниципальной услуги (работы)</t>
  </si>
  <si>
    <t>Значение оценки, %</t>
  </si>
  <si>
    <t>Интерпритация оценки</t>
  </si>
  <si>
    <t>МБУ "КСАТ"</t>
  </si>
  <si>
    <t>субсидия, итого</t>
  </si>
  <si>
    <t>иные цели, итого</t>
  </si>
  <si>
    <t>Всего по транспорту</t>
  </si>
  <si>
    <t>Всего по дорогам</t>
  </si>
  <si>
    <t>Всего по благоустройству</t>
  </si>
  <si>
    <t>Всего по муниципальному заданию</t>
  </si>
  <si>
    <t>Оценка эффективности и результативности выполнения муниципального задания</t>
  </si>
  <si>
    <t>Оценка выполнения МЗ на оказание МУ по критерию "объёмы оказываемых МУ"</t>
  </si>
  <si>
    <t>Расчёт показателей представлен в приложении 1, 2, 3</t>
  </si>
  <si>
    <t>«Организация и осуществление транспортного обслуживания должностных лиц, государственных органов и государственных учреждений »</t>
  </si>
  <si>
    <t>«Уборка территории и аналогичная деятельность »</t>
  </si>
  <si>
    <t>«Выполнение работ в области использования автомобильных дорог »</t>
  </si>
  <si>
    <t>уточнено на конец 2016 года
 (с учётом переходящего остатка), гр.2+гр.4</t>
  </si>
  <si>
    <t>Муниципальная работа выполнена в полном объеме (экономия в денежных средствах)</t>
  </si>
  <si>
    <t>Оценка эффективности и результативности 
выполнения муниципальной работы "Организация и осуществление транспортного обслуживания должностных лиц, государственных органов и государственных учреждений "</t>
  </si>
  <si>
    <t>Оценка эффективности и результативности 
выполнения муниципальной работы  «Выполнение работ в области использования автомобильных дорог»</t>
  </si>
  <si>
    <t>Оценка эффективности и результативности выполнения муниципальной работы 
«Уборка территории и аналогичная деятельность»</t>
  </si>
  <si>
    <t>2. Муниципальная работа «Выполнение работ в области использования автомобильных дорог» и «Уборка территории и аналогичная деятельность» выполняются в соответсвии с утверждённым стандартом качества по предоставлению данных работ. За отчётный период жалобы и нарекания со стороны потребителей услуг отсутствуют.</t>
  </si>
  <si>
    <t>1. Муниципальная работа "Организация и осуществление транспортного обслуживания должностных лиц, государственных органов и государственных учреждений"</t>
  </si>
  <si>
    <r>
      <rPr>
        <b/>
        <sz val="12"/>
        <rFont val="Times New Roman"/>
        <family val="1"/>
      </rPr>
      <t>К4</t>
    </r>
    <r>
      <rPr>
        <sz val="12"/>
        <rFont val="Times New Roman"/>
        <family val="1"/>
      </rPr>
      <t>=(106,96+100+100)/3</t>
    </r>
  </si>
  <si>
    <t>К4=102,32</t>
  </si>
  <si>
    <t>уточнено на конец 2017 года</t>
  </si>
  <si>
    <r>
      <rPr>
        <b/>
        <sz val="12"/>
        <rFont val="Times New Roman"/>
        <family val="1"/>
      </rPr>
      <t>ОЦ</t>
    </r>
    <r>
      <rPr>
        <sz val="12"/>
        <rFont val="Times New Roman"/>
        <family val="1"/>
      </rPr>
      <t>=(98,81+100+102,32)/3</t>
    </r>
  </si>
  <si>
    <r>
      <rPr>
        <b/>
        <sz val="12"/>
        <rFont val="Times New Roman"/>
        <family val="1"/>
      </rPr>
      <t>ОЦ</t>
    </r>
    <r>
      <rPr>
        <sz val="12"/>
        <rFont val="Times New Roman"/>
        <family val="1"/>
      </rPr>
      <t>=</t>
    </r>
    <r>
      <rPr>
        <b/>
        <sz val="12"/>
        <rFont val="Times New Roman"/>
        <family val="1"/>
      </rPr>
      <t>100,34</t>
    </r>
  </si>
  <si>
    <r>
      <rPr>
        <b/>
        <sz val="12"/>
        <rFont val="Times New Roman"/>
        <family val="1"/>
      </rPr>
      <t>ОЦт</t>
    </r>
    <r>
      <rPr>
        <sz val="12"/>
        <rFont val="Times New Roman"/>
        <family val="1"/>
      </rPr>
      <t>=(98,86+100+106,96)/3</t>
    </r>
  </si>
  <si>
    <r>
      <rPr>
        <b/>
        <sz val="12"/>
        <rFont val="Times New Roman"/>
        <family val="1"/>
      </rPr>
      <t>ОЦт</t>
    </r>
    <r>
      <rPr>
        <sz val="12"/>
        <rFont val="Times New Roman"/>
        <family val="1"/>
      </rPr>
      <t>=101,94</t>
    </r>
  </si>
  <si>
    <r>
      <rPr>
        <b/>
        <sz val="12"/>
        <rFont val="Times New Roman"/>
        <family val="1"/>
      </rPr>
      <t>ОЦд</t>
    </r>
    <r>
      <rPr>
        <sz val="12"/>
        <rFont val="Times New Roman"/>
        <family val="1"/>
      </rPr>
      <t>=(99,17+100)/2</t>
    </r>
  </si>
  <si>
    <r>
      <rPr>
        <b/>
        <sz val="12"/>
        <rFont val="Times New Roman"/>
        <family val="1"/>
      </rPr>
      <t>ОЦд</t>
    </r>
    <r>
      <rPr>
        <sz val="12"/>
        <rFont val="Times New Roman"/>
        <family val="1"/>
      </rPr>
      <t>=99,59</t>
    </r>
  </si>
  <si>
    <r>
      <rPr>
        <b/>
        <sz val="12"/>
        <rFont val="Times New Roman"/>
        <family val="1"/>
      </rPr>
      <t>ОЦб</t>
    </r>
    <r>
      <rPr>
        <sz val="12"/>
        <rFont val="Times New Roman"/>
        <family val="1"/>
      </rPr>
      <t>=(98,12+100)/2</t>
    </r>
  </si>
  <si>
    <r>
      <rPr>
        <b/>
        <sz val="12"/>
        <rFont val="Times New Roman"/>
        <family val="1"/>
      </rPr>
      <t>ОЦб</t>
    </r>
    <r>
      <rPr>
        <sz val="12"/>
        <rFont val="Times New Roman"/>
        <family val="1"/>
      </rPr>
      <t>=99,06</t>
    </r>
  </si>
  <si>
    <t>Оценка эффективности и результативности
выполнения муниципального задания МБУ "КСАТ"
 за 2017 год</t>
  </si>
  <si>
    <t>Муниципальная работа  выполнена в полном объеме. 
Превышение показателя на 1,94% обусловлено тем, что фактическое количество дней нахождения водителей в командировке выше запланированной величины</t>
  </si>
  <si>
    <t>Муниципальная работа выполнена в полном объёме. Отклонение показателя на 0,41% от 100% обусловлено экономией денежных средств, предусмотренных на выполнение муниципального задания.</t>
  </si>
  <si>
    <t>Муниципальная работа выполнена в полном объёме. Отклонение  показателя на 0,94% от 100% обусловлено экономией денежных средств, предусмотренных на выполнение муниципального задания.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</si>
</sst>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"/>
    <numFmt numFmtId="181" formatCode="000"/>
    <numFmt numFmtId="182" formatCode="0000"/>
    <numFmt numFmtId="183" formatCode="000\.00\.000\.0"/>
    <numFmt numFmtId="184" formatCode="#,##0.00;[Red]\-#,##0.00;0.00"/>
    <numFmt numFmtId="185" formatCode="00\.00\.00"/>
    <numFmt numFmtId="186" formatCode="0\.00"/>
    <numFmt numFmtId="187" formatCode="0000000"/>
    <numFmt numFmtId="188" formatCode="000\.00\.00"/>
    <numFmt numFmtId="189" formatCode="0.0"/>
    <numFmt numFmtId="190" formatCode="0.000"/>
    <numFmt numFmtId="191" formatCode="#,##0.0"/>
    <numFmt numFmtId="192" formatCode="#,##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8.25390625" style="1" customWidth="1"/>
    <col min="2" max="2" width="35.375" style="1" customWidth="1"/>
    <col min="3" max="3" width="19.375" style="1" customWidth="1"/>
    <col min="4" max="4" width="39.75390625" style="1" customWidth="1"/>
    <col min="5" max="16384" width="9.125" style="1" customWidth="1"/>
  </cols>
  <sheetData>
    <row r="2" spans="1:4" ht="54.75" customHeight="1">
      <c r="A2" s="30" t="s">
        <v>66</v>
      </c>
      <c r="B2" s="30"/>
      <c r="C2" s="30"/>
      <c r="D2" s="30"/>
    </row>
    <row r="3" spans="1:4" ht="15.75">
      <c r="A3" s="31"/>
      <c r="B3" s="31"/>
      <c r="C3" s="31"/>
      <c r="D3" s="31"/>
    </row>
    <row r="6" spans="1:4" ht="57" customHeight="1">
      <c r="A6" s="10" t="s">
        <v>31</v>
      </c>
      <c r="B6" s="10" t="s">
        <v>32</v>
      </c>
      <c r="C6" s="10" t="s">
        <v>33</v>
      </c>
      <c r="D6" s="10" t="s">
        <v>34</v>
      </c>
    </row>
    <row r="7" spans="1:4" ht="139.5" customHeight="1">
      <c r="A7" s="32" t="s">
        <v>35</v>
      </c>
      <c r="B7" s="10" t="s">
        <v>45</v>
      </c>
      <c r="C7" s="26">
        <v>101.94</v>
      </c>
      <c r="D7" s="10" t="s">
        <v>67</v>
      </c>
    </row>
    <row r="8" spans="1:4" ht="98.25" customHeight="1">
      <c r="A8" s="32"/>
      <c r="B8" s="10" t="s">
        <v>47</v>
      </c>
      <c r="C8" s="26">
        <v>99.59</v>
      </c>
      <c r="D8" s="10" t="s">
        <v>68</v>
      </c>
    </row>
    <row r="9" spans="1:4" ht="104.25" customHeight="1">
      <c r="A9" s="32"/>
      <c r="B9" s="10" t="s">
        <v>46</v>
      </c>
      <c r="C9" s="26">
        <v>99.06</v>
      </c>
      <c r="D9" s="10" t="s">
        <v>69</v>
      </c>
    </row>
  </sheetData>
  <sheetProtection/>
  <mergeCells count="3">
    <mergeCell ref="A2:D2"/>
    <mergeCell ref="A3:D3"/>
    <mergeCell ref="A7:A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9" sqref="D49"/>
    </sheetView>
  </sheetViews>
  <sheetFormatPr defaultColWidth="9.00390625" defaultRowHeight="12.75"/>
  <cols>
    <col min="1" max="1" width="21.625" style="1" customWidth="1"/>
    <col min="2" max="2" width="14.25390625" style="1" customWidth="1"/>
    <col min="3" max="3" width="15.375" style="1" bestFit="1" customWidth="1"/>
    <col min="4" max="4" width="21.125" style="1" customWidth="1"/>
    <col min="5" max="5" width="18.625" style="1" customWidth="1"/>
    <col min="6" max="6" width="15.375" style="1" customWidth="1"/>
    <col min="7" max="7" width="16.375" style="1" customWidth="1"/>
    <col min="8" max="8" width="20.625" style="1" customWidth="1"/>
    <col min="9" max="9" width="19.00390625" style="1" customWidth="1"/>
    <col min="10" max="10" width="26.00390625" style="1" customWidth="1"/>
    <col min="11" max="11" width="17.125" style="1" customWidth="1"/>
    <col min="12" max="16384" width="9.125" style="1" customWidth="1"/>
  </cols>
  <sheetData>
    <row r="2" spans="1:11" ht="24.75" customHeight="1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1.25" customHeight="1">
      <c r="A3" s="10" t="s">
        <v>0</v>
      </c>
      <c r="B3" s="10"/>
      <c r="C3" s="10"/>
      <c r="D3" s="10" t="s">
        <v>57</v>
      </c>
      <c r="E3" s="10" t="s">
        <v>48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8</v>
      </c>
      <c r="K3" s="10" t="s">
        <v>6</v>
      </c>
    </row>
    <row r="4" spans="1:11" ht="17.25" customHeight="1">
      <c r="A4" s="2">
        <v>1</v>
      </c>
      <c r="B4" s="10">
        <v>2</v>
      </c>
      <c r="C4" s="2">
        <v>3</v>
      </c>
      <c r="D4" s="10">
        <v>4</v>
      </c>
      <c r="E4" s="2">
        <v>5</v>
      </c>
      <c r="F4" s="10">
        <v>6</v>
      </c>
      <c r="G4" s="2">
        <v>7</v>
      </c>
      <c r="H4" s="10">
        <v>8</v>
      </c>
      <c r="I4" s="2">
        <v>9</v>
      </c>
      <c r="J4" s="10">
        <v>10</v>
      </c>
      <c r="K4" s="2">
        <v>11</v>
      </c>
    </row>
    <row r="5" spans="1:11" ht="17.25" customHeight="1">
      <c r="A5" s="12" t="s">
        <v>25</v>
      </c>
      <c r="B5" s="13"/>
      <c r="C5" s="14"/>
      <c r="D5" s="14">
        <v>54189800</v>
      </c>
      <c r="E5" s="14">
        <v>57165294</v>
      </c>
      <c r="F5" s="14">
        <f>E5</f>
        <v>57165294</v>
      </c>
      <c r="G5" s="14">
        <v>55862964</v>
      </c>
      <c r="H5" s="27">
        <f>G5/E5%</f>
        <v>97.7218170171573</v>
      </c>
      <c r="I5" s="27">
        <f>F5/E5%</f>
        <v>100.00000000000001</v>
      </c>
      <c r="J5" s="28">
        <f>(H5+I5)/2</f>
        <v>98.86090850857866</v>
      </c>
      <c r="K5" s="2"/>
    </row>
    <row r="6" spans="1:11" ht="17.25" customHeight="1">
      <c r="A6" s="12" t="s">
        <v>26</v>
      </c>
      <c r="B6" s="13"/>
      <c r="C6" s="14"/>
      <c r="D6" s="14">
        <v>96134000</v>
      </c>
      <c r="E6" s="14">
        <v>101267950</v>
      </c>
      <c r="F6" s="14">
        <f>E6</f>
        <v>101267950</v>
      </c>
      <c r="G6" s="14">
        <v>99583540</v>
      </c>
      <c r="H6" s="27">
        <f>G6/E6%</f>
        <v>98.33668006511438</v>
      </c>
      <c r="I6" s="27">
        <f>F6/E6%</f>
        <v>100</v>
      </c>
      <c r="J6" s="28">
        <f>(H6+I6)/2</f>
        <v>99.16834003255718</v>
      </c>
      <c r="K6" s="2"/>
    </row>
    <row r="7" spans="1:11" ht="17.25" customHeight="1">
      <c r="A7" s="12" t="s">
        <v>27</v>
      </c>
      <c r="B7" s="13"/>
      <c r="C7" s="14"/>
      <c r="D7" s="14">
        <v>55849500</v>
      </c>
      <c r="E7" s="14">
        <v>58500810</v>
      </c>
      <c r="F7" s="14">
        <f>E7</f>
        <v>58500810</v>
      </c>
      <c r="G7" s="14">
        <v>56304210</v>
      </c>
      <c r="H7" s="27">
        <f>G7/E7%</f>
        <v>96.2451801949409</v>
      </c>
      <c r="I7" s="27">
        <f>F7/E7%</f>
        <v>100</v>
      </c>
      <c r="J7" s="28">
        <f>(H7+I7)/2</f>
        <v>98.12259009747045</v>
      </c>
      <c r="K7" s="2"/>
    </row>
    <row r="8" spans="1:11" s="7" customFormat="1" ht="24" customHeight="1">
      <c r="A8" s="8" t="s">
        <v>36</v>
      </c>
      <c r="B8" s="6">
        <f aca="true" t="shared" si="0" ref="B8:G8">B5+B6+B7</f>
        <v>0</v>
      </c>
      <c r="C8" s="6">
        <f t="shared" si="0"/>
        <v>0</v>
      </c>
      <c r="D8" s="6">
        <f t="shared" si="0"/>
        <v>206173300</v>
      </c>
      <c r="E8" s="6">
        <f t="shared" si="0"/>
        <v>216934054</v>
      </c>
      <c r="F8" s="6">
        <f t="shared" si="0"/>
        <v>216934054</v>
      </c>
      <c r="G8" s="6">
        <f t="shared" si="0"/>
        <v>211750714</v>
      </c>
      <c r="H8" s="27">
        <f>G8/E8%</f>
        <v>97.61063793147018</v>
      </c>
      <c r="I8" s="27">
        <f>F8/E8%</f>
        <v>100</v>
      </c>
      <c r="J8" s="28">
        <f>(H8+I8)/2</f>
        <v>98.8053189657351</v>
      </c>
      <c r="K8" s="32" t="s">
        <v>7</v>
      </c>
    </row>
    <row r="9" spans="1:11" s="7" customFormat="1" ht="24" customHeight="1">
      <c r="A9" s="12" t="s">
        <v>25</v>
      </c>
      <c r="B9" s="4"/>
      <c r="C9" s="4"/>
      <c r="D9" s="4"/>
      <c r="E9" s="14"/>
      <c r="F9" s="4"/>
      <c r="G9" s="4"/>
      <c r="H9" s="6"/>
      <c r="I9" s="8"/>
      <c r="J9" s="8"/>
      <c r="K9" s="32"/>
    </row>
    <row r="10" spans="1:11" s="7" customFormat="1" ht="24" customHeight="1">
      <c r="A10" s="12" t="s">
        <v>26</v>
      </c>
      <c r="B10" s="4"/>
      <c r="C10" s="4"/>
      <c r="D10" s="4"/>
      <c r="E10" s="14"/>
      <c r="F10" s="4"/>
      <c r="G10" s="4"/>
      <c r="H10" s="6"/>
      <c r="I10" s="8"/>
      <c r="J10" s="8"/>
      <c r="K10" s="32"/>
    </row>
    <row r="11" spans="1:11" s="7" customFormat="1" ht="24" customHeight="1">
      <c r="A11" s="12" t="s">
        <v>27</v>
      </c>
      <c r="B11" s="4"/>
      <c r="C11" s="4"/>
      <c r="D11" s="4"/>
      <c r="E11" s="14"/>
      <c r="F11" s="4"/>
      <c r="G11" s="4"/>
      <c r="H11" s="6"/>
      <c r="I11" s="8"/>
      <c r="J11" s="8"/>
      <c r="K11" s="32"/>
    </row>
    <row r="12" spans="1:11" s="7" customFormat="1" ht="24" customHeight="1">
      <c r="A12" s="8" t="s">
        <v>37</v>
      </c>
      <c r="B12" s="6">
        <f aca="true" t="shared" si="1" ref="B12:G12">B9+B10+B11</f>
        <v>0</v>
      </c>
      <c r="C12" s="6">
        <f t="shared" si="1"/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6"/>
      <c r="I12" s="8"/>
      <c r="J12" s="8"/>
      <c r="K12" s="34"/>
    </row>
    <row r="13" spans="1:11" s="16" customFormat="1" ht="38.25" customHeight="1">
      <c r="A13" s="17" t="s">
        <v>38</v>
      </c>
      <c r="B13" s="15">
        <f aca="true" t="shared" si="2" ref="B13:C15">B5+B9</f>
        <v>0</v>
      </c>
      <c r="C13" s="15">
        <f t="shared" si="2"/>
        <v>0</v>
      </c>
      <c r="D13" s="15">
        <f aca="true" t="shared" si="3" ref="D13:G15">D5</f>
        <v>54189800</v>
      </c>
      <c r="E13" s="15">
        <f t="shared" si="3"/>
        <v>57165294</v>
      </c>
      <c r="F13" s="15">
        <f t="shared" si="3"/>
        <v>57165294</v>
      </c>
      <c r="G13" s="15">
        <f t="shared" si="3"/>
        <v>55862964</v>
      </c>
      <c r="H13" s="27">
        <f>G13/E13%</f>
        <v>97.7218170171573</v>
      </c>
      <c r="I13" s="27">
        <f>F13/E13%</f>
        <v>100.00000000000001</v>
      </c>
      <c r="J13" s="15">
        <f>(H13+I13)/2</f>
        <v>98.86090850857866</v>
      </c>
      <c r="K13" s="34"/>
    </row>
    <row r="14" spans="1:11" s="16" customFormat="1" ht="24" customHeight="1">
      <c r="A14" s="17" t="s">
        <v>39</v>
      </c>
      <c r="B14" s="15">
        <f t="shared" si="2"/>
        <v>0</v>
      </c>
      <c r="C14" s="15">
        <f t="shared" si="2"/>
        <v>0</v>
      </c>
      <c r="D14" s="15">
        <f t="shared" si="3"/>
        <v>96134000</v>
      </c>
      <c r="E14" s="15">
        <f t="shared" si="3"/>
        <v>101267950</v>
      </c>
      <c r="F14" s="15">
        <f t="shared" si="3"/>
        <v>101267950</v>
      </c>
      <c r="G14" s="15">
        <f t="shared" si="3"/>
        <v>99583540</v>
      </c>
      <c r="H14" s="27">
        <f>G14/E14%</f>
        <v>98.33668006511438</v>
      </c>
      <c r="I14" s="27">
        <f>F14/E14%</f>
        <v>100</v>
      </c>
      <c r="J14" s="15">
        <f>(H14+I14)/2</f>
        <v>99.16834003255718</v>
      </c>
      <c r="K14" s="34"/>
    </row>
    <row r="15" spans="1:11" s="16" customFormat="1" ht="34.5" customHeight="1">
      <c r="A15" s="17" t="s">
        <v>40</v>
      </c>
      <c r="B15" s="15">
        <f t="shared" si="2"/>
        <v>0</v>
      </c>
      <c r="C15" s="15">
        <f t="shared" si="2"/>
        <v>0</v>
      </c>
      <c r="D15" s="15">
        <f t="shared" si="3"/>
        <v>55849500</v>
      </c>
      <c r="E15" s="15">
        <f t="shared" si="3"/>
        <v>58500810</v>
      </c>
      <c r="F15" s="15">
        <f t="shared" si="3"/>
        <v>58500810</v>
      </c>
      <c r="G15" s="15">
        <f t="shared" si="3"/>
        <v>56304210</v>
      </c>
      <c r="H15" s="27">
        <f>G15/E15%</f>
        <v>96.2451801949409</v>
      </c>
      <c r="I15" s="27">
        <f>F15/E15%</f>
        <v>100</v>
      </c>
      <c r="J15" s="15">
        <f>(H15+I15)/2</f>
        <v>98.12259009747045</v>
      </c>
      <c r="K15" s="34"/>
    </row>
    <row r="16" spans="1:11" ht="45" customHeight="1">
      <c r="A16" s="17" t="s">
        <v>41</v>
      </c>
      <c r="B16" s="4">
        <f aca="true" t="shared" si="4" ref="B16:G16">B8+B12</f>
        <v>0</v>
      </c>
      <c r="C16" s="4">
        <f t="shared" si="4"/>
        <v>0</v>
      </c>
      <c r="D16" s="4">
        <f t="shared" si="4"/>
        <v>206173300</v>
      </c>
      <c r="E16" s="4">
        <f t="shared" si="4"/>
        <v>216934054</v>
      </c>
      <c r="F16" s="4">
        <f t="shared" si="4"/>
        <v>216934054</v>
      </c>
      <c r="G16" s="4">
        <f t="shared" si="4"/>
        <v>211750714</v>
      </c>
      <c r="H16" s="27">
        <f>G16/E16%</f>
        <v>97.61063793147018</v>
      </c>
      <c r="I16" s="27">
        <f>F16/E16%</f>
        <v>100</v>
      </c>
      <c r="J16" s="6">
        <f>(H16+I16)/2</f>
        <v>98.8053189657351</v>
      </c>
      <c r="K16" s="34"/>
    </row>
    <row r="17" ht="15.75">
      <c r="B17" s="11"/>
    </row>
    <row r="18" spans="1:11" ht="15.75">
      <c r="A18" s="2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19" spans="1:4" ht="126">
      <c r="A19" s="3"/>
      <c r="B19" s="10" t="s">
        <v>11</v>
      </c>
      <c r="C19" s="10" t="s">
        <v>12</v>
      </c>
      <c r="D19" s="10" t="s">
        <v>13</v>
      </c>
    </row>
    <row r="20" spans="1:4" ht="107.25" customHeight="1">
      <c r="A20" s="9" t="s">
        <v>1</v>
      </c>
      <c r="B20" s="9" t="s">
        <v>14</v>
      </c>
      <c r="C20" s="9" t="s">
        <v>14</v>
      </c>
      <c r="D20" s="10" t="s">
        <v>15</v>
      </c>
    </row>
    <row r="23" spans="1:11" ht="15.75">
      <c r="A23" s="29" t="s">
        <v>16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ht="15.75">
      <c r="A24" s="1" t="s">
        <v>54</v>
      </c>
    </row>
    <row r="26" spans="1:4" ht="110.25">
      <c r="A26" s="3"/>
      <c r="B26" s="10" t="s">
        <v>17</v>
      </c>
      <c r="C26" s="10" t="s">
        <v>18</v>
      </c>
      <c r="D26" s="10" t="s">
        <v>19</v>
      </c>
    </row>
    <row r="27" spans="1:4" ht="126">
      <c r="A27" s="10" t="s">
        <v>20</v>
      </c>
      <c r="B27" s="9">
        <v>100</v>
      </c>
      <c r="C27" s="9">
        <v>100</v>
      </c>
      <c r="D27" s="9">
        <v>100</v>
      </c>
    </row>
    <row r="29" spans="1:10" ht="54" customHeight="1">
      <c r="A29" s="33" t="s">
        <v>53</v>
      </c>
      <c r="B29" s="33"/>
      <c r="C29" s="33"/>
      <c r="D29" s="33"/>
      <c r="E29" s="33"/>
      <c r="F29" s="33"/>
      <c r="G29" s="33"/>
      <c r="H29" s="33"/>
      <c r="I29" s="33"/>
      <c r="J29" s="33"/>
    </row>
    <row r="31" spans="1:11" ht="15.75">
      <c r="A31" s="29" t="s">
        <v>21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ht="15.75">
      <c r="A32" s="1" t="s">
        <v>44</v>
      </c>
    </row>
    <row r="33" spans="1:3" ht="34.5" customHeight="1">
      <c r="A33" s="40" t="s">
        <v>43</v>
      </c>
      <c r="B33" s="20" t="s">
        <v>22</v>
      </c>
      <c r="C33" s="21"/>
    </row>
    <row r="34" spans="1:3" ht="30" customHeight="1">
      <c r="A34" s="41"/>
      <c r="B34" s="18" t="s">
        <v>55</v>
      </c>
      <c r="C34" s="19"/>
    </row>
    <row r="35" spans="1:3" ht="23.25" customHeight="1">
      <c r="A35" s="42"/>
      <c r="B35" s="22" t="s">
        <v>56</v>
      </c>
      <c r="C35" s="23"/>
    </row>
    <row r="37" spans="1:11" ht="15.75">
      <c r="A37" s="29" t="s">
        <v>23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ht="15.75">
      <c r="A38" s="7" t="s">
        <v>42</v>
      </c>
    </row>
    <row r="39" spans="1:3" ht="23.25" customHeight="1">
      <c r="A39" s="35" t="s">
        <v>1</v>
      </c>
      <c r="B39" s="18" t="s">
        <v>24</v>
      </c>
      <c r="C39" s="19"/>
    </row>
    <row r="40" spans="1:3" ht="19.5" customHeight="1">
      <c r="A40" s="36"/>
      <c r="B40" s="18" t="s">
        <v>58</v>
      </c>
      <c r="C40" s="19"/>
    </row>
    <row r="41" spans="1:3" ht="17.25" customHeight="1">
      <c r="A41" s="37"/>
      <c r="B41" s="18" t="s">
        <v>59</v>
      </c>
      <c r="C41" s="19"/>
    </row>
    <row r="42" spans="1:9" ht="57" customHeight="1">
      <c r="A42" s="38" t="s">
        <v>50</v>
      </c>
      <c r="B42" s="39"/>
      <c r="C42" s="39"/>
      <c r="D42" s="39"/>
      <c r="E42" s="39"/>
      <c r="F42" s="39"/>
      <c r="G42" s="39"/>
      <c r="H42" s="39"/>
      <c r="I42" s="39"/>
    </row>
    <row r="43" spans="1:3" ht="26.25" customHeight="1">
      <c r="A43" s="35" t="s">
        <v>1</v>
      </c>
      <c r="B43" s="18" t="s">
        <v>28</v>
      </c>
      <c r="C43" s="19"/>
    </row>
    <row r="44" spans="1:3" ht="22.5" customHeight="1">
      <c r="A44" s="36"/>
      <c r="B44" s="18" t="s">
        <v>60</v>
      </c>
      <c r="C44" s="21"/>
    </row>
    <row r="45" spans="1:4" ht="25.5" customHeight="1">
      <c r="A45" s="37"/>
      <c r="B45" s="3" t="s">
        <v>61</v>
      </c>
      <c r="C45" s="18" t="s">
        <v>49</v>
      </c>
      <c r="D45" s="19"/>
    </row>
    <row r="46" spans="1:4" ht="25.5" customHeight="1">
      <c r="A46" s="25"/>
      <c r="B46" s="5"/>
      <c r="C46" s="5"/>
      <c r="D46" s="5"/>
    </row>
    <row r="47" spans="1:9" ht="44.25" customHeight="1">
      <c r="A47" s="38" t="s">
        <v>51</v>
      </c>
      <c r="B47" s="39"/>
      <c r="C47" s="39"/>
      <c r="D47" s="39"/>
      <c r="E47" s="39"/>
      <c r="F47" s="39"/>
      <c r="G47" s="39"/>
      <c r="H47" s="39"/>
      <c r="I47" s="39"/>
    </row>
    <row r="48" spans="1:3" ht="21.75" customHeight="1">
      <c r="A48" s="35" t="s">
        <v>1</v>
      </c>
      <c r="B48" s="18" t="s">
        <v>29</v>
      </c>
      <c r="C48" s="19"/>
    </row>
    <row r="49" spans="1:3" ht="24" customHeight="1">
      <c r="A49" s="36"/>
      <c r="B49" s="18" t="s">
        <v>62</v>
      </c>
      <c r="C49" s="21"/>
    </row>
    <row r="50" spans="1:5" ht="24" customHeight="1">
      <c r="A50" s="37"/>
      <c r="B50" s="3" t="s">
        <v>63</v>
      </c>
      <c r="C50" s="18" t="s">
        <v>49</v>
      </c>
      <c r="D50" s="24"/>
      <c r="E50" s="19"/>
    </row>
    <row r="51" spans="1:9" ht="46.5" customHeight="1">
      <c r="A51" s="38" t="s">
        <v>52</v>
      </c>
      <c r="B51" s="39"/>
      <c r="C51" s="39"/>
      <c r="D51" s="39"/>
      <c r="E51" s="39"/>
      <c r="F51" s="39"/>
      <c r="G51" s="39"/>
      <c r="H51" s="39"/>
      <c r="I51" s="39"/>
    </row>
    <row r="52" spans="1:3" ht="27" customHeight="1">
      <c r="A52" s="35" t="s">
        <v>1</v>
      </c>
      <c r="B52" s="18" t="s">
        <v>30</v>
      </c>
      <c r="C52" s="19"/>
    </row>
    <row r="53" spans="1:3" ht="25.5" customHeight="1">
      <c r="A53" s="36"/>
      <c r="B53" s="18" t="s">
        <v>64</v>
      </c>
      <c r="C53" s="21"/>
    </row>
    <row r="54" spans="1:5" ht="30.75" customHeight="1">
      <c r="A54" s="37"/>
      <c r="B54" s="3" t="s">
        <v>65</v>
      </c>
      <c r="C54" s="18" t="s">
        <v>49</v>
      </c>
      <c r="D54" s="24"/>
      <c r="E54" s="19"/>
    </row>
  </sheetData>
  <sheetProtection/>
  <mergeCells count="15">
    <mergeCell ref="A2:K2"/>
    <mergeCell ref="K8:K16"/>
    <mergeCell ref="A18:K18"/>
    <mergeCell ref="A23:K23"/>
    <mergeCell ref="A29:J29"/>
    <mergeCell ref="A31:K31"/>
    <mergeCell ref="A48:A50"/>
    <mergeCell ref="A51:I51"/>
    <mergeCell ref="A52:A54"/>
    <mergeCell ref="A33:A35"/>
    <mergeCell ref="A37:K37"/>
    <mergeCell ref="A39:A41"/>
    <mergeCell ref="A42:I42"/>
    <mergeCell ref="A43:A45"/>
    <mergeCell ref="A47:I47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Острякина Марина Дмитриевна</cp:lastModifiedBy>
  <cp:lastPrinted>2018-04-16T09:04:46Z</cp:lastPrinted>
  <dcterms:created xsi:type="dcterms:W3CDTF">2009-05-25T08:30:04Z</dcterms:created>
  <dcterms:modified xsi:type="dcterms:W3CDTF">2018-04-16T10:56:47Z</dcterms:modified>
  <cp:category/>
  <cp:version/>
  <cp:contentType/>
  <cp:contentStatus/>
</cp:coreProperties>
</file>