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145" activeTab="1"/>
  </bookViews>
  <sheets>
    <sheet name="прил 1" sheetId="5" r:id="rId1"/>
    <sheet name="прил 2" sheetId="1" r:id="rId2"/>
  </sheets>
  <definedNames>
    <definedName name="_xlnm.Print_Titles" localSheetId="0">'прил 1'!$9:$11</definedName>
    <definedName name="_xlnm.Print_Titles" localSheetId="1">'прил 2'!$9:$12</definedName>
  </definedNames>
  <calcPr calcId="145621"/>
</workbook>
</file>

<file path=xl/calcChain.xml><?xml version="1.0" encoding="utf-8"?>
<calcChain xmlns="http://schemas.openxmlformats.org/spreadsheetml/2006/main">
  <c r="H17" i="5" l="1"/>
  <c r="H35" i="5"/>
  <c r="H24" i="5"/>
  <c r="H30" i="5"/>
  <c r="H29" i="5"/>
  <c r="H28" i="5"/>
  <c r="F29" i="1"/>
  <c r="G29" i="1"/>
  <c r="G30" i="1" s="1"/>
  <c r="H29" i="1"/>
  <c r="E28" i="1"/>
  <c r="F18" i="1"/>
  <c r="G18" i="1"/>
  <c r="H18" i="1"/>
  <c r="E17" i="1"/>
  <c r="E16" i="1"/>
  <c r="E18" i="1" s="1"/>
  <c r="H22" i="5"/>
  <c r="H23" i="5"/>
  <c r="H21" i="5"/>
  <c r="H34" i="5"/>
  <c r="F30" i="1"/>
  <c r="H30" i="1"/>
  <c r="E27" i="1"/>
  <c r="E29" i="1" s="1"/>
  <c r="E30" i="1" s="1"/>
  <c r="H27" i="5"/>
  <c r="H16" i="5"/>
  <c r="E25" i="1"/>
  <c r="E26" i="1"/>
  <c r="E20" i="1"/>
  <c r="E21" i="1" s="1"/>
  <c r="E15" i="1"/>
  <c r="F21" i="1"/>
  <c r="F22" i="1"/>
  <c r="F31" i="1" s="1"/>
  <c r="F32" i="1" s="1"/>
  <c r="G21" i="1"/>
  <c r="G22" i="1" s="1"/>
  <c r="G31" i="1" s="1"/>
  <c r="G32" i="1" s="1"/>
  <c r="H21" i="1"/>
  <c r="H22" i="1" s="1"/>
  <c r="H31" i="1" s="1"/>
  <c r="H32" i="1" s="1"/>
  <c r="H32" i="5"/>
  <c r="H33" i="5"/>
  <c r="G14" i="5"/>
  <c r="H14" i="5" s="1"/>
  <c r="I30" i="1"/>
  <c r="E22" i="1" l="1"/>
  <c r="E31" i="1" s="1"/>
  <c r="E32" i="1" s="1"/>
</calcChain>
</file>

<file path=xl/comments1.xml><?xml version="1.0" encoding="utf-8"?>
<comments xmlns="http://schemas.openxmlformats.org/spreadsheetml/2006/main">
  <authors>
    <author>Игорь М. Сенив</author>
  </authors>
  <commentLis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Игорь М. Сенив:</t>
        </r>
        <r>
          <rPr>
            <sz val="9"/>
            <color indexed="81"/>
            <rFont val="Tahoma"/>
            <family val="2"/>
            <charset val="204"/>
          </rPr>
          <t xml:space="preserve">
Мощность взял из пояснительной записки из проекта у Лапшина информацию дала Латышева Е.А.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Игорь М. Сенив:</t>
        </r>
        <r>
          <rPr>
            <sz val="9"/>
            <color indexed="81"/>
            <rFont val="Tahoma"/>
            <family val="2"/>
            <charset val="204"/>
          </rPr>
          <t xml:space="preserve">
Мощность взял из пояснительной записки из проекта у Лапшина информацию дала Латышева Е.А.</t>
        </r>
      </text>
    </comment>
  </commentList>
</comments>
</file>

<file path=xl/sharedStrings.xml><?xml version="1.0" encoding="utf-8"?>
<sst xmlns="http://schemas.openxmlformats.org/spreadsheetml/2006/main" count="145" uniqueCount="106">
  <si>
    <t>всего</t>
  </si>
  <si>
    <t xml:space="preserve">     в том числе      </t>
  </si>
  <si>
    <t xml:space="preserve">в том числе:    </t>
  </si>
  <si>
    <t>Срок выполнения</t>
  </si>
  <si>
    <t>2015 г.</t>
  </si>
  <si>
    <t>2014 г.</t>
  </si>
  <si>
    <t>Ремонт, в том числе капитальный</t>
  </si>
  <si>
    <t xml:space="preserve">Всего по программе:           </t>
  </si>
  <si>
    <t>1.</t>
  </si>
  <si>
    <t xml:space="preserve">Показатели непосредственных результатов      </t>
  </si>
  <si>
    <t>-</t>
  </si>
  <si>
    <t xml:space="preserve">Показатели конечных результатов      </t>
  </si>
  <si>
    <t>шт.</t>
  </si>
  <si>
    <t>№ п/п</t>
  </si>
  <si>
    <t>Единица измерения</t>
  </si>
  <si>
    <t>1.1.</t>
  </si>
  <si>
    <t>1.1.1.</t>
  </si>
  <si>
    <t>2.</t>
  </si>
  <si>
    <t>2.2.</t>
  </si>
  <si>
    <t>2.2.1.</t>
  </si>
  <si>
    <t>Поликлиника 850 посещений</t>
  </si>
  <si>
    <t>1</t>
  </si>
  <si>
    <t>Источники финансирования</t>
  </si>
  <si>
    <t>комплект</t>
  </si>
  <si>
    <t>Количество  объектов физической культуры и спорта по которым планируется улучшить  эксплуатационные характеристики</t>
  </si>
  <si>
    <t>Мечеть комплекс зданий по Янтарной10 зазработка псд на реконструкцию крыши</t>
  </si>
  <si>
    <t>2016 г.</t>
  </si>
  <si>
    <t xml:space="preserve">средства бюджета города Когалыма </t>
  </si>
  <si>
    <t xml:space="preserve">соисполнитель 1   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</si>
  <si>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</si>
  <si>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</si>
  <si>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Значения показателя по годам</t>
  </si>
  <si>
    <t>Целевое значение показателя  на момент окончания действия муниципальной  программы</t>
  </si>
  <si>
    <t>Количество  объектов муниципальной собственности по которым планируется улучшить  эксплуатационные характеристики</t>
  </si>
  <si>
    <t>2.2.2.</t>
  </si>
  <si>
    <t>№ 
п/п</t>
  </si>
  <si>
    <t>2014-2016</t>
  </si>
  <si>
    <t>2.1.</t>
  </si>
  <si>
    <t>Итого по разделу 2</t>
  </si>
  <si>
    <t>Обеспечение деятельности Муниципального казённого учреждения «Управление капитального строительства города Когалыма»</t>
  </si>
  <si>
    <t>Система показателей муниципальной программы</t>
  </si>
  <si>
    <t>Основные мероприятия муниципальной программы</t>
  </si>
  <si>
    <t>II. Цель 2. Сохранение и поддержание объектов муниципальной собственности, в состоянии соответствующим строительным и техническим нормам</t>
  </si>
  <si>
    <t>Ремонт, в том числе капитальный, объектов муниципальной собственности</t>
  </si>
  <si>
    <t>Ремонт, в том числе капитальный, объектов физической культуры и спорта</t>
  </si>
  <si>
    <t>Количество запланированных мероприятий в рамках проведения ремонта, в том числе капитального, объектов муниципальной собственности, направленных на приведение данных объектов в состояние, отвечающее нормативно-техническим требованиям</t>
  </si>
  <si>
    <t>Количество запланированных мероприятий в рамках проведения ремонта, в том числе капитального, объектов физической культуры и спорта, направленных на приведение данных объектов в состояние, отвечающее нормативно-техническим требованиям</t>
  </si>
  <si>
    <t>Ответственный исполнитель/соисполнитель, учреждение, организация</t>
  </si>
  <si>
    <t>Реконструкция объектов муниципальной собственности</t>
  </si>
  <si>
    <t>Задача 3. Оказание  содействия Администрации города Когалыма и учреждениям города Когалыма в содержании объектов муниципальной собственности, в части проведения ремонта, в том числе капитального, объектов муниципальной собственности</t>
  </si>
  <si>
    <t>3.1.</t>
  </si>
  <si>
    <t>3.2.</t>
  </si>
  <si>
    <t xml:space="preserve">Итого по подразделу 1          </t>
  </si>
  <si>
    <t xml:space="preserve">Итого по подразделу 2          </t>
  </si>
  <si>
    <t xml:space="preserve">Итого по разделу 1        </t>
  </si>
  <si>
    <t>Задача 1. Проведение реконструкции объектов муниципальной собственности</t>
  </si>
  <si>
    <t>Задача 2. Обеспечение деятельности учреждения, осуществляющего функции заказчика на территории муниципального образования город Когалым по строительству, реконструкции, ремонту (в том числе капитальному), техническому обслуживанию объектов, находящихся в муниципальной собственности</t>
  </si>
  <si>
    <t xml:space="preserve">Итого по подразделу 3         </t>
  </si>
  <si>
    <t>I. Цель 1. Улучшение технических характеристик, изменение функционального назначения и восстановление объектов муниципальной собственности</t>
  </si>
  <si>
    <t xml:space="preserve">   Мероприятия программы    </t>
  </si>
  <si>
    <t xml:space="preserve">Финансовые затраты на реализацию       
(тыс. рублей)  </t>
  </si>
  <si>
    <t>Реконструкция</t>
  </si>
  <si>
    <t>2.1.1.</t>
  </si>
  <si>
    <t>1.2.</t>
  </si>
  <si>
    <t>1.2.1.</t>
  </si>
  <si>
    <t>1.2.2.</t>
  </si>
  <si>
    <t>Количество  объектов муниципальной собственности по которым планируется улучшить технические характеристики</t>
  </si>
  <si>
    <t>Количество запланированных мероприятий по реконструкции объектов муниципальной собственности</t>
  </si>
  <si>
    <t>2014,
2016</t>
  </si>
  <si>
    <t>3.3.</t>
  </si>
  <si>
    <t>Ремонт, в том числе капитальный, объектов жилищно-коммунального хозяйства</t>
  </si>
  <si>
    <t>1.2.3.</t>
  </si>
  <si>
    <t>Количество запланированных мероприятий в рамках проведения ремонта, в том числе капитального, объектов жилищно-коммунального хозяйства, направленных на приведение данных объектов в состояние, отвечающее нормативно-техническим требованиям</t>
  </si>
  <si>
    <t>2.2.3.</t>
  </si>
  <si>
    <t>Количество  объектов жилищно-коммунального хозяйства по которым планируется улучшить  эксплуатационные характеристики</t>
  </si>
  <si>
    <t>Приложение 2</t>
  </si>
  <si>
    <t>к постановлению Администрации</t>
  </si>
  <si>
    <t>города Когалыма</t>
  </si>
  <si>
    <t>Приложение 1</t>
  </si>
  <si>
    <t>к постановлению Администрацмм</t>
  </si>
  <si>
    <t>1.3.</t>
  </si>
  <si>
    <t>Реконструкция объектов здравоохранения</t>
  </si>
  <si>
    <t>3.4.</t>
  </si>
  <si>
    <t>Ремонт, в том числе капитальный, объектов культуры</t>
  </si>
  <si>
    <t>Реконструкция объектов жилищно-коммунального хозяйства</t>
  </si>
  <si>
    <t>1.1.2.</t>
  </si>
  <si>
    <t>1.1.3.</t>
  </si>
  <si>
    <r>
      <t>м</t>
    </r>
    <r>
      <rPr>
        <vertAlign val="superscript"/>
        <sz val="13"/>
        <color indexed="8"/>
        <rFont val="Times New Roman"/>
        <family val="1"/>
        <charset val="204"/>
      </rPr>
      <t>2</t>
    </r>
  </si>
  <si>
    <t>Количество  объектов жилищно-коммунального хозяйства для улучшения технических характеристик которых разрабатывается проектно-сметная документация</t>
  </si>
  <si>
    <t>Количество  объектов здравоохранения по которым планируется улучшить технические характеристики</t>
  </si>
  <si>
    <t xml:space="preserve">Количество  объектов по которым планируется изменить функциональное назначение для размещения объектов здравоохранения </t>
  </si>
  <si>
    <t>Количество запланированных мероприятий в рамках проведения ремонта, в том числе капитального, объектов культуры, направленных на приведение данных объектов в состояние, отвечающее нормативно-техническим требованиям</t>
  </si>
  <si>
    <t>Количество  объектов культуры по которым планируется улучшить  эксплуатационные характеристики</t>
  </si>
  <si>
    <t>1.2.4.</t>
  </si>
  <si>
    <t>2.1.2.</t>
  </si>
  <si>
    <t>2.1.3.</t>
  </si>
  <si>
    <t>2.1.4.</t>
  </si>
  <si>
    <t>2.2.4.</t>
  </si>
  <si>
    <t>Количество запланированных мероприятий по реконструкции объектов жилищно-коммунального хозяйства</t>
  </si>
  <si>
    <t>1.1.4.</t>
  </si>
  <si>
    <t>Площадь объектов здравоохранения, подлежащая реконструкции</t>
  </si>
  <si>
    <t>Реконструкция конструктивных элементов объектов здравоохранения</t>
  </si>
  <si>
    <t xml:space="preserve">средства бюджета города Когалыма, (средства по Соглашению) </t>
  </si>
  <si>
    <t xml:space="preserve">средства бюджета города Когалыма 
(в том числе средства по Соглашению) </t>
  </si>
  <si>
    <t>Муниципальное казённое учреждение «Управление капитального строительства города Когалыма»</t>
  </si>
  <si>
    <t>от 26.03.2014 №620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</si>
</sst>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vertAlign val="superscript"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justify" vertical="center" wrapText="1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 indent="1"/>
    </xf>
    <xf numFmtId="1" fontId="3" fillId="0" borderId="1" xfId="0" applyNumberFormat="1" applyFont="1" applyBorder="1" applyAlignment="1">
      <alignment horizontal="left" vertical="center" indent="4"/>
    </xf>
    <xf numFmtId="164" fontId="3" fillId="0" borderId="1" xfId="1" applyNumberFormat="1" applyFont="1" applyBorder="1" applyAlignment="1">
      <alignment horizontal="left" vertical="center" indent="4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center" indent="1"/>
    </xf>
    <xf numFmtId="165" fontId="3" fillId="0" borderId="1" xfId="1" applyNumberFormat="1" applyFont="1" applyBorder="1" applyAlignment="1">
      <alignment horizontal="left" vertical="center" indent="4"/>
    </xf>
    <xf numFmtId="165" fontId="3" fillId="0" borderId="1" xfId="1" applyNumberFormat="1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topLeftCell="A21" zoomScale="70" zoomScaleNormal="100" zoomScaleSheetLayoutView="70" workbookViewId="0">
      <selection activeCell="F5" sqref="F5:H5"/>
    </sheetView>
  </sheetViews>
  <sheetFormatPr defaultRowHeight="16.5" x14ac:dyDescent="0.25"/>
  <cols>
    <col min="1" max="1" width="9.140625" style="12"/>
    <col min="2" max="2" width="65.42578125" style="1" customWidth="1"/>
    <col min="3" max="3" width="13.5703125" style="10" customWidth="1"/>
    <col min="4" max="4" width="18.85546875" style="1" customWidth="1"/>
    <col min="5" max="5" width="20.5703125" style="1" customWidth="1"/>
    <col min="6" max="6" width="19.5703125" style="1" customWidth="1"/>
    <col min="7" max="7" width="16" style="1" customWidth="1"/>
    <col min="8" max="8" width="25.5703125" style="1" customWidth="1"/>
    <col min="9" max="9" width="13.7109375" style="1" bestFit="1" customWidth="1"/>
    <col min="10" max="16384" width="9.140625" style="1"/>
  </cols>
  <sheetData>
    <row r="1" spans="1:8" x14ac:dyDescent="0.25">
      <c r="G1" s="1" t="s">
        <v>78</v>
      </c>
    </row>
    <row r="2" spans="1:8" x14ac:dyDescent="0.25">
      <c r="G2" s="1" t="s">
        <v>79</v>
      </c>
    </row>
    <row r="3" spans="1:8" x14ac:dyDescent="0.25">
      <c r="G3" s="1" t="s">
        <v>77</v>
      </c>
    </row>
    <row r="4" spans="1:8" x14ac:dyDescent="0.25">
      <c r="G4" s="1" t="s">
        <v>105</v>
      </c>
    </row>
    <row r="5" spans="1:8" ht="18" customHeight="1" x14ac:dyDescent="0.25">
      <c r="F5" s="40"/>
      <c r="G5" s="40"/>
      <c r="H5" s="40"/>
    </row>
    <row r="7" spans="1:8" x14ac:dyDescent="0.25">
      <c r="A7" s="41" t="s">
        <v>40</v>
      </c>
      <c r="B7" s="41"/>
      <c r="C7" s="41"/>
      <c r="D7" s="41"/>
      <c r="E7" s="41"/>
      <c r="F7" s="41"/>
      <c r="G7" s="41"/>
      <c r="H7" s="41"/>
    </row>
    <row r="9" spans="1:8" ht="44.25" customHeight="1" x14ac:dyDescent="0.25">
      <c r="A9" s="44" t="s">
        <v>13</v>
      </c>
      <c r="B9" s="42" t="s">
        <v>29</v>
      </c>
      <c r="C9" s="42" t="s">
        <v>14</v>
      </c>
      <c r="D9" s="42" t="s">
        <v>30</v>
      </c>
      <c r="E9" s="37" t="s">
        <v>31</v>
      </c>
      <c r="F9" s="38"/>
      <c r="G9" s="39"/>
      <c r="H9" s="42" t="s">
        <v>32</v>
      </c>
    </row>
    <row r="10" spans="1:8" ht="56.25" customHeight="1" x14ac:dyDescent="0.25">
      <c r="A10" s="45"/>
      <c r="B10" s="43"/>
      <c r="C10" s="43"/>
      <c r="D10" s="43"/>
      <c r="E10" s="6" t="s">
        <v>5</v>
      </c>
      <c r="F10" s="6" t="s">
        <v>4</v>
      </c>
      <c r="G10" s="6" t="s">
        <v>26</v>
      </c>
      <c r="H10" s="43"/>
    </row>
    <row r="11" spans="1:8" x14ac:dyDescent="0.25">
      <c r="A11" s="4" t="s">
        <v>21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x14ac:dyDescent="0.25">
      <c r="A12" s="4" t="s">
        <v>8</v>
      </c>
      <c r="B12" s="37" t="s">
        <v>9</v>
      </c>
      <c r="C12" s="38"/>
      <c r="D12" s="38"/>
      <c r="E12" s="38"/>
      <c r="F12" s="38"/>
      <c r="G12" s="38"/>
      <c r="H12" s="39"/>
    </row>
    <row r="13" spans="1:8" ht="33" hidden="1" x14ac:dyDescent="0.25">
      <c r="A13" s="17"/>
      <c r="B13" s="2" t="s">
        <v>25</v>
      </c>
      <c r="C13" s="6" t="s">
        <v>23</v>
      </c>
      <c r="D13" s="8" t="s">
        <v>10</v>
      </c>
      <c r="E13" s="13">
        <v>1</v>
      </c>
      <c r="F13" s="16" t="s">
        <v>10</v>
      </c>
      <c r="G13" s="16"/>
      <c r="H13" s="8"/>
    </row>
    <row r="14" spans="1:8" hidden="1" x14ac:dyDescent="0.25">
      <c r="A14" s="4"/>
      <c r="B14" s="2" t="s">
        <v>20</v>
      </c>
      <c r="C14" s="6"/>
      <c r="D14" s="8">
        <v>8973.7000000000007</v>
      </c>
      <c r="E14" s="8">
        <v>0</v>
      </c>
      <c r="F14" s="8">
        <v>0</v>
      </c>
      <c r="G14" s="8">
        <f>11187.9-D14</f>
        <v>2214.1999999999989</v>
      </c>
      <c r="H14" s="8">
        <f>SUM(D14:G14)</f>
        <v>11187.9</v>
      </c>
    </row>
    <row r="15" spans="1:8" x14ac:dyDescent="0.25">
      <c r="A15" s="4" t="s">
        <v>15</v>
      </c>
      <c r="B15" s="36" t="s">
        <v>61</v>
      </c>
      <c r="C15" s="36"/>
      <c r="D15" s="36"/>
      <c r="E15" s="36"/>
      <c r="F15" s="36"/>
      <c r="G15" s="36"/>
      <c r="H15" s="36"/>
    </row>
    <row r="16" spans="1:8" ht="33" x14ac:dyDescent="0.25">
      <c r="A16" s="18" t="s">
        <v>16</v>
      </c>
      <c r="B16" s="28" t="s">
        <v>67</v>
      </c>
      <c r="C16" s="30" t="s">
        <v>12</v>
      </c>
      <c r="D16" s="22">
        <v>5</v>
      </c>
      <c r="E16" s="24">
        <v>1</v>
      </c>
      <c r="F16" s="24">
        <v>1</v>
      </c>
      <c r="G16" s="24">
        <v>1</v>
      </c>
      <c r="H16" s="24">
        <f>SUM(D16:G16)</f>
        <v>8</v>
      </c>
    </row>
    <row r="17" spans="1:8" ht="36" customHeight="1" x14ac:dyDescent="0.25">
      <c r="A17" s="18" t="s">
        <v>85</v>
      </c>
      <c r="B17" s="28" t="s">
        <v>98</v>
      </c>
      <c r="C17" s="30" t="s">
        <v>12</v>
      </c>
      <c r="D17" s="31">
        <v>2</v>
      </c>
      <c r="E17" s="24">
        <v>1</v>
      </c>
      <c r="F17" s="24">
        <v>0</v>
      </c>
      <c r="G17" s="24">
        <v>0</v>
      </c>
      <c r="H17" s="24">
        <f>D17+E17</f>
        <v>3</v>
      </c>
    </row>
    <row r="18" spans="1:8" ht="33" x14ac:dyDescent="0.25">
      <c r="A18" s="18" t="s">
        <v>86</v>
      </c>
      <c r="B18" s="28" t="s">
        <v>101</v>
      </c>
      <c r="C18" s="14" t="s">
        <v>87</v>
      </c>
      <c r="D18" s="33">
        <v>8973.7000000000007</v>
      </c>
      <c r="E18" s="32">
        <v>0</v>
      </c>
      <c r="F18" s="32">
        <v>2214.1999999999998</v>
      </c>
      <c r="G18" s="32">
        <v>0</v>
      </c>
      <c r="H18" s="32">
        <v>11187.9</v>
      </c>
    </row>
    <row r="19" spans="1:8" ht="33" x14ac:dyDescent="0.25">
      <c r="A19" s="18" t="s">
        <v>99</v>
      </c>
      <c r="B19" s="28" t="s">
        <v>100</v>
      </c>
      <c r="C19" s="14" t="s">
        <v>87</v>
      </c>
      <c r="D19" s="33">
        <v>1387.3</v>
      </c>
      <c r="E19" s="32">
        <v>1387.3</v>
      </c>
      <c r="F19" s="32">
        <v>0</v>
      </c>
      <c r="G19" s="32">
        <v>0</v>
      </c>
      <c r="H19" s="32">
        <v>1387.3</v>
      </c>
    </row>
    <row r="20" spans="1:8" x14ac:dyDescent="0.25">
      <c r="A20" s="4" t="s">
        <v>63</v>
      </c>
      <c r="B20" s="36" t="s">
        <v>6</v>
      </c>
      <c r="C20" s="36"/>
      <c r="D20" s="36"/>
      <c r="E20" s="36"/>
      <c r="F20" s="36"/>
      <c r="G20" s="36"/>
      <c r="H20" s="36"/>
    </row>
    <row r="21" spans="1:8" ht="82.5" x14ac:dyDescent="0.25">
      <c r="A21" s="18" t="s">
        <v>64</v>
      </c>
      <c r="B21" s="19" t="s">
        <v>45</v>
      </c>
      <c r="C21" s="23" t="s">
        <v>12</v>
      </c>
      <c r="D21" s="22">
        <v>7</v>
      </c>
      <c r="E21" s="24">
        <v>1</v>
      </c>
      <c r="F21" s="24">
        <v>0</v>
      </c>
      <c r="G21" s="24">
        <v>1</v>
      </c>
      <c r="H21" s="24">
        <f>SUM(D21:G21)</f>
        <v>9</v>
      </c>
    </row>
    <row r="22" spans="1:8" ht="82.5" x14ac:dyDescent="0.25">
      <c r="A22" s="18" t="s">
        <v>65</v>
      </c>
      <c r="B22" s="19" t="s">
        <v>46</v>
      </c>
      <c r="C22" s="23" t="s">
        <v>12</v>
      </c>
      <c r="D22" s="24">
        <v>2</v>
      </c>
      <c r="E22" s="24">
        <v>0</v>
      </c>
      <c r="F22" s="24">
        <v>1</v>
      </c>
      <c r="G22" s="24">
        <v>0</v>
      </c>
      <c r="H22" s="24">
        <f>SUM(D22:G22)</f>
        <v>3</v>
      </c>
    </row>
    <row r="23" spans="1:8" ht="82.5" x14ac:dyDescent="0.25">
      <c r="A23" s="18" t="s">
        <v>71</v>
      </c>
      <c r="B23" s="19" t="s">
        <v>72</v>
      </c>
      <c r="C23" s="23" t="s">
        <v>12</v>
      </c>
      <c r="D23" s="24">
        <v>2</v>
      </c>
      <c r="E23" s="24">
        <v>3</v>
      </c>
      <c r="F23" s="24">
        <v>0</v>
      </c>
      <c r="G23" s="24">
        <v>0</v>
      </c>
      <c r="H23" s="24">
        <f>SUM(D23:G23)</f>
        <v>5</v>
      </c>
    </row>
    <row r="24" spans="1:8" ht="82.5" x14ac:dyDescent="0.25">
      <c r="A24" s="18" t="s">
        <v>93</v>
      </c>
      <c r="B24" s="19" t="s">
        <v>91</v>
      </c>
      <c r="C24" s="23" t="s">
        <v>12</v>
      </c>
      <c r="D24" s="24">
        <v>5</v>
      </c>
      <c r="E24" s="24">
        <v>1</v>
      </c>
      <c r="F24" s="24">
        <v>0</v>
      </c>
      <c r="G24" s="24">
        <v>0</v>
      </c>
      <c r="H24" s="24">
        <f>SUM(D24:G24)</f>
        <v>6</v>
      </c>
    </row>
    <row r="25" spans="1:8" x14ac:dyDescent="0.25">
      <c r="A25" s="4" t="s">
        <v>17</v>
      </c>
      <c r="B25" s="37" t="s">
        <v>11</v>
      </c>
      <c r="C25" s="38"/>
      <c r="D25" s="38"/>
      <c r="E25" s="38"/>
      <c r="F25" s="38"/>
      <c r="G25" s="38"/>
      <c r="H25" s="39"/>
    </row>
    <row r="26" spans="1:8" x14ac:dyDescent="0.25">
      <c r="A26" s="4" t="s">
        <v>37</v>
      </c>
      <c r="B26" s="36" t="s">
        <v>61</v>
      </c>
      <c r="C26" s="36"/>
      <c r="D26" s="36"/>
      <c r="E26" s="36"/>
      <c r="F26" s="36"/>
      <c r="G26" s="36"/>
      <c r="H26" s="36"/>
    </row>
    <row r="27" spans="1:8" ht="33" x14ac:dyDescent="0.25">
      <c r="A27" s="18" t="s">
        <v>62</v>
      </c>
      <c r="B27" s="2" t="s">
        <v>66</v>
      </c>
      <c r="C27" s="23" t="s">
        <v>12</v>
      </c>
      <c r="D27" s="22">
        <v>2</v>
      </c>
      <c r="E27" s="24">
        <v>0</v>
      </c>
      <c r="F27" s="24">
        <v>0</v>
      </c>
      <c r="G27" s="24">
        <v>1</v>
      </c>
      <c r="H27" s="24">
        <f>SUM(D27:G27)</f>
        <v>3</v>
      </c>
    </row>
    <row r="28" spans="1:8" ht="49.5" x14ac:dyDescent="0.25">
      <c r="A28" s="18" t="s">
        <v>94</v>
      </c>
      <c r="B28" s="2" t="s">
        <v>88</v>
      </c>
      <c r="C28" s="23" t="s">
        <v>12</v>
      </c>
      <c r="D28" s="22">
        <v>1</v>
      </c>
      <c r="E28" s="24">
        <v>1</v>
      </c>
      <c r="F28" s="24">
        <v>0</v>
      </c>
      <c r="G28" s="24">
        <v>0</v>
      </c>
      <c r="H28" s="24">
        <f>SUM(D28:G28)</f>
        <v>2</v>
      </c>
    </row>
    <row r="29" spans="1:8" ht="33" x14ac:dyDescent="0.25">
      <c r="A29" s="18" t="s">
        <v>95</v>
      </c>
      <c r="B29" s="2" t="s">
        <v>89</v>
      </c>
      <c r="C29" s="23" t="s">
        <v>12</v>
      </c>
      <c r="D29" s="22">
        <v>0</v>
      </c>
      <c r="E29" s="24">
        <v>0</v>
      </c>
      <c r="F29" s="24">
        <v>1</v>
      </c>
      <c r="G29" s="24">
        <v>0</v>
      </c>
      <c r="H29" s="24">
        <f>SUM(D29:G29)</f>
        <v>1</v>
      </c>
    </row>
    <row r="30" spans="1:8" ht="49.5" x14ac:dyDescent="0.25">
      <c r="A30" s="18" t="s">
        <v>96</v>
      </c>
      <c r="B30" s="34" t="s">
        <v>90</v>
      </c>
      <c r="C30" s="23" t="s">
        <v>12</v>
      </c>
      <c r="D30" s="22">
        <v>0</v>
      </c>
      <c r="E30" s="24">
        <v>1</v>
      </c>
      <c r="F30" s="24">
        <v>0</v>
      </c>
      <c r="G30" s="24">
        <v>0</v>
      </c>
      <c r="H30" s="24">
        <f>SUM(D30:G30)</f>
        <v>1</v>
      </c>
    </row>
    <row r="31" spans="1:8" x14ac:dyDescent="0.25">
      <c r="A31" s="4" t="s">
        <v>18</v>
      </c>
      <c r="B31" s="36" t="s">
        <v>6</v>
      </c>
      <c r="C31" s="36"/>
      <c r="D31" s="36"/>
      <c r="E31" s="36"/>
      <c r="F31" s="36"/>
      <c r="G31" s="36"/>
      <c r="H31" s="36"/>
    </row>
    <row r="32" spans="1:8" ht="49.5" x14ac:dyDescent="0.25">
      <c r="A32" s="4" t="s">
        <v>19</v>
      </c>
      <c r="B32" s="2" t="s">
        <v>33</v>
      </c>
      <c r="C32" s="21" t="s">
        <v>12</v>
      </c>
      <c r="D32" s="20">
        <v>6</v>
      </c>
      <c r="E32" s="20">
        <v>1</v>
      </c>
      <c r="F32" s="20">
        <v>0</v>
      </c>
      <c r="G32" s="20">
        <v>1</v>
      </c>
      <c r="H32" s="20">
        <f>SUM(D32:G32)</f>
        <v>8</v>
      </c>
    </row>
    <row r="33" spans="1:8" ht="49.5" x14ac:dyDescent="0.25">
      <c r="A33" s="4" t="s">
        <v>34</v>
      </c>
      <c r="B33" s="2" t="s">
        <v>24</v>
      </c>
      <c r="C33" s="21" t="s">
        <v>12</v>
      </c>
      <c r="D33" s="20">
        <v>1</v>
      </c>
      <c r="E33" s="20">
        <v>0</v>
      </c>
      <c r="F33" s="20">
        <v>1</v>
      </c>
      <c r="G33" s="20">
        <v>0</v>
      </c>
      <c r="H33" s="20">
        <f>SUM(D33:G33)</f>
        <v>2</v>
      </c>
    </row>
    <row r="34" spans="1:8" ht="49.5" x14ac:dyDescent="0.25">
      <c r="A34" s="4" t="s">
        <v>73</v>
      </c>
      <c r="B34" s="2" t="s">
        <v>74</v>
      </c>
      <c r="C34" s="21" t="s">
        <v>12</v>
      </c>
      <c r="D34" s="20">
        <v>2</v>
      </c>
      <c r="E34" s="20">
        <v>14</v>
      </c>
      <c r="F34" s="20">
        <v>0</v>
      </c>
      <c r="G34" s="20">
        <v>0</v>
      </c>
      <c r="H34" s="20">
        <f>SUM(D34:G34)</f>
        <v>16</v>
      </c>
    </row>
    <row r="35" spans="1:8" ht="33" x14ac:dyDescent="0.25">
      <c r="A35" s="4" t="s">
        <v>97</v>
      </c>
      <c r="B35" s="2" t="s">
        <v>92</v>
      </c>
      <c r="C35" s="21" t="s">
        <v>12</v>
      </c>
      <c r="D35" s="20">
        <v>3</v>
      </c>
      <c r="E35" s="20">
        <v>1</v>
      </c>
      <c r="F35" s="20">
        <v>0</v>
      </c>
      <c r="G35" s="20">
        <v>0</v>
      </c>
      <c r="H35" s="20">
        <f>SUM(D35:G35)</f>
        <v>4</v>
      </c>
    </row>
  </sheetData>
  <mergeCells count="14">
    <mergeCell ref="F5:H5"/>
    <mergeCell ref="A7:H7"/>
    <mergeCell ref="E9:G9"/>
    <mergeCell ref="H9:H10"/>
    <mergeCell ref="A9:A10"/>
    <mergeCell ref="B9:B10"/>
    <mergeCell ref="C9:C10"/>
    <mergeCell ref="D9:D10"/>
    <mergeCell ref="B31:H31"/>
    <mergeCell ref="B12:H12"/>
    <mergeCell ref="B20:H20"/>
    <mergeCell ref="B25:H25"/>
    <mergeCell ref="B15:H15"/>
    <mergeCell ref="B26:H26"/>
  </mergeCells>
  <phoneticPr fontId="6" type="noConversion"/>
  <pageMargins left="0.39370078740157483" right="0.39370078740157483" top="0.39370078740157483" bottom="1.7716535433070868" header="0.31496062992125984" footer="0.31496062992125984"/>
  <pageSetup paperSize="9" scale="73" fitToHeight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80" zoomScaleNormal="80" zoomScaleSheetLayoutView="80" workbookViewId="0">
      <selection activeCell="C9" sqref="C9:C11"/>
    </sheetView>
  </sheetViews>
  <sheetFormatPr defaultRowHeight="16.5" x14ac:dyDescent="0.25"/>
  <cols>
    <col min="1" max="1" width="5.140625" style="11" customWidth="1"/>
    <col min="2" max="2" width="40.85546875" style="3" customWidth="1"/>
    <col min="3" max="3" width="37.28515625" style="1" customWidth="1"/>
    <col min="4" max="4" width="13.42578125" style="1" customWidth="1"/>
    <col min="5" max="5" width="16" style="1" customWidth="1"/>
    <col min="6" max="8" width="14" style="1" customWidth="1"/>
    <col min="9" max="9" width="41.85546875" style="1" customWidth="1"/>
    <col min="10" max="10" width="13.7109375" style="1" bestFit="1" customWidth="1"/>
    <col min="11" max="16384" width="9.140625" style="1"/>
  </cols>
  <sheetData>
    <row r="1" spans="1:9" x14ac:dyDescent="0.25">
      <c r="I1" s="1" t="s">
        <v>75</v>
      </c>
    </row>
    <row r="2" spans="1:9" x14ac:dyDescent="0.25">
      <c r="I2" s="1" t="s">
        <v>76</v>
      </c>
    </row>
    <row r="3" spans="1:9" x14ac:dyDescent="0.25">
      <c r="I3" s="1" t="s">
        <v>77</v>
      </c>
    </row>
    <row r="4" spans="1:9" x14ac:dyDescent="0.25">
      <c r="I4" s="1" t="s">
        <v>105</v>
      </c>
    </row>
    <row r="6" spans="1:9" ht="16.5" customHeight="1" x14ac:dyDescent="0.25">
      <c r="G6" s="29"/>
    </row>
    <row r="7" spans="1:9" x14ac:dyDescent="0.25">
      <c r="A7" s="50" t="s">
        <v>41</v>
      </c>
      <c r="B7" s="50"/>
      <c r="C7" s="50"/>
      <c r="D7" s="50"/>
      <c r="E7" s="50"/>
      <c r="F7" s="50"/>
      <c r="G7" s="50"/>
      <c r="H7" s="50"/>
      <c r="I7" s="50"/>
    </row>
    <row r="8" spans="1:9" x14ac:dyDescent="0.25">
      <c r="A8" s="12"/>
    </row>
    <row r="9" spans="1:9" ht="33.75" customHeight="1" x14ac:dyDescent="0.25">
      <c r="A9" s="51" t="s">
        <v>35</v>
      </c>
      <c r="B9" s="51" t="s">
        <v>59</v>
      </c>
      <c r="C9" s="49" t="s">
        <v>47</v>
      </c>
      <c r="D9" s="49" t="s">
        <v>3</v>
      </c>
      <c r="E9" s="49" t="s">
        <v>60</v>
      </c>
      <c r="F9" s="49"/>
      <c r="G9" s="49"/>
      <c r="H9" s="49"/>
      <c r="I9" s="49" t="s">
        <v>22</v>
      </c>
    </row>
    <row r="10" spans="1:9" x14ac:dyDescent="0.25">
      <c r="A10" s="51"/>
      <c r="B10" s="51"/>
      <c r="C10" s="49"/>
      <c r="D10" s="49"/>
      <c r="E10" s="49" t="s">
        <v>0</v>
      </c>
      <c r="F10" s="49" t="s">
        <v>1</v>
      </c>
      <c r="G10" s="49"/>
      <c r="H10" s="49"/>
      <c r="I10" s="49"/>
    </row>
    <row r="11" spans="1:9" x14ac:dyDescent="0.25">
      <c r="A11" s="51"/>
      <c r="B11" s="51"/>
      <c r="C11" s="49"/>
      <c r="D11" s="49"/>
      <c r="E11" s="49"/>
      <c r="F11" s="14" t="s">
        <v>5</v>
      </c>
      <c r="G11" s="14" t="s">
        <v>4</v>
      </c>
      <c r="H11" s="14" t="s">
        <v>26</v>
      </c>
      <c r="I11" s="49"/>
    </row>
    <row r="12" spans="1:9" x14ac:dyDescent="0.25">
      <c r="A12" s="4">
        <v>1</v>
      </c>
      <c r="B12" s="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x14ac:dyDescent="0.25">
      <c r="A13" s="52" t="s">
        <v>58</v>
      </c>
      <c r="B13" s="52"/>
      <c r="C13" s="52"/>
      <c r="D13" s="52"/>
      <c r="E13" s="52"/>
      <c r="F13" s="52"/>
      <c r="G13" s="52"/>
      <c r="H13" s="52"/>
      <c r="I13" s="52"/>
    </row>
    <row r="14" spans="1:9" ht="21" customHeight="1" x14ac:dyDescent="0.25">
      <c r="A14" s="46" t="s">
        <v>55</v>
      </c>
      <c r="B14" s="46"/>
      <c r="C14" s="46"/>
      <c r="D14" s="46"/>
      <c r="E14" s="46"/>
      <c r="F14" s="46"/>
      <c r="G14" s="46"/>
      <c r="H14" s="46"/>
      <c r="I14" s="46"/>
    </row>
    <row r="15" spans="1:9" ht="66" x14ac:dyDescent="0.25">
      <c r="A15" s="4" t="s">
        <v>15</v>
      </c>
      <c r="B15" s="25" t="s">
        <v>48</v>
      </c>
      <c r="C15" s="14" t="s">
        <v>104</v>
      </c>
      <c r="D15" s="14" t="s">
        <v>36</v>
      </c>
      <c r="E15" s="15">
        <f>F15+G15+H15</f>
        <v>3000</v>
      </c>
      <c r="F15" s="15">
        <v>1000</v>
      </c>
      <c r="G15" s="15">
        <v>1000</v>
      </c>
      <c r="H15" s="15">
        <v>1000</v>
      </c>
      <c r="I15" s="15" t="s">
        <v>27</v>
      </c>
    </row>
    <row r="16" spans="1:9" ht="66" x14ac:dyDescent="0.25">
      <c r="A16" s="4" t="s">
        <v>63</v>
      </c>
      <c r="B16" s="25" t="s">
        <v>84</v>
      </c>
      <c r="C16" s="35" t="s">
        <v>104</v>
      </c>
      <c r="D16" s="14">
        <v>2014</v>
      </c>
      <c r="E16" s="15">
        <f>F16+G16+H16</f>
        <v>234.4</v>
      </c>
      <c r="F16" s="15">
        <v>234.4</v>
      </c>
      <c r="G16" s="15">
        <v>0</v>
      </c>
      <c r="H16" s="15">
        <v>0</v>
      </c>
      <c r="I16" s="15" t="s">
        <v>27</v>
      </c>
    </row>
    <row r="17" spans="1:9" ht="66" x14ac:dyDescent="0.25">
      <c r="A17" s="4" t="s">
        <v>80</v>
      </c>
      <c r="B17" s="25" t="s">
        <v>81</v>
      </c>
      <c r="C17" s="35" t="s">
        <v>104</v>
      </c>
      <c r="D17" s="14">
        <v>2014</v>
      </c>
      <c r="E17" s="15">
        <f>F17+G17+H17</f>
        <v>33976.980000000003</v>
      </c>
      <c r="F17" s="15">
        <v>33976.980000000003</v>
      </c>
      <c r="G17" s="15">
        <v>0</v>
      </c>
      <c r="H17" s="15">
        <v>0</v>
      </c>
      <c r="I17" s="15" t="s">
        <v>103</v>
      </c>
    </row>
    <row r="18" spans="1:9" x14ac:dyDescent="0.25">
      <c r="A18" s="4"/>
      <c r="B18" s="5" t="s">
        <v>52</v>
      </c>
      <c r="C18" s="7"/>
      <c r="D18" s="6"/>
      <c r="E18" s="8">
        <f>E15+E16+E17</f>
        <v>37211.380000000005</v>
      </c>
      <c r="F18" s="8">
        <f>F15+F16+F17</f>
        <v>35211.380000000005</v>
      </c>
      <c r="G18" s="8">
        <f>G15+G16+G17</f>
        <v>1000</v>
      </c>
      <c r="H18" s="8">
        <f>H15+H16+H17</f>
        <v>1000</v>
      </c>
      <c r="I18" s="8"/>
    </row>
    <row r="19" spans="1:9" ht="32.25" customHeight="1" x14ac:dyDescent="0.25">
      <c r="A19" s="46" t="s">
        <v>56</v>
      </c>
      <c r="B19" s="46"/>
      <c r="C19" s="46"/>
      <c r="D19" s="46"/>
      <c r="E19" s="46"/>
      <c r="F19" s="46"/>
      <c r="G19" s="46"/>
      <c r="H19" s="46"/>
      <c r="I19" s="46"/>
    </row>
    <row r="20" spans="1:9" ht="84" customHeight="1" x14ac:dyDescent="0.25">
      <c r="A20" s="4" t="s">
        <v>37</v>
      </c>
      <c r="B20" s="25" t="s">
        <v>39</v>
      </c>
      <c r="C20" s="35" t="s">
        <v>104</v>
      </c>
      <c r="D20" s="14" t="s">
        <v>36</v>
      </c>
      <c r="E20" s="15">
        <f>F20+G20+H20</f>
        <v>79988.299999999988</v>
      </c>
      <c r="F20" s="15">
        <v>26615.7</v>
      </c>
      <c r="G20" s="15">
        <v>26844.5</v>
      </c>
      <c r="H20" s="15">
        <v>26528.1</v>
      </c>
      <c r="I20" s="15" t="s">
        <v>27</v>
      </c>
    </row>
    <row r="21" spans="1:9" x14ac:dyDescent="0.25">
      <c r="A21" s="4"/>
      <c r="B21" s="5" t="s">
        <v>53</v>
      </c>
      <c r="C21" s="7"/>
      <c r="D21" s="6"/>
      <c r="E21" s="8">
        <f>E20</f>
        <v>79988.299999999988</v>
      </c>
      <c r="F21" s="8">
        <f>F20</f>
        <v>26615.7</v>
      </c>
      <c r="G21" s="8">
        <f>G20</f>
        <v>26844.5</v>
      </c>
      <c r="H21" s="8">
        <f>H20</f>
        <v>26528.1</v>
      </c>
      <c r="I21" s="8"/>
    </row>
    <row r="22" spans="1:9" x14ac:dyDescent="0.25">
      <c r="A22" s="4"/>
      <c r="B22" s="5" t="s">
        <v>54</v>
      </c>
      <c r="C22" s="7"/>
      <c r="D22" s="6"/>
      <c r="E22" s="8">
        <f>E21+E18</f>
        <v>117199.67999999999</v>
      </c>
      <c r="F22" s="8">
        <f>F21+F18</f>
        <v>61827.08</v>
      </c>
      <c r="G22" s="8">
        <f>G21+G18</f>
        <v>27844.5</v>
      </c>
      <c r="H22" s="8">
        <f>H21+H18</f>
        <v>27528.1</v>
      </c>
      <c r="I22" s="8"/>
    </row>
    <row r="23" spans="1:9" x14ac:dyDescent="0.25">
      <c r="A23" s="52" t="s">
        <v>42</v>
      </c>
      <c r="B23" s="52"/>
      <c r="C23" s="52"/>
      <c r="D23" s="52"/>
      <c r="E23" s="52"/>
      <c r="F23" s="52"/>
      <c r="G23" s="52"/>
      <c r="H23" s="52"/>
      <c r="I23" s="52"/>
    </row>
    <row r="24" spans="1:9" ht="32.25" customHeight="1" x14ac:dyDescent="0.25">
      <c r="A24" s="46" t="s">
        <v>49</v>
      </c>
      <c r="B24" s="46"/>
      <c r="C24" s="46"/>
      <c r="D24" s="46"/>
      <c r="E24" s="46"/>
      <c r="F24" s="46"/>
      <c r="G24" s="46"/>
      <c r="H24" s="46"/>
      <c r="I24" s="46"/>
    </row>
    <row r="25" spans="1:9" ht="68.25" customHeight="1" x14ac:dyDescent="0.25">
      <c r="A25" s="4" t="s">
        <v>50</v>
      </c>
      <c r="B25" s="25" t="s">
        <v>43</v>
      </c>
      <c r="C25" s="35" t="s">
        <v>104</v>
      </c>
      <c r="D25" s="14" t="s">
        <v>68</v>
      </c>
      <c r="E25" s="15">
        <f>F25+G25+H25</f>
        <v>2009.4</v>
      </c>
      <c r="F25" s="15">
        <v>980.7</v>
      </c>
      <c r="G25" s="15">
        <v>0</v>
      </c>
      <c r="H25" s="15">
        <v>1028.7</v>
      </c>
      <c r="I25" s="15" t="s">
        <v>27</v>
      </c>
    </row>
    <row r="26" spans="1:9" ht="66" x14ac:dyDescent="0.25">
      <c r="A26" s="4" t="s">
        <v>51</v>
      </c>
      <c r="B26" s="25" t="s">
        <v>44</v>
      </c>
      <c r="C26" s="35" t="s">
        <v>104</v>
      </c>
      <c r="D26" s="14">
        <v>2015</v>
      </c>
      <c r="E26" s="15">
        <f>F26+G26+H26</f>
        <v>760.1</v>
      </c>
      <c r="F26" s="15">
        <v>0</v>
      </c>
      <c r="G26" s="15">
        <v>760.1</v>
      </c>
      <c r="H26" s="15">
        <v>0</v>
      </c>
      <c r="I26" s="15" t="s">
        <v>27</v>
      </c>
    </row>
    <row r="27" spans="1:9" ht="66" x14ac:dyDescent="0.25">
      <c r="A27" s="4" t="s">
        <v>69</v>
      </c>
      <c r="B27" s="25" t="s">
        <v>70</v>
      </c>
      <c r="C27" s="35" t="s">
        <v>104</v>
      </c>
      <c r="D27" s="14">
        <v>2014</v>
      </c>
      <c r="E27" s="15">
        <f>F27+G27+H27</f>
        <v>6849.2</v>
      </c>
      <c r="F27" s="15">
        <v>6849.2</v>
      </c>
      <c r="G27" s="15">
        <v>0</v>
      </c>
      <c r="H27" s="15">
        <v>0</v>
      </c>
      <c r="I27" s="15" t="s">
        <v>27</v>
      </c>
    </row>
    <row r="28" spans="1:9" ht="66" x14ac:dyDescent="0.25">
      <c r="A28" s="4" t="s">
        <v>82</v>
      </c>
      <c r="B28" s="25" t="s">
        <v>83</v>
      </c>
      <c r="C28" s="35" t="s">
        <v>104</v>
      </c>
      <c r="D28" s="14">
        <v>2014</v>
      </c>
      <c r="E28" s="15">
        <f>F28+G28+H28</f>
        <v>2700</v>
      </c>
      <c r="F28" s="15">
        <v>2700</v>
      </c>
      <c r="G28" s="15">
        <v>0</v>
      </c>
      <c r="H28" s="15">
        <v>0</v>
      </c>
      <c r="I28" s="15" t="s">
        <v>102</v>
      </c>
    </row>
    <row r="29" spans="1:9" x14ac:dyDescent="0.25">
      <c r="A29" s="44"/>
      <c r="B29" s="25" t="s">
        <v>57</v>
      </c>
      <c r="C29" s="7"/>
      <c r="D29" s="6"/>
      <c r="E29" s="8">
        <f>E25+E26+E27+E28</f>
        <v>12318.7</v>
      </c>
      <c r="F29" s="8">
        <f>F25+F26+F27+F28</f>
        <v>10529.9</v>
      </c>
      <c r="G29" s="8">
        <f>G25+G26+G27+G28</f>
        <v>760.1</v>
      </c>
      <c r="H29" s="8">
        <f>H25+H26+H27+H28</f>
        <v>1028.7</v>
      </c>
      <c r="I29" s="8"/>
    </row>
    <row r="30" spans="1:9" x14ac:dyDescent="0.25">
      <c r="A30" s="47"/>
      <c r="B30" s="25" t="s">
        <v>38</v>
      </c>
      <c r="C30" s="7"/>
      <c r="D30" s="6"/>
      <c r="E30" s="8">
        <f>E29</f>
        <v>12318.7</v>
      </c>
      <c r="F30" s="8">
        <f>F29</f>
        <v>10529.9</v>
      </c>
      <c r="G30" s="8">
        <f>G29</f>
        <v>760.1</v>
      </c>
      <c r="H30" s="8">
        <f>H29</f>
        <v>1028.7</v>
      </c>
      <c r="I30" s="8">
        <f>SUM(I26:I26)</f>
        <v>0</v>
      </c>
    </row>
    <row r="31" spans="1:9" x14ac:dyDescent="0.25">
      <c r="A31" s="47"/>
      <c r="B31" s="26" t="s">
        <v>7</v>
      </c>
      <c r="C31" s="7"/>
      <c r="D31" s="6"/>
      <c r="E31" s="8">
        <f>E22+E30</f>
        <v>129518.37999999999</v>
      </c>
      <c r="F31" s="8">
        <f>F22+F30</f>
        <v>72356.98</v>
      </c>
      <c r="G31" s="8">
        <f>G22+G30</f>
        <v>28604.6</v>
      </c>
      <c r="H31" s="8">
        <f>H22+H30</f>
        <v>28556.799999999999</v>
      </c>
      <c r="I31" s="8"/>
    </row>
    <row r="32" spans="1:9" x14ac:dyDescent="0.25">
      <c r="A32" s="47"/>
      <c r="B32" s="26" t="s">
        <v>2</v>
      </c>
      <c r="C32" s="39" t="s">
        <v>104</v>
      </c>
      <c r="D32" s="36"/>
      <c r="E32" s="48">
        <f>E31</f>
        <v>129518.37999999999</v>
      </c>
      <c r="F32" s="48">
        <f>F31</f>
        <v>72356.98</v>
      </c>
      <c r="G32" s="48">
        <f>G31</f>
        <v>28604.6</v>
      </c>
      <c r="H32" s="48">
        <f>H31</f>
        <v>28556.799999999999</v>
      </c>
      <c r="I32" s="48"/>
    </row>
    <row r="33" spans="1:9" ht="58.5" customHeight="1" x14ac:dyDescent="0.25">
      <c r="A33" s="45"/>
      <c r="B33" s="27" t="s">
        <v>28</v>
      </c>
      <c r="C33" s="39"/>
      <c r="D33" s="36"/>
      <c r="E33" s="48"/>
      <c r="F33" s="48"/>
      <c r="G33" s="48"/>
      <c r="H33" s="48"/>
      <c r="I33" s="48"/>
    </row>
    <row r="34" spans="1:9" x14ac:dyDescent="0.25">
      <c r="A34" s="12"/>
    </row>
    <row r="35" spans="1:9" x14ac:dyDescent="0.25">
      <c r="F35" s="9"/>
    </row>
  </sheetData>
  <mergeCells count="22">
    <mergeCell ref="A7:I7"/>
    <mergeCell ref="I32:I33"/>
    <mergeCell ref="A9:A11"/>
    <mergeCell ref="B9:B11"/>
    <mergeCell ref="C32:C33"/>
    <mergeCell ref="F10:H10"/>
    <mergeCell ref="D9:D11"/>
    <mergeCell ref="A23:I23"/>
    <mergeCell ref="E10:E11"/>
    <mergeCell ref="A14:I14"/>
    <mergeCell ref="H32:H33"/>
    <mergeCell ref="A13:I13"/>
    <mergeCell ref="C9:C11"/>
    <mergeCell ref="G32:G33"/>
    <mergeCell ref="D32:D33"/>
    <mergeCell ref="E32:E33"/>
    <mergeCell ref="A19:I19"/>
    <mergeCell ref="A24:I24"/>
    <mergeCell ref="A29:A33"/>
    <mergeCell ref="F32:F33"/>
    <mergeCell ref="I9:I11"/>
    <mergeCell ref="E9:H9"/>
  </mergeCells>
  <phoneticPr fontId="6" type="noConversion"/>
  <printOptions horizontalCentered="1"/>
  <pageMargins left="0.39370078740157483" right="0.39370078740157483" top="1.7716535433070868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1'!Заголовки_для_печати</vt:lpstr>
      <vt:lpstr>'прил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М. Сенив</dc:creator>
  <cp:lastModifiedBy>Макляк Анастасия Сергеевна</cp:lastModifiedBy>
  <cp:lastPrinted>2014-03-27T03:50:33Z</cp:lastPrinted>
  <dcterms:created xsi:type="dcterms:W3CDTF">2013-01-14T04:12:52Z</dcterms:created>
  <dcterms:modified xsi:type="dcterms:W3CDTF">2014-03-27T03:51:13Z</dcterms:modified>
</cp:coreProperties>
</file>