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ожение " sheetId="1" r:id="rId1"/>
  </sheets>
  <definedNames>
    <definedName name="_xlnm.Print_Titles" localSheetId="0">'Приложение '!$8:$11</definedName>
    <definedName name="_xlnm.Print_Area" localSheetId="0">'Приложение '!$A$1:$I$111</definedName>
  </definedNames>
  <calcPr calcId="145621"/>
</workbook>
</file>

<file path=xl/calcChain.xml><?xml version="1.0" encoding="utf-8"?>
<calcChain xmlns="http://schemas.openxmlformats.org/spreadsheetml/2006/main">
  <c r="G18" i="1" l="1"/>
  <c r="H18" i="1"/>
  <c r="F18" i="1"/>
  <c r="E18" i="1"/>
  <c r="E15" i="1"/>
  <c r="H104" i="1" l="1"/>
  <c r="G104" i="1"/>
  <c r="F104" i="1"/>
  <c r="H100" i="1"/>
  <c r="G100" i="1"/>
  <c r="H102" i="1"/>
  <c r="G102" i="1"/>
  <c r="F102" i="1"/>
  <c r="E27" i="1"/>
  <c r="E102" i="1" s="1"/>
  <c r="G29" i="1"/>
  <c r="G30" i="1"/>
  <c r="H29" i="1"/>
  <c r="H30" i="1"/>
  <c r="F29" i="1"/>
  <c r="F30" i="1" s="1"/>
  <c r="E30" i="1" s="1"/>
  <c r="G99" i="1"/>
  <c r="H99" i="1"/>
  <c r="F99" i="1"/>
  <c r="E99" i="1" s="1"/>
  <c r="E28" i="1"/>
  <c r="E104" i="1" s="1"/>
  <c r="F62" i="1"/>
  <c r="F64" i="1" s="1"/>
  <c r="F90" i="1"/>
  <c r="F94" i="1" s="1"/>
  <c r="G62" i="1"/>
  <c r="G64" i="1" s="1"/>
  <c r="G90" i="1"/>
  <c r="H62" i="1"/>
  <c r="H64" i="1" s="1"/>
  <c r="H90" i="1"/>
  <c r="F93" i="1"/>
  <c r="G93" i="1"/>
  <c r="H93" i="1"/>
  <c r="E91" i="1"/>
  <c r="E93" i="1" s="1"/>
  <c r="E88" i="1"/>
  <c r="E90" i="1" s="1"/>
  <c r="F86" i="1"/>
  <c r="G86" i="1"/>
  <c r="H86" i="1"/>
  <c r="E84" i="1"/>
  <c r="E86" i="1" s="1"/>
  <c r="F82" i="1"/>
  <c r="G82" i="1"/>
  <c r="H82" i="1"/>
  <c r="E80" i="1"/>
  <c r="E82" i="1" s="1"/>
  <c r="F76" i="1"/>
  <c r="G76" i="1"/>
  <c r="H76" i="1"/>
  <c r="E74" i="1"/>
  <c r="E76" i="1" s="1"/>
  <c r="F72" i="1"/>
  <c r="G72" i="1"/>
  <c r="H72" i="1"/>
  <c r="E70" i="1"/>
  <c r="E72" i="1" s="1"/>
  <c r="E62" i="1"/>
  <c r="F61" i="1"/>
  <c r="G61" i="1"/>
  <c r="H61" i="1"/>
  <c r="E59" i="1"/>
  <c r="E61" i="1" s="1"/>
  <c r="F58" i="1"/>
  <c r="G58" i="1"/>
  <c r="H58" i="1"/>
  <c r="E56" i="1"/>
  <c r="E58" i="1" s="1"/>
  <c r="F55" i="1"/>
  <c r="G55" i="1"/>
  <c r="H55" i="1"/>
  <c r="E53" i="1"/>
  <c r="E55" i="1" s="1"/>
  <c r="F52" i="1"/>
  <c r="G52" i="1"/>
  <c r="H52" i="1"/>
  <c r="E50" i="1"/>
  <c r="E52" i="1" s="1"/>
  <c r="F49" i="1"/>
  <c r="G49" i="1"/>
  <c r="H49" i="1"/>
  <c r="E47" i="1"/>
  <c r="E49" i="1" s="1"/>
  <c r="G46" i="1"/>
  <c r="H46" i="1"/>
  <c r="F46" i="1"/>
  <c r="E44" i="1"/>
  <c r="E46" i="1" s="1"/>
  <c r="F23" i="1"/>
  <c r="F24" i="1" s="1"/>
  <c r="E29" i="1"/>
  <c r="G23" i="1"/>
  <c r="E23" i="1" s="1"/>
  <c r="H23" i="1"/>
  <c r="H24" i="1" s="1"/>
  <c r="E22" i="1"/>
  <c r="H94" i="1"/>
  <c r="H96" i="1" s="1"/>
  <c r="G94" i="1"/>
  <c r="G96" i="1" s="1"/>
  <c r="H98" i="1" l="1"/>
  <c r="H97" i="1" s="1"/>
  <c r="F100" i="1"/>
  <c r="F98" i="1"/>
  <c r="E64" i="1"/>
  <c r="E94" i="1"/>
  <c r="E96" i="1" s="1"/>
  <c r="G24" i="1"/>
  <c r="E24" i="1" s="1"/>
  <c r="E100" i="1" s="1"/>
  <c r="F97" i="1"/>
  <c r="G98" i="1"/>
  <c r="G97" i="1" s="1"/>
  <c r="F96" i="1"/>
  <c r="E98" i="1" l="1"/>
  <c r="E97" i="1"/>
</calcChain>
</file>

<file path=xl/sharedStrings.xml><?xml version="1.0" encoding="utf-8"?>
<sst xmlns="http://schemas.openxmlformats.org/spreadsheetml/2006/main" count="331" uniqueCount="94">
  <si>
    <t>Обеспечение деятельности управления экономики Администрации города Когалыма</t>
  </si>
  <si>
    <t>бюджет города Когалыма</t>
  </si>
  <si>
    <t>Мероприятия программы</t>
  </si>
  <si>
    <t>Источники финансирования</t>
  </si>
  <si>
    <t>Финансовые затраты на реализацию программы (тыс. руб.)</t>
  </si>
  <si>
    <t>Всего</t>
  </si>
  <si>
    <t xml:space="preserve">в том числе </t>
  </si>
  <si>
    <t>в 2014 году</t>
  </si>
  <si>
    <t>в 2015 году</t>
  </si>
  <si>
    <t>№ п/п</t>
  </si>
  <si>
    <t>Срок выполнения</t>
  </si>
  <si>
    <t>Итого</t>
  </si>
  <si>
    <t>Основные мероприятия муниципальной программы</t>
  </si>
  <si>
    <t>в 2016 году</t>
  </si>
  <si>
    <t>Разработка среднесрочных, долгосрочных прогнозов социально-экономического развития города Когалыма</t>
  </si>
  <si>
    <t>Управление экономики Администрации города Когалыма</t>
  </si>
  <si>
    <t>2014-2016 годы</t>
  </si>
  <si>
    <t>Финансовое обеспечение не требуется</t>
  </si>
  <si>
    <t>Мониторинг социально-экономического развития города Когалыма</t>
  </si>
  <si>
    <t xml:space="preserve">2014 - 2016 годы </t>
  </si>
  <si>
    <t>Задача 2. Создание условий для удовлетворения спроса населения на товары и услуги.</t>
  </si>
  <si>
    <t>Задача 3. Обеспечение деятельности управления экономики.</t>
  </si>
  <si>
    <t>Создание условий для обеспечения населения услугами торговли, общественного питания и бытового обслуживания</t>
  </si>
  <si>
    <t>Подпрограмма 1. «Совершенствование системы муниципального стратегического управления»</t>
  </si>
  <si>
    <t>Цель 1. «Повышение качества муниципального планирования и управления, создание условий для долговрменного экономического и социального развития»</t>
  </si>
  <si>
    <t>Цель 2. «Создание благоприятных условий для привлечения инвестиций»</t>
  </si>
  <si>
    <t>Цель 3. «Содействие развитию малого и среднего предпринимательства в городе Когалыме»</t>
  </si>
  <si>
    <t>Структурные подразделения Администрации города Когалыма, ответственные за исполнение мероприятия Программы РМСП</t>
  </si>
  <si>
    <t>-</t>
  </si>
  <si>
    <t>ФОД*</t>
  </si>
  <si>
    <t>Финансовая поддержка Организаций (бизнес-инкубирование)</t>
  </si>
  <si>
    <t>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</si>
  <si>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</si>
  <si>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Возмещение затрат социальному предпринимательству и семейному бизнесу</t>
  </si>
  <si>
    <t>Финансовая поддержка социального предпринимательства, в том числе: предоставление грантовой поддержки социальному предпринимательству</t>
  </si>
  <si>
    <t>Грантовая поддержка начинающих предпринимателей</t>
  </si>
  <si>
    <t>Развитие молодежного предпринимательства</t>
  </si>
  <si>
    <t>Предоставление муниципального имущества во владение и (или) во временное пользование Субъектам и Организациям на возмездной основе и на льготных условиях</t>
  </si>
  <si>
    <t>Предоставление Субъектам в аренду земельных участков под строительство объектов для осуществления социально-значимых (приоритетных) видов деятельности</t>
  </si>
  <si>
    <t>Комитет по управлению муниципальным имуществом Администрации города Когалыма</t>
  </si>
  <si>
    <t>Комитет по управлению муниципальным имуществом Администрации города Когалыма, отдел архитектуры и градостроительства Администрации города Когалыма</t>
  </si>
  <si>
    <t>Размещение на официальном сайте Администрации города Когалыма в сети «Интернет» (www.admkogalym.ru) информации для Субъектов</t>
  </si>
  <si>
    <t>Организация и проведение конференций, деловых встреч, круглых столов с участием Субъектов</t>
  </si>
  <si>
    <t>Предоставление консультаций Субъектам</t>
  </si>
  <si>
    <t>Проведение образовательных мероприятий для Субъектов и Организаций</t>
  </si>
  <si>
    <t>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</si>
  <si>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Подпрограмма 2. «Совершенствование государственного и муниципального управления»</t>
  </si>
  <si>
    <t>Задача 4. Оптимизация предоставления муниципальных услуг, в том числе путем организации их предоставления по принципу «одного окна»</t>
  </si>
  <si>
    <t>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</si>
  <si>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Итого по задаче 3</t>
  </si>
  <si>
    <t>Итого по подпрограмме 1</t>
  </si>
  <si>
    <t>Итого по задаче 4</t>
  </si>
  <si>
    <t>Итого по подпрограмме 2</t>
  </si>
  <si>
    <t>Подпрограмма 3. «Формирование благоприятной инвестиционной среды»</t>
  </si>
  <si>
    <t>Задача 5. Исследование инвестиционного потенциала территории муниципального образования город Когалым.</t>
  </si>
  <si>
    <t>Задача 6. Разработка нормативных правовых актов для привлечения инвестиций, формирование открытой информации для инвесторов.</t>
  </si>
  <si>
    <t>Подпрограмма 4. «Развитие малого и среднего  предпринимательства в городе Когалыме на 2014 - 2016 годы»</t>
  </si>
  <si>
    <t>Задача 7. Формирование нормативно-правовой базы в сфере малого и среднего предпринимательства.</t>
  </si>
  <si>
    <t>Задача 9. Оказание имущественной поддержки Субъектам.</t>
  </si>
  <si>
    <t>Задача 10. Обеспечение доступности для жителей города Когалыма информации о поддержке малого и среднего предпринимательства.</t>
  </si>
  <si>
    <t>Задача 11. Обеспечение доступности консультационной поддержки для Субъектов.</t>
  </si>
  <si>
    <t>*ФОД - средства бюджета города Когалыма, запланированные на текущее финансовое обеспечение деятельности учреждения</t>
  </si>
  <si>
    <t>Итого по задаче 10</t>
  </si>
  <si>
    <t>Итого по задаче 12</t>
  </si>
  <si>
    <t>Итого по задаче 13</t>
  </si>
  <si>
    <t>Итого по подпрограмме 4</t>
  </si>
  <si>
    <t>Всего по программе, в том числе:</t>
  </si>
  <si>
    <t>Задача 1. Создание условий для устойчивого экономического роста. Совершенствование нормативно-правовой и методологической базы.</t>
  </si>
  <si>
    <t>бюджет Ханты-Мансийского автономного округа - Югры</t>
  </si>
  <si>
    <t>Итого по задаче 8</t>
  </si>
  <si>
    <t>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</si>
  <si>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>Задача 12. Создание условий для повышения уровня знаний субъектов малого и среднего предпринимательства.</t>
  </si>
  <si>
    <t xml:space="preserve">Организация взаимодействия с Бюджетным учреждением Ханты-Мансийского автономного округа – Югры «Когалымский центр занятости населения» </t>
  </si>
  <si>
    <t>Задача 13. 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</t>
  </si>
  <si>
    <t>Методологическое руководство при разработке и реализации мунципальных программ и ведомственных целевых программ</t>
  </si>
  <si>
    <t>Реализация административной реформы в городе Когалыме в рамках полномочий Администрации города Когалыма</t>
  </si>
  <si>
    <t>Формирование и ежегодное обновление «Инвестиционного паспорта муниципального образования город Когалым»</t>
  </si>
  <si>
    <t xml:space="preserve"> -</t>
  </si>
  <si>
    <t>Упарвление по информационным ресурсам Администрации города Когалыма (Муниципальное автономное учреждение «Многофункциональный центр предоставления государственных и муниципальных услуг» (далее – МАУ «МФЦ»))</t>
  </si>
  <si>
    <t xml:space="preserve">Анализ действующих нормативных правовых актов, затрагивающих интересы субъектов малого и среднего предпринимательства города Когалыма (далее - Субъекты) и разработка муниципальных нормативных правовых актов, направленных на реализацию мероприятий подпрограммы «Развитие малого и среднего  предпринимательства в городе Когалыме на 2014 - 2016 годы» (далее - Подпрограмма РМСП) </t>
  </si>
  <si>
    <t>Задача 8. Оказание финансовой поддержки Субъектам и организациям, образующим инфраструктуру поддержки субъектов малого и среднего предпринимательства в городе Когалыме (далее – Организация).</t>
  </si>
  <si>
    <t>Ответственный исполнитель/соисполнитель, учреждение, организация</t>
  </si>
  <si>
    <t>Ответственный исполнитель</t>
  </si>
  <si>
    <t>Соисполнитель 1</t>
  </si>
  <si>
    <t>Управление по информационным ресурсам Администрации города Когалыма (МАУ «МФЦ»)</t>
  </si>
  <si>
    <t>Управление по информационным ресурсам Администрации города Когалыма (отдел реализации административной реформы управления по информационным ресурсам Администрации города Когалыма)</t>
  </si>
  <si>
    <t>Соисполнитель 2</t>
  </si>
  <si>
    <t>Соисполнитель 3</t>
  </si>
  <si>
    <t>Отдел архитектуры и градостроительства Администрации города Когалыма</t>
  </si>
  <si>
    <t>Приложение</t>
  </si>
  <si>
    <t>Итого по задаче 1</t>
  </si>
  <si>
    <t xml:space="preserve">к постановлению Администрации </t>
  </si>
  <si>
    <t>города Когалыма</t>
  </si>
  <si>
    <t>от 03.03.2014 №399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</si>
</sst>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topLeftCell="B1" zoomScale="70" zoomScaleNormal="100" zoomScaleSheetLayoutView="70" workbookViewId="0">
      <selection activeCell="G4" sqref="G4:I4"/>
    </sheetView>
  </sheetViews>
  <sheetFormatPr defaultRowHeight="16.5" x14ac:dyDescent="0.25"/>
  <cols>
    <col min="1" max="1" width="9.42578125" style="1" customWidth="1"/>
    <col min="2" max="2" width="88.140625" style="1" customWidth="1"/>
    <col min="3" max="3" width="48" style="1" customWidth="1"/>
    <col min="4" max="4" width="20.140625" style="1" customWidth="1"/>
    <col min="5" max="5" width="15.85546875" style="1" customWidth="1"/>
    <col min="6" max="6" width="16.28515625" style="1" customWidth="1"/>
    <col min="7" max="7" width="15" style="1" customWidth="1"/>
    <col min="8" max="8" width="14.140625" style="1" bestFit="1" customWidth="1"/>
    <col min="9" max="9" width="34.140625" style="1" customWidth="1"/>
    <col min="10" max="16384" width="9.140625" style="1"/>
  </cols>
  <sheetData>
    <row r="1" spans="1:9" ht="17.25" customHeight="1" x14ac:dyDescent="0.25">
      <c r="G1" s="56" t="s">
        <v>89</v>
      </c>
      <c r="H1" s="57"/>
      <c r="I1" s="57"/>
    </row>
    <row r="2" spans="1:9" ht="17.25" customHeight="1" x14ac:dyDescent="0.25">
      <c r="G2" s="56" t="s">
        <v>91</v>
      </c>
      <c r="H2" s="57"/>
      <c r="I2" s="57"/>
    </row>
    <row r="3" spans="1:9" ht="17.25" customHeight="1" x14ac:dyDescent="0.25">
      <c r="G3" s="22" t="s">
        <v>92</v>
      </c>
      <c r="H3" s="23"/>
      <c r="I3" s="23"/>
    </row>
    <row r="4" spans="1:9" ht="18.75" customHeight="1" x14ac:dyDescent="0.25">
      <c r="G4" s="56" t="s">
        <v>93</v>
      </c>
      <c r="H4" s="57"/>
      <c r="I4" s="57"/>
    </row>
    <row r="5" spans="1:9" ht="19.5" customHeight="1" x14ac:dyDescent="0.25"/>
    <row r="6" spans="1:9" x14ac:dyDescent="0.25">
      <c r="A6" s="58" t="s">
        <v>12</v>
      </c>
      <c r="B6" s="58"/>
      <c r="C6" s="58"/>
      <c r="D6" s="58"/>
      <c r="E6" s="58"/>
      <c r="F6" s="58"/>
      <c r="G6" s="58"/>
      <c r="H6" s="58"/>
      <c r="I6" s="58"/>
    </row>
    <row r="8" spans="1:9" ht="33" customHeight="1" x14ac:dyDescent="0.25">
      <c r="A8" s="31" t="s">
        <v>9</v>
      </c>
      <c r="B8" s="34" t="s">
        <v>2</v>
      </c>
      <c r="C8" s="31" t="s">
        <v>81</v>
      </c>
      <c r="D8" s="31" t="s">
        <v>10</v>
      </c>
      <c r="E8" s="34" t="s">
        <v>4</v>
      </c>
      <c r="F8" s="34"/>
      <c r="G8" s="34"/>
      <c r="H8" s="34"/>
      <c r="I8" s="34" t="s">
        <v>3</v>
      </c>
    </row>
    <row r="9" spans="1:9" x14ac:dyDescent="0.25">
      <c r="A9" s="32"/>
      <c r="B9" s="34"/>
      <c r="C9" s="32"/>
      <c r="D9" s="32"/>
      <c r="E9" s="34" t="s">
        <v>5</v>
      </c>
      <c r="F9" s="34" t="s">
        <v>6</v>
      </c>
      <c r="G9" s="34"/>
      <c r="H9" s="34"/>
      <c r="I9" s="34"/>
    </row>
    <row r="10" spans="1:9" x14ac:dyDescent="0.25">
      <c r="A10" s="33"/>
      <c r="B10" s="34"/>
      <c r="C10" s="33"/>
      <c r="D10" s="33"/>
      <c r="E10" s="34"/>
      <c r="F10" s="3" t="s">
        <v>7</v>
      </c>
      <c r="G10" s="3" t="s">
        <v>8</v>
      </c>
      <c r="H10" s="3" t="s">
        <v>13</v>
      </c>
      <c r="I10" s="34"/>
    </row>
    <row r="11" spans="1:9" x14ac:dyDescent="0.25">
      <c r="A11" s="4">
        <v>1</v>
      </c>
      <c r="B11" s="4">
        <v>2</v>
      </c>
      <c r="C11" s="4"/>
      <c r="D11" s="7">
        <v>8</v>
      </c>
      <c r="E11" s="4">
        <v>4</v>
      </c>
      <c r="F11" s="4">
        <v>5</v>
      </c>
      <c r="G11" s="4">
        <v>6</v>
      </c>
      <c r="H11" s="4">
        <v>7</v>
      </c>
      <c r="I11" s="4">
        <v>3</v>
      </c>
    </row>
    <row r="12" spans="1:9" x14ac:dyDescent="0.25">
      <c r="A12" s="40" t="s">
        <v>24</v>
      </c>
      <c r="B12" s="41"/>
      <c r="C12" s="41"/>
      <c r="D12" s="41"/>
      <c r="E12" s="41"/>
      <c r="F12" s="41"/>
      <c r="G12" s="41"/>
      <c r="H12" s="41"/>
      <c r="I12" s="42"/>
    </row>
    <row r="13" spans="1:9" x14ac:dyDescent="0.25">
      <c r="A13" s="40" t="s">
        <v>23</v>
      </c>
      <c r="B13" s="41"/>
      <c r="C13" s="41"/>
      <c r="D13" s="41"/>
      <c r="E13" s="41"/>
      <c r="F13" s="41"/>
      <c r="G13" s="41"/>
      <c r="H13" s="41"/>
      <c r="I13" s="42"/>
    </row>
    <row r="14" spans="1:9" x14ac:dyDescent="0.25">
      <c r="A14" s="43" t="s">
        <v>67</v>
      </c>
      <c r="B14" s="44"/>
      <c r="C14" s="44"/>
      <c r="D14" s="44"/>
      <c r="E14" s="44"/>
      <c r="F14" s="44"/>
      <c r="G14" s="44"/>
      <c r="H14" s="44"/>
      <c r="I14" s="45"/>
    </row>
    <row r="15" spans="1:9" ht="42.75" customHeight="1" x14ac:dyDescent="0.25">
      <c r="A15" s="4">
        <v>1</v>
      </c>
      <c r="B15" s="4" t="s">
        <v>14</v>
      </c>
      <c r="C15" s="4" t="s">
        <v>15</v>
      </c>
      <c r="D15" s="9" t="s">
        <v>16</v>
      </c>
      <c r="E15" s="5">
        <f>SUM(F15:H15)</f>
        <v>6741</v>
      </c>
      <c r="F15" s="6">
        <v>6741</v>
      </c>
      <c r="G15" s="6">
        <v>0</v>
      </c>
      <c r="H15" s="6">
        <v>0</v>
      </c>
      <c r="I15" s="21" t="s">
        <v>1</v>
      </c>
    </row>
    <row r="16" spans="1:9" ht="43.5" customHeight="1" x14ac:dyDescent="0.25">
      <c r="A16" s="4">
        <v>2</v>
      </c>
      <c r="B16" s="4" t="s">
        <v>18</v>
      </c>
      <c r="C16" s="4" t="s">
        <v>15</v>
      </c>
      <c r="D16" s="9" t="s">
        <v>16</v>
      </c>
      <c r="E16" s="43" t="s">
        <v>17</v>
      </c>
      <c r="F16" s="44"/>
      <c r="G16" s="44"/>
      <c r="H16" s="44"/>
      <c r="I16" s="45"/>
    </row>
    <row r="17" spans="1:9" ht="48.75" customHeight="1" x14ac:dyDescent="0.25">
      <c r="A17" s="4">
        <v>3</v>
      </c>
      <c r="B17" s="4" t="s">
        <v>74</v>
      </c>
      <c r="C17" s="4" t="s">
        <v>15</v>
      </c>
      <c r="D17" s="25" t="s">
        <v>16</v>
      </c>
      <c r="E17" s="43" t="s">
        <v>17</v>
      </c>
      <c r="F17" s="44"/>
      <c r="G17" s="44"/>
      <c r="H17" s="44"/>
      <c r="I17" s="45"/>
    </row>
    <row r="18" spans="1:9" x14ac:dyDescent="0.25">
      <c r="A18" s="53" t="s">
        <v>90</v>
      </c>
      <c r="B18" s="54"/>
      <c r="C18" s="55"/>
      <c r="D18" s="28"/>
      <c r="E18" s="5">
        <f>SUM(F18:H18)</f>
        <v>6741</v>
      </c>
      <c r="F18" s="5">
        <f>F15</f>
        <v>6741</v>
      </c>
      <c r="G18" s="5">
        <f t="shared" ref="G18:H18" si="0">G15</f>
        <v>0</v>
      </c>
      <c r="H18" s="5">
        <f t="shared" si="0"/>
        <v>0</v>
      </c>
      <c r="I18" s="21" t="s">
        <v>1</v>
      </c>
    </row>
    <row r="19" spans="1:9" x14ac:dyDescent="0.25">
      <c r="A19" s="43" t="s">
        <v>20</v>
      </c>
      <c r="B19" s="44"/>
      <c r="C19" s="44"/>
      <c r="D19" s="44"/>
      <c r="E19" s="44"/>
      <c r="F19" s="44"/>
      <c r="G19" s="44"/>
      <c r="H19" s="44"/>
      <c r="I19" s="45"/>
    </row>
    <row r="20" spans="1:9" ht="42.75" customHeight="1" x14ac:dyDescent="0.25">
      <c r="A20" s="4">
        <v>4</v>
      </c>
      <c r="B20" s="4" t="s">
        <v>22</v>
      </c>
      <c r="C20" s="4" t="s">
        <v>15</v>
      </c>
      <c r="D20" s="9" t="s">
        <v>16</v>
      </c>
      <c r="E20" s="43" t="s">
        <v>17</v>
      </c>
      <c r="F20" s="44"/>
      <c r="G20" s="44"/>
      <c r="H20" s="44"/>
      <c r="I20" s="45"/>
    </row>
    <row r="21" spans="1:9" x14ac:dyDescent="0.25">
      <c r="A21" s="43" t="s">
        <v>21</v>
      </c>
      <c r="B21" s="44"/>
      <c r="C21" s="44"/>
      <c r="D21" s="44"/>
      <c r="E21" s="44"/>
      <c r="F21" s="44"/>
      <c r="G21" s="44"/>
      <c r="H21" s="44"/>
      <c r="I21" s="45"/>
    </row>
    <row r="22" spans="1:9" ht="39.75" customHeight="1" x14ac:dyDescent="0.25">
      <c r="A22" s="20">
        <v>5</v>
      </c>
      <c r="B22" s="4" t="s">
        <v>0</v>
      </c>
      <c r="C22" s="18" t="s">
        <v>15</v>
      </c>
      <c r="D22" s="25" t="s">
        <v>19</v>
      </c>
      <c r="E22" s="5">
        <f t="shared" ref="E22:E30" si="1">SUM(F22:H22)</f>
        <v>73218.299999999988</v>
      </c>
      <c r="F22" s="6">
        <v>24406.1</v>
      </c>
      <c r="G22" s="6">
        <v>24406.1</v>
      </c>
      <c r="H22" s="6">
        <v>24406.1</v>
      </c>
      <c r="I22" s="31" t="s">
        <v>1</v>
      </c>
    </row>
    <row r="23" spans="1:9" ht="20.25" customHeight="1" x14ac:dyDescent="0.25">
      <c r="A23" s="53" t="s">
        <v>49</v>
      </c>
      <c r="B23" s="54"/>
      <c r="C23" s="55"/>
      <c r="D23" s="28"/>
      <c r="E23" s="5">
        <f t="shared" si="1"/>
        <v>73218.299999999988</v>
      </c>
      <c r="F23" s="8">
        <f>SUM(F22:F22)</f>
        <v>24406.1</v>
      </c>
      <c r="G23" s="8">
        <f>SUM(G22:G22)</f>
        <v>24406.1</v>
      </c>
      <c r="H23" s="8">
        <f>SUM(H22:H22)</f>
        <v>24406.1</v>
      </c>
      <c r="I23" s="32"/>
    </row>
    <row r="24" spans="1:9" ht="20.25" customHeight="1" x14ac:dyDescent="0.25">
      <c r="A24" s="48" t="s">
        <v>50</v>
      </c>
      <c r="B24" s="49"/>
      <c r="C24" s="50"/>
      <c r="D24" s="19"/>
      <c r="E24" s="5">
        <f>SUM(F24:H24)</f>
        <v>79959.299999999988</v>
      </c>
      <c r="F24" s="5">
        <f>F18+F23</f>
        <v>31147.1</v>
      </c>
      <c r="G24" s="5">
        <f t="shared" ref="G24:H24" si="2">G18+G23</f>
        <v>24406.1</v>
      </c>
      <c r="H24" s="5">
        <f t="shared" si="2"/>
        <v>24406.1</v>
      </c>
      <c r="I24" s="33"/>
    </row>
    <row r="25" spans="1:9" x14ac:dyDescent="0.25">
      <c r="A25" s="40" t="s">
        <v>46</v>
      </c>
      <c r="B25" s="41"/>
      <c r="C25" s="41"/>
      <c r="D25" s="41"/>
      <c r="E25" s="41"/>
      <c r="F25" s="41"/>
      <c r="G25" s="41"/>
      <c r="H25" s="41"/>
      <c r="I25" s="42"/>
    </row>
    <row r="26" spans="1:9" x14ac:dyDescent="0.25">
      <c r="A26" s="43" t="s">
        <v>47</v>
      </c>
      <c r="B26" s="44"/>
      <c r="C26" s="44"/>
      <c r="D26" s="44"/>
      <c r="E26" s="44"/>
      <c r="F26" s="44"/>
      <c r="G26" s="44"/>
      <c r="H26" s="44"/>
      <c r="I26" s="45"/>
    </row>
    <row r="27" spans="1:9" ht="122.25" customHeight="1" x14ac:dyDescent="0.25">
      <c r="A27" s="4">
        <v>6</v>
      </c>
      <c r="B27" s="4" t="s">
        <v>48</v>
      </c>
      <c r="C27" s="4" t="s">
        <v>78</v>
      </c>
      <c r="D27" s="4" t="s">
        <v>16</v>
      </c>
      <c r="E27" s="5">
        <f>SUM(F27:H27)</f>
        <v>98803.9</v>
      </c>
      <c r="F27" s="6">
        <v>32826.9</v>
      </c>
      <c r="G27" s="6">
        <v>32822.5</v>
      </c>
      <c r="H27" s="6">
        <v>33154.5</v>
      </c>
      <c r="I27" s="4" t="s">
        <v>1</v>
      </c>
    </row>
    <row r="28" spans="1:9" ht="111" customHeight="1" x14ac:dyDescent="0.25">
      <c r="A28" s="4">
        <v>7</v>
      </c>
      <c r="B28" s="4" t="s">
        <v>75</v>
      </c>
      <c r="C28" s="4" t="s">
        <v>85</v>
      </c>
      <c r="D28" s="4" t="s">
        <v>16</v>
      </c>
      <c r="E28" s="5">
        <f>SUM(F28:H28)</f>
        <v>15024.900000000001</v>
      </c>
      <c r="F28" s="6">
        <v>5008.3</v>
      </c>
      <c r="G28" s="6">
        <v>5008.3</v>
      </c>
      <c r="H28" s="6">
        <v>5008.3</v>
      </c>
      <c r="I28" s="4" t="s">
        <v>1</v>
      </c>
    </row>
    <row r="29" spans="1:9" ht="18.75" customHeight="1" x14ac:dyDescent="0.25">
      <c r="A29" s="43" t="s">
        <v>51</v>
      </c>
      <c r="B29" s="44"/>
      <c r="C29" s="45"/>
      <c r="D29" s="51" t="s">
        <v>19</v>
      </c>
      <c r="E29" s="5">
        <f t="shared" si="1"/>
        <v>113828.8</v>
      </c>
      <c r="F29" s="5">
        <f>SUM(F27:F28)</f>
        <v>37835.200000000004</v>
      </c>
      <c r="G29" s="5">
        <f>SUM(G27:G28)</f>
        <v>37830.800000000003</v>
      </c>
      <c r="H29" s="5">
        <f>SUM(H27:H28)</f>
        <v>38162.800000000003</v>
      </c>
      <c r="I29" s="31" t="s">
        <v>1</v>
      </c>
    </row>
    <row r="30" spans="1:9" ht="19.5" customHeight="1" x14ac:dyDescent="0.25">
      <c r="A30" s="48" t="s">
        <v>52</v>
      </c>
      <c r="B30" s="49"/>
      <c r="C30" s="50"/>
      <c r="D30" s="52"/>
      <c r="E30" s="5">
        <f t="shared" si="1"/>
        <v>113828.8</v>
      </c>
      <c r="F30" s="5">
        <f>F29</f>
        <v>37835.200000000004</v>
      </c>
      <c r="G30" s="5">
        <f>G29</f>
        <v>37830.800000000003</v>
      </c>
      <c r="H30" s="5">
        <f>H29</f>
        <v>38162.800000000003</v>
      </c>
      <c r="I30" s="33"/>
    </row>
    <row r="31" spans="1:9" x14ac:dyDescent="0.25">
      <c r="A31" s="40" t="s">
        <v>25</v>
      </c>
      <c r="B31" s="41"/>
      <c r="C31" s="41"/>
      <c r="D31" s="41"/>
      <c r="E31" s="41"/>
      <c r="F31" s="41"/>
      <c r="G31" s="41"/>
      <c r="H31" s="41"/>
      <c r="I31" s="42"/>
    </row>
    <row r="32" spans="1:9" x14ac:dyDescent="0.25">
      <c r="A32" s="40" t="s">
        <v>53</v>
      </c>
      <c r="B32" s="41"/>
      <c r="C32" s="41"/>
      <c r="D32" s="41"/>
      <c r="E32" s="41"/>
      <c r="F32" s="41"/>
      <c r="G32" s="41"/>
      <c r="H32" s="41"/>
      <c r="I32" s="42"/>
    </row>
    <row r="33" spans="1:9" x14ac:dyDescent="0.25">
      <c r="A33" s="43" t="s">
        <v>54</v>
      </c>
      <c r="B33" s="44"/>
      <c r="C33" s="44"/>
      <c r="D33" s="44"/>
      <c r="E33" s="44"/>
      <c r="F33" s="44"/>
      <c r="G33" s="44"/>
      <c r="H33" s="44"/>
      <c r="I33" s="45"/>
    </row>
    <row r="34" spans="1:9" x14ac:dyDescent="0.25">
      <c r="A34" s="43" t="s">
        <v>55</v>
      </c>
      <c r="B34" s="44"/>
      <c r="C34" s="44"/>
      <c r="D34" s="44"/>
      <c r="E34" s="44"/>
      <c r="F34" s="44"/>
      <c r="G34" s="44"/>
      <c r="H34" s="44"/>
      <c r="I34" s="45"/>
    </row>
    <row r="35" spans="1:9" ht="91.5" customHeight="1" x14ac:dyDescent="0.25">
      <c r="A35" s="4">
        <v>8</v>
      </c>
      <c r="B35" s="4" t="s">
        <v>76</v>
      </c>
      <c r="C35" s="4" t="s">
        <v>15</v>
      </c>
      <c r="D35" s="9" t="s">
        <v>16</v>
      </c>
      <c r="E35" s="43" t="s">
        <v>17</v>
      </c>
      <c r="F35" s="44"/>
      <c r="G35" s="44"/>
      <c r="H35" s="44"/>
      <c r="I35" s="45"/>
    </row>
    <row r="36" spans="1:9" x14ac:dyDescent="0.25">
      <c r="A36" s="40" t="s">
        <v>26</v>
      </c>
      <c r="B36" s="41"/>
      <c r="C36" s="41"/>
      <c r="D36" s="41"/>
      <c r="E36" s="41"/>
      <c r="F36" s="41"/>
      <c r="G36" s="41"/>
      <c r="H36" s="41"/>
      <c r="I36" s="42"/>
    </row>
    <row r="37" spans="1:9" x14ac:dyDescent="0.25">
      <c r="A37" s="40" t="s">
        <v>56</v>
      </c>
      <c r="B37" s="41"/>
      <c r="C37" s="41"/>
      <c r="D37" s="41"/>
      <c r="E37" s="41"/>
      <c r="F37" s="41"/>
      <c r="G37" s="41"/>
      <c r="H37" s="41"/>
      <c r="I37" s="42"/>
    </row>
    <row r="38" spans="1:9" x14ac:dyDescent="0.25">
      <c r="A38" s="43" t="s">
        <v>57</v>
      </c>
      <c r="B38" s="44"/>
      <c r="C38" s="44"/>
      <c r="D38" s="44"/>
      <c r="E38" s="44"/>
      <c r="F38" s="44"/>
      <c r="G38" s="44"/>
      <c r="H38" s="44"/>
      <c r="I38" s="45"/>
    </row>
    <row r="39" spans="1:9" ht="94.5" customHeight="1" x14ac:dyDescent="0.25">
      <c r="A39" s="4">
        <v>9</v>
      </c>
      <c r="B39" s="4" t="s">
        <v>79</v>
      </c>
      <c r="C39" s="4" t="s">
        <v>27</v>
      </c>
      <c r="D39" s="4" t="s">
        <v>16</v>
      </c>
      <c r="E39" s="43" t="s">
        <v>17</v>
      </c>
      <c r="F39" s="44"/>
      <c r="G39" s="44"/>
      <c r="H39" s="44"/>
      <c r="I39" s="45"/>
    </row>
    <row r="40" spans="1:9" ht="34.5" customHeight="1" x14ac:dyDescent="0.25">
      <c r="A40" s="25" t="s">
        <v>80</v>
      </c>
      <c r="B40" s="26"/>
      <c r="C40" s="26"/>
      <c r="D40" s="26"/>
      <c r="E40" s="26"/>
      <c r="F40" s="26"/>
      <c r="G40" s="26"/>
      <c r="H40" s="26"/>
      <c r="I40" s="27"/>
    </row>
    <row r="41" spans="1:9" ht="18.75" customHeight="1" x14ac:dyDescent="0.25">
      <c r="A41" s="24">
        <v>10</v>
      </c>
      <c r="B41" s="24" t="s">
        <v>30</v>
      </c>
      <c r="C41" s="24" t="s">
        <v>15</v>
      </c>
      <c r="D41" s="24" t="s">
        <v>16</v>
      </c>
      <c r="E41" s="11">
        <v>600</v>
      </c>
      <c r="F41" s="12">
        <v>200</v>
      </c>
      <c r="G41" s="12">
        <v>200</v>
      </c>
      <c r="H41" s="12">
        <v>200</v>
      </c>
      <c r="I41" s="4" t="s">
        <v>1</v>
      </c>
    </row>
    <row r="42" spans="1:9" ht="34.5" customHeight="1" x14ac:dyDescent="0.25">
      <c r="A42" s="24"/>
      <c r="B42" s="24"/>
      <c r="C42" s="24"/>
      <c r="D42" s="24"/>
      <c r="E42" s="3" t="s">
        <v>28</v>
      </c>
      <c r="F42" s="4" t="s">
        <v>28</v>
      </c>
      <c r="G42" s="4" t="s">
        <v>28</v>
      </c>
      <c r="H42" s="4" t="s">
        <v>28</v>
      </c>
      <c r="I42" s="4" t="s">
        <v>68</v>
      </c>
    </row>
    <row r="43" spans="1:9" x14ac:dyDescent="0.25">
      <c r="A43" s="24" t="s">
        <v>11</v>
      </c>
      <c r="B43" s="24"/>
      <c r="C43" s="24"/>
      <c r="D43" s="24"/>
      <c r="E43" s="13">
        <v>600</v>
      </c>
      <c r="F43" s="13">
        <v>200</v>
      </c>
      <c r="G43" s="13">
        <v>200</v>
      </c>
      <c r="H43" s="13">
        <v>200</v>
      </c>
      <c r="I43" s="4"/>
    </row>
    <row r="44" spans="1:9" ht="49.5" customHeight="1" x14ac:dyDescent="0.25">
      <c r="A44" s="24">
        <v>11</v>
      </c>
      <c r="B44" s="24" t="s">
        <v>31</v>
      </c>
      <c r="C44" s="24" t="s">
        <v>15</v>
      </c>
      <c r="D44" s="24" t="s">
        <v>16</v>
      </c>
      <c r="E44" s="15">
        <f>F44+G44+H44</f>
        <v>1375</v>
      </c>
      <c r="F44" s="16">
        <v>395</v>
      </c>
      <c r="G44" s="16">
        <v>460</v>
      </c>
      <c r="H44" s="16">
        <v>520</v>
      </c>
      <c r="I44" s="4" t="s">
        <v>1</v>
      </c>
    </row>
    <row r="45" spans="1:9" ht="33.75" customHeight="1" x14ac:dyDescent="0.25">
      <c r="A45" s="24"/>
      <c r="B45" s="24"/>
      <c r="C45" s="24"/>
      <c r="D45" s="24"/>
      <c r="E45" s="15" t="s">
        <v>28</v>
      </c>
      <c r="F45" s="16" t="s">
        <v>28</v>
      </c>
      <c r="G45" s="16" t="s">
        <v>28</v>
      </c>
      <c r="H45" s="16" t="s">
        <v>28</v>
      </c>
      <c r="I45" s="4" t="s">
        <v>68</v>
      </c>
    </row>
    <row r="46" spans="1:9" x14ac:dyDescent="0.25">
      <c r="A46" s="24" t="s">
        <v>11</v>
      </c>
      <c r="B46" s="24"/>
      <c r="C46" s="24"/>
      <c r="D46" s="24"/>
      <c r="E46" s="15">
        <f>E44</f>
        <v>1375</v>
      </c>
      <c r="F46" s="15">
        <f>F44</f>
        <v>395</v>
      </c>
      <c r="G46" s="15">
        <f>G44</f>
        <v>460</v>
      </c>
      <c r="H46" s="15">
        <f>H44</f>
        <v>520</v>
      </c>
      <c r="I46" s="4"/>
    </row>
    <row r="47" spans="1:9" x14ac:dyDescent="0.25">
      <c r="A47" s="24">
        <v>12</v>
      </c>
      <c r="B47" s="24" t="s">
        <v>32</v>
      </c>
      <c r="C47" s="24" t="s">
        <v>15</v>
      </c>
      <c r="D47" s="24" t="s">
        <v>16</v>
      </c>
      <c r="E47" s="15">
        <f>SUM(F47:H47)</f>
        <v>3710</v>
      </c>
      <c r="F47" s="16">
        <v>1100</v>
      </c>
      <c r="G47" s="16">
        <v>1235</v>
      </c>
      <c r="H47" s="16">
        <v>1375</v>
      </c>
      <c r="I47" s="4" t="s">
        <v>1</v>
      </c>
    </row>
    <row r="48" spans="1:9" ht="52.5" customHeight="1" x14ac:dyDescent="0.25">
      <c r="A48" s="24"/>
      <c r="B48" s="24"/>
      <c r="C48" s="24"/>
      <c r="D48" s="24"/>
      <c r="E48" s="15" t="s">
        <v>28</v>
      </c>
      <c r="F48" s="16" t="s">
        <v>28</v>
      </c>
      <c r="G48" s="16" t="s">
        <v>28</v>
      </c>
      <c r="H48" s="16" t="s">
        <v>28</v>
      </c>
      <c r="I48" s="4" t="s">
        <v>68</v>
      </c>
    </row>
    <row r="49" spans="1:9" ht="16.5" customHeight="1" x14ac:dyDescent="0.25">
      <c r="A49" s="24" t="s">
        <v>11</v>
      </c>
      <c r="B49" s="24"/>
      <c r="C49" s="24"/>
      <c r="D49" s="4"/>
      <c r="E49" s="15">
        <f>E47</f>
        <v>3710</v>
      </c>
      <c r="F49" s="15">
        <f>F47</f>
        <v>1100</v>
      </c>
      <c r="G49" s="15">
        <f>G47</f>
        <v>1235</v>
      </c>
      <c r="H49" s="15">
        <f>H47</f>
        <v>1375</v>
      </c>
      <c r="I49" s="4"/>
    </row>
    <row r="50" spans="1:9" ht="20.25" customHeight="1" x14ac:dyDescent="0.25">
      <c r="A50" s="24">
        <v>13</v>
      </c>
      <c r="B50" s="24" t="s">
        <v>33</v>
      </c>
      <c r="C50" s="24" t="s">
        <v>15</v>
      </c>
      <c r="D50" s="24" t="s">
        <v>16</v>
      </c>
      <c r="E50" s="15">
        <f>SUM(F50:H50)</f>
        <v>1340</v>
      </c>
      <c r="F50" s="16">
        <v>390</v>
      </c>
      <c r="G50" s="16">
        <v>450</v>
      </c>
      <c r="H50" s="16">
        <v>500</v>
      </c>
      <c r="I50" s="4" t="s">
        <v>1</v>
      </c>
    </row>
    <row r="51" spans="1:9" ht="30.75" customHeight="1" x14ac:dyDescent="0.25">
      <c r="A51" s="24"/>
      <c r="B51" s="24"/>
      <c r="C51" s="24"/>
      <c r="D51" s="24"/>
      <c r="E51" s="15" t="s">
        <v>28</v>
      </c>
      <c r="F51" s="16" t="s">
        <v>28</v>
      </c>
      <c r="G51" s="16" t="s">
        <v>28</v>
      </c>
      <c r="H51" s="16" t="s">
        <v>28</v>
      </c>
      <c r="I51" s="4" t="s">
        <v>68</v>
      </c>
    </row>
    <row r="52" spans="1:9" x14ac:dyDescent="0.25">
      <c r="A52" s="24" t="s">
        <v>11</v>
      </c>
      <c r="B52" s="24"/>
      <c r="C52" s="24"/>
      <c r="D52" s="24"/>
      <c r="E52" s="15">
        <f>E50</f>
        <v>1340</v>
      </c>
      <c r="F52" s="15">
        <f>F50</f>
        <v>390</v>
      </c>
      <c r="G52" s="15">
        <f>G50</f>
        <v>450</v>
      </c>
      <c r="H52" s="15">
        <f>H50</f>
        <v>500</v>
      </c>
      <c r="I52" s="4"/>
    </row>
    <row r="53" spans="1:9" x14ac:dyDescent="0.25">
      <c r="A53" s="24">
        <v>14</v>
      </c>
      <c r="B53" s="26" t="s">
        <v>34</v>
      </c>
      <c r="C53" s="24" t="s">
        <v>15</v>
      </c>
      <c r="D53" s="35" t="s">
        <v>16</v>
      </c>
      <c r="E53" s="17">
        <f>SUM(F53:H53)</f>
        <v>400</v>
      </c>
      <c r="F53" s="14">
        <v>100</v>
      </c>
      <c r="G53" s="14">
        <v>100</v>
      </c>
      <c r="H53" s="14">
        <v>200</v>
      </c>
      <c r="I53" s="4" t="s">
        <v>1</v>
      </c>
    </row>
    <row r="54" spans="1:9" ht="36.75" customHeight="1" x14ac:dyDescent="0.25">
      <c r="A54" s="24"/>
      <c r="B54" s="29"/>
      <c r="C54" s="24"/>
      <c r="D54" s="36"/>
      <c r="E54" s="15" t="s">
        <v>28</v>
      </c>
      <c r="F54" s="16" t="s">
        <v>28</v>
      </c>
      <c r="G54" s="16" t="s">
        <v>28</v>
      </c>
      <c r="H54" s="16" t="s">
        <v>28</v>
      </c>
      <c r="I54" s="4" t="s">
        <v>68</v>
      </c>
    </row>
    <row r="55" spans="1:9" x14ac:dyDescent="0.25">
      <c r="A55" s="24" t="s">
        <v>11</v>
      </c>
      <c r="B55" s="24"/>
      <c r="C55" s="24"/>
      <c r="D55" s="37"/>
      <c r="E55" s="17">
        <f>E53</f>
        <v>400</v>
      </c>
      <c r="F55" s="17">
        <f>F53</f>
        <v>100</v>
      </c>
      <c r="G55" s="17">
        <f>G53</f>
        <v>100</v>
      </c>
      <c r="H55" s="17">
        <f>H53</f>
        <v>200</v>
      </c>
      <c r="I55" s="10"/>
    </row>
    <row r="56" spans="1:9" x14ac:dyDescent="0.25">
      <c r="A56" s="24">
        <v>15</v>
      </c>
      <c r="B56" s="24" t="s">
        <v>35</v>
      </c>
      <c r="C56" s="24" t="s">
        <v>15</v>
      </c>
      <c r="D56" s="24" t="s">
        <v>16</v>
      </c>
      <c r="E56" s="15">
        <f>SUM(F56:H56)</f>
        <v>400</v>
      </c>
      <c r="F56" s="16">
        <v>100</v>
      </c>
      <c r="G56" s="16">
        <v>100</v>
      </c>
      <c r="H56" s="16">
        <v>200</v>
      </c>
      <c r="I56" s="4" t="s">
        <v>1</v>
      </c>
    </row>
    <row r="57" spans="1:9" ht="33.75" customHeight="1" x14ac:dyDescent="0.25">
      <c r="A57" s="24"/>
      <c r="B57" s="24"/>
      <c r="C57" s="24"/>
      <c r="D57" s="24"/>
      <c r="E57" s="15" t="s">
        <v>28</v>
      </c>
      <c r="F57" s="16" t="s">
        <v>28</v>
      </c>
      <c r="G57" s="16" t="s">
        <v>28</v>
      </c>
      <c r="H57" s="16" t="s">
        <v>28</v>
      </c>
      <c r="I57" s="4" t="s">
        <v>68</v>
      </c>
    </row>
    <row r="58" spans="1:9" x14ac:dyDescent="0.25">
      <c r="A58" s="24" t="s">
        <v>11</v>
      </c>
      <c r="B58" s="24"/>
      <c r="C58" s="24"/>
      <c r="D58" s="24"/>
      <c r="E58" s="15">
        <f>SUM(E56)</f>
        <v>400</v>
      </c>
      <c r="F58" s="15">
        <f>SUM(F56)</f>
        <v>100</v>
      </c>
      <c r="G58" s="15">
        <f>SUM(G56)</f>
        <v>100</v>
      </c>
      <c r="H58" s="15">
        <f>SUM(H56)</f>
        <v>200</v>
      </c>
      <c r="I58" s="4"/>
    </row>
    <row r="59" spans="1:9" x14ac:dyDescent="0.25">
      <c r="A59" s="24">
        <v>16</v>
      </c>
      <c r="B59" s="24" t="s">
        <v>36</v>
      </c>
      <c r="C59" s="24" t="s">
        <v>15</v>
      </c>
      <c r="D59" s="24" t="s">
        <v>16</v>
      </c>
      <c r="E59" s="15">
        <f>SUM(F59:H59)</f>
        <v>1350</v>
      </c>
      <c r="F59" s="16">
        <v>400</v>
      </c>
      <c r="G59" s="16">
        <v>450</v>
      </c>
      <c r="H59" s="16">
        <v>500</v>
      </c>
      <c r="I59" s="4" t="s">
        <v>1</v>
      </c>
    </row>
    <row r="60" spans="1:9" ht="36.75" customHeight="1" x14ac:dyDescent="0.25">
      <c r="A60" s="24"/>
      <c r="B60" s="24"/>
      <c r="C60" s="24"/>
      <c r="D60" s="24"/>
      <c r="E60" s="15" t="s">
        <v>28</v>
      </c>
      <c r="F60" s="16" t="s">
        <v>28</v>
      </c>
      <c r="G60" s="16" t="s">
        <v>28</v>
      </c>
      <c r="H60" s="16" t="s">
        <v>28</v>
      </c>
      <c r="I60" s="4" t="s">
        <v>68</v>
      </c>
    </row>
    <row r="61" spans="1:9" ht="16.5" customHeight="1" x14ac:dyDescent="0.25">
      <c r="A61" s="24" t="s">
        <v>11</v>
      </c>
      <c r="B61" s="24"/>
      <c r="C61" s="24"/>
      <c r="D61" s="24"/>
      <c r="E61" s="15">
        <f>SUM(E59)</f>
        <v>1350</v>
      </c>
      <c r="F61" s="15">
        <f>SUM(F59)</f>
        <v>400</v>
      </c>
      <c r="G61" s="15">
        <f>SUM(G59)</f>
        <v>450</v>
      </c>
      <c r="H61" s="15">
        <f>SUM(H59)</f>
        <v>500</v>
      </c>
      <c r="I61" s="4"/>
    </row>
    <row r="62" spans="1:9" x14ac:dyDescent="0.25">
      <c r="A62" s="25" t="s">
        <v>69</v>
      </c>
      <c r="B62" s="26"/>
      <c r="C62" s="27"/>
      <c r="D62" s="31" t="s">
        <v>16</v>
      </c>
      <c r="E62" s="16">
        <f>SUM(F62:H62)</f>
        <v>9175</v>
      </c>
      <c r="F62" s="16">
        <f>F41+F44+F47+F50+F53+F56+F59</f>
        <v>2685</v>
      </c>
      <c r="G62" s="16">
        <f>G41+G44+G47+G50+G53+G56+G59</f>
        <v>2995</v>
      </c>
      <c r="H62" s="16">
        <f>H41+H44+H47+H50+H53+H56+H59</f>
        <v>3495</v>
      </c>
      <c r="I62" s="3" t="s">
        <v>1</v>
      </c>
    </row>
    <row r="63" spans="1:9" ht="57" customHeight="1" x14ac:dyDescent="0.25">
      <c r="A63" s="28"/>
      <c r="B63" s="29"/>
      <c r="C63" s="30"/>
      <c r="D63" s="32"/>
      <c r="E63" s="15" t="s">
        <v>28</v>
      </c>
      <c r="F63" s="16" t="s">
        <v>28</v>
      </c>
      <c r="G63" s="16" t="s">
        <v>28</v>
      </c>
      <c r="H63" s="16" t="s">
        <v>28</v>
      </c>
      <c r="I63" s="3" t="s">
        <v>68</v>
      </c>
    </row>
    <row r="64" spans="1:9" ht="24.75" customHeight="1" x14ac:dyDescent="0.25">
      <c r="A64" s="40" t="s">
        <v>11</v>
      </c>
      <c r="B64" s="41"/>
      <c r="C64" s="42"/>
      <c r="D64" s="33"/>
      <c r="E64" s="15">
        <f>SUM(F64:H64)</f>
        <v>9175</v>
      </c>
      <c r="F64" s="16">
        <f>SUM(F62:F63)</f>
        <v>2685</v>
      </c>
      <c r="G64" s="16">
        <f>SUM(G62:G63)</f>
        <v>2995</v>
      </c>
      <c r="H64" s="16">
        <f>SUM(H62:H63)</f>
        <v>3495</v>
      </c>
      <c r="I64" s="3"/>
    </row>
    <row r="65" spans="1:9" x14ac:dyDescent="0.25">
      <c r="A65" s="43" t="s">
        <v>58</v>
      </c>
      <c r="B65" s="44"/>
      <c r="C65" s="44"/>
      <c r="D65" s="44"/>
      <c r="E65" s="44"/>
      <c r="F65" s="44"/>
      <c r="G65" s="44"/>
      <c r="H65" s="44"/>
      <c r="I65" s="45"/>
    </row>
    <row r="66" spans="1:9" ht="54.75" customHeight="1" x14ac:dyDescent="0.25">
      <c r="A66" s="4">
        <v>17</v>
      </c>
      <c r="B66" s="4" t="s">
        <v>37</v>
      </c>
      <c r="C66" s="4" t="s">
        <v>39</v>
      </c>
      <c r="D66" s="4" t="s">
        <v>16</v>
      </c>
      <c r="E66" s="15" t="s">
        <v>28</v>
      </c>
      <c r="F66" s="16" t="s">
        <v>28</v>
      </c>
      <c r="G66" s="16" t="s">
        <v>28</v>
      </c>
      <c r="H66" s="16" t="s">
        <v>28</v>
      </c>
      <c r="I66" s="4" t="s">
        <v>29</v>
      </c>
    </row>
    <row r="67" spans="1:9" ht="82.5" x14ac:dyDescent="0.25">
      <c r="A67" s="4">
        <v>18</v>
      </c>
      <c r="B67" s="4" t="s">
        <v>38</v>
      </c>
      <c r="C67" s="4" t="s">
        <v>40</v>
      </c>
      <c r="D67" s="4" t="s">
        <v>16</v>
      </c>
      <c r="E67" s="15" t="s">
        <v>28</v>
      </c>
      <c r="F67" s="16" t="s">
        <v>28</v>
      </c>
      <c r="G67" s="16" t="s">
        <v>28</v>
      </c>
      <c r="H67" s="16" t="s">
        <v>28</v>
      </c>
      <c r="I67" s="4" t="s">
        <v>29</v>
      </c>
    </row>
    <row r="68" spans="1:9" x14ac:dyDescent="0.25">
      <c r="A68" s="24" t="s">
        <v>59</v>
      </c>
      <c r="B68" s="24"/>
      <c r="C68" s="24"/>
      <c r="D68" s="24"/>
      <c r="E68" s="24"/>
      <c r="F68" s="24"/>
      <c r="G68" s="24"/>
      <c r="H68" s="24"/>
      <c r="I68" s="24"/>
    </row>
    <row r="69" spans="1:9" ht="52.5" customHeight="1" x14ac:dyDescent="0.25">
      <c r="A69" s="4">
        <v>19</v>
      </c>
      <c r="B69" s="4" t="s">
        <v>41</v>
      </c>
      <c r="C69" s="4" t="s">
        <v>15</v>
      </c>
      <c r="D69" s="4" t="s">
        <v>16</v>
      </c>
      <c r="E69" s="15" t="s">
        <v>28</v>
      </c>
      <c r="F69" s="16" t="s">
        <v>28</v>
      </c>
      <c r="G69" s="16" t="s">
        <v>28</v>
      </c>
      <c r="H69" s="16" t="s">
        <v>28</v>
      </c>
      <c r="I69" s="4" t="s">
        <v>29</v>
      </c>
    </row>
    <row r="70" spans="1:9" x14ac:dyDescent="0.25">
      <c r="A70" s="24">
        <v>20</v>
      </c>
      <c r="B70" s="24" t="s">
        <v>70</v>
      </c>
      <c r="C70" s="24" t="s">
        <v>15</v>
      </c>
      <c r="D70" s="24" t="s">
        <v>16</v>
      </c>
      <c r="E70" s="15">
        <f>SUM(F70:H70)</f>
        <v>300</v>
      </c>
      <c r="F70" s="16">
        <v>100</v>
      </c>
      <c r="G70" s="16">
        <v>100</v>
      </c>
      <c r="H70" s="16">
        <v>100</v>
      </c>
      <c r="I70" s="4" t="s">
        <v>1</v>
      </c>
    </row>
    <row r="71" spans="1:9" ht="84" customHeight="1" x14ac:dyDescent="0.25">
      <c r="A71" s="24"/>
      <c r="B71" s="24"/>
      <c r="C71" s="24"/>
      <c r="D71" s="24"/>
      <c r="E71" s="15" t="s">
        <v>28</v>
      </c>
      <c r="F71" s="16" t="s">
        <v>28</v>
      </c>
      <c r="G71" s="16" t="s">
        <v>28</v>
      </c>
      <c r="H71" s="16" t="s">
        <v>28</v>
      </c>
      <c r="I71" s="4" t="s">
        <v>68</v>
      </c>
    </row>
    <row r="72" spans="1:9" ht="16.5" customHeight="1" x14ac:dyDescent="0.25">
      <c r="A72" s="24" t="s">
        <v>11</v>
      </c>
      <c r="B72" s="24"/>
      <c r="C72" s="24"/>
      <c r="D72" s="24"/>
      <c r="E72" s="15">
        <f>SUM(E70)</f>
        <v>300</v>
      </c>
      <c r="F72" s="15">
        <f>SUM(F70)</f>
        <v>100</v>
      </c>
      <c r="G72" s="15">
        <f>SUM(G70)</f>
        <v>100</v>
      </c>
      <c r="H72" s="15">
        <f>SUM(H70)</f>
        <v>100</v>
      </c>
      <c r="I72" s="4"/>
    </row>
    <row r="73" spans="1:9" ht="51" customHeight="1" x14ac:dyDescent="0.25">
      <c r="A73" s="4">
        <v>21</v>
      </c>
      <c r="B73" s="4" t="s">
        <v>42</v>
      </c>
      <c r="C73" s="4" t="s">
        <v>15</v>
      </c>
      <c r="D73" s="4" t="s">
        <v>16</v>
      </c>
      <c r="E73" s="15" t="s">
        <v>28</v>
      </c>
      <c r="F73" s="16" t="s">
        <v>28</v>
      </c>
      <c r="G73" s="16" t="s">
        <v>28</v>
      </c>
      <c r="H73" s="16" t="s">
        <v>28</v>
      </c>
      <c r="I73" s="4" t="s">
        <v>29</v>
      </c>
    </row>
    <row r="74" spans="1:9" ht="32.25" customHeight="1" x14ac:dyDescent="0.25">
      <c r="A74" s="25" t="s">
        <v>62</v>
      </c>
      <c r="B74" s="26"/>
      <c r="C74" s="27"/>
      <c r="D74" s="34" t="s">
        <v>16</v>
      </c>
      <c r="E74" s="15">
        <f>SUM(F74:H74)</f>
        <v>300</v>
      </c>
      <c r="F74" s="15">
        <v>100</v>
      </c>
      <c r="G74" s="15">
        <v>100</v>
      </c>
      <c r="H74" s="15">
        <v>100</v>
      </c>
      <c r="I74" s="3" t="s">
        <v>1</v>
      </c>
    </row>
    <row r="75" spans="1:9" ht="49.5" x14ac:dyDescent="0.25">
      <c r="A75" s="28"/>
      <c r="B75" s="29"/>
      <c r="C75" s="30"/>
      <c r="D75" s="34"/>
      <c r="E75" s="15" t="s">
        <v>28</v>
      </c>
      <c r="F75" s="15" t="s">
        <v>28</v>
      </c>
      <c r="G75" s="15" t="s">
        <v>28</v>
      </c>
      <c r="H75" s="15" t="s">
        <v>28</v>
      </c>
      <c r="I75" s="3" t="s">
        <v>68</v>
      </c>
    </row>
    <row r="76" spans="1:9" ht="21.75" customHeight="1" x14ac:dyDescent="0.25">
      <c r="A76" s="34" t="s">
        <v>11</v>
      </c>
      <c r="B76" s="34"/>
      <c r="C76" s="34"/>
      <c r="D76" s="34"/>
      <c r="E76" s="15">
        <f>SUM(E74)</f>
        <v>300</v>
      </c>
      <c r="F76" s="15">
        <f>SUM(F74)</f>
        <v>100</v>
      </c>
      <c r="G76" s="15">
        <f>SUM(G74)</f>
        <v>100</v>
      </c>
      <c r="H76" s="15">
        <f>SUM(H74)</f>
        <v>100</v>
      </c>
      <c r="I76" s="4"/>
    </row>
    <row r="77" spans="1:9" ht="16.5" customHeight="1" x14ac:dyDescent="0.25">
      <c r="A77" s="24" t="s">
        <v>60</v>
      </c>
      <c r="B77" s="24"/>
      <c r="C77" s="24"/>
      <c r="D77" s="24"/>
      <c r="E77" s="24"/>
      <c r="F77" s="24"/>
      <c r="G77" s="24"/>
      <c r="H77" s="24"/>
      <c r="I77" s="24"/>
    </row>
    <row r="78" spans="1:9" ht="50.25" customHeight="1" x14ac:dyDescent="0.25">
      <c r="A78" s="4">
        <v>22</v>
      </c>
      <c r="B78" s="4" t="s">
        <v>43</v>
      </c>
      <c r="C78" s="4" t="s">
        <v>15</v>
      </c>
      <c r="D78" s="4" t="s">
        <v>16</v>
      </c>
      <c r="E78" s="15" t="s">
        <v>28</v>
      </c>
      <c r="F78" s="16" t="s">
        <v>28</v>
      </c>
      <c r="G78" s="16" t="s">
        <v>28</v>
      </c>
      <c r="H78" s="16" t="s">
        <v>28</v>
      </c>
      <c r="I78" s="4" t="s">
        <v>29</v>
      </c>
    </row>
    <row r="79" spans="1:9" ht="23.25" customHeight="1" x14ac:dyDescent="0.25">
      <c r="A79" s="24" t="s">
        <v>71</v>
      </c>
      <c r="B79" s="24"/>
      <c r="C79" s="24"/>
      <c r="D79" s="24"/>
      <c r="E79" s="24"/>
      <c r="F79" s="24"/>
      <c r="G79" s="24"/>
      <c r="H79" s="24"/>
      <c r="I79" s="24"/>
    </row>
    <row r="80" spans="1:9" ht="30.75" customHeight="1" x14ac:dyDescent="0.25">
      <c r="A80" s="24">
        <v>23</v>
      </c>
      <c r="B80" s="24" t="s">
        <v>44</v>
      </c>
      <c r="C80" s="24" t="s">
        <v>15</v>
      </c>
      <c r="D80" s="24" t="s">
        <v>16</v>
      </c>
      <c r="E80" s="15">
        <f>SUM(F80:H80)</f>
        <v>600</v>
      </c>
      <c r="F80" s="16">
        <v>200</v>
      </c>
      <c r="G80" s="16">
        <v>200</v>
      </c>
      <c r="H80" s="16">
        <v>200</v>
      </c>
      <c r="I80" s="4" t="s">
        <v>1</v>
      </c>
    </row>
    <row r="81" spans="1:9" ht="60.75" customHeight="1" x14ac:dyDescent="0.25">
      <c r="A81" s="24"/>
      <c r="B81" s="24"/>
      <c r="C81" s="24"/>
      <c r="D81" s="24"/>
      <c r="E81" s="15" t="s">
        <v>28</v>
      </c>
      <c r="F81" s="16" t="s">
        <v>28</v>
      </c>
      <c r="G81" s="16" t="s">
        <v>28</v>
      </c>
      <c r="H81" s="16" t="s">
        <v>28</v>
      </c>
      <c r="I81" s="4" t="s">
        <v>68</v>
      </c>
    </row>
    <row r="82" spans="1:9" ht="16.5" customHeight="1" x14ac:dyDescent="0.25">
      <c r="A82" s="24" t="s">
        <v>11</v>
      </c>
      <c r="B82" s="24"/>
      <c r="C82" s="24"/>
      <c r="D82" s="24"/>
      <c r="E82" s="15">
        <f>SUM(E80)</f>
        <v>600</v>
      </c>
      <c r="F82" s="15">
        <f>SUM(F80)</f>
        <v>200</v>
      </c>
      <c r="G82" s="15">
        <f>SUM(G80)</f>
        <v>200</v>
      </c>
      <c r="H82" s="15">
        <f>SUM(H80)</f>
        <v>200</v>
      </c>
      <c r="I82" s="4"/>
    </row>
    <row r="83" spans="1:9" ht="52.5" customHeight="1" x14ac:dyDescent="0.25">
      <c r="A83" s="4">
        <v>24</v>
      </c>
      <c r="B83" s="4" t="s">
        <v>72</v>
      </c>
      <c r="C83" s="4" t="s">
        <v>15</v>
      </c>
      <c r="D83" s="4" t="s">
        <v>16</v>
      </c>
      <c r="E83" s="15" t="s">
        <v>28</v>
      </c>
      <c r="F83" s="16" t="s">
        <v>28</v>
      </c>
      <c r="G83" s="16" t="s">
        <v>28</v>
      </c>
      <c r="H83" s="16" t="s">
        <v>28</v>
      </c>
      <c r="I83" s="4" t="s">
        <v>29</v>
      </c>
    </row>
    <row r="84" spans="1:9" ht="33" customHeight="1" x14ac:dyDescent="0.25">
      <c r="A84" s="25" t="s">
        <v>63</v>
      </c>
      <c r="B84" s="26"/>
      <c r="C84" s="27"/>
      <c r="D84" s="34" t="s">
        <v>16</v>
      </c>
      <c r="E84" s="15">
        <f>SUM(F84:H84)</f>
        <v>600</v>
      </c>
      <c r="F84" s="15">
        <v>200</v>
      </c>
      <c r="G84" s="15">
        <v>200</v>
      </c>
      <c r="H84" s="15">
        <v>200</v>
      </c>
      <c r="I84" s="3" t="s">
        <v>1</v>
      </c>
    </row>
    <row r="85" spans="1:9" ht="60" customHeight="1" x14ac:dyDescent="0.25">
      <c r="A85" s="28"/>
      <c r="B85" s="29"/>
      <c r="C85" s="30"/>
      <c r="D85" s="34"/>
      <c r="E85" s="15" t="s">
        <v>28</v>
      </c>
      <c r="F85" s="15" t="s">
        <v>28</v>
      </c>
      <c r="G85" s="15" t="s">
        <v>28</v>
      </c>
      <c r="H85" s="15" t="s">
        <v>28</v>
      </c>
      <c r="I85" s="3" t="s">
        <v>68</v>
      </c>
    </row>
    <row r="86" spans="1:9" ht="16.5" customHeight="1" x14ac:dyDescent="0.25">
      <c r="A86" s="34" t="s">
        <v>11</v>
      </c>
      <c r="B86" s="34"/>
      <c r="C86" s="34"/>
      <c r="D86" s="34"/>
      <c r="E86" s="15">
        <f>SUM(E84)</f>
        <v>600</v>
      </c>
      <c r="F86" s="15">
        <f>SUM(F84)</f>
        <v>200</v>
      </c>
      <c r="G86" s="15">
        <f>SUM(G84)</f>
        <v>200</v>
      </c>
      <c r="H86" s="15">
        <f>SUM(H84)</f>
        <v>200</v>
      </c>
      <c r="I86" s="3"/>
    </row>
    <row r="87" spans="1:9" ht="35.25" customHeight="1" x14ac:dyDescent="0.25">
      <c r="A87" s="24" t="s">
        <v>73</v>
      </c>
      <c r="B87" s="24"/>
      <c r="C87" s="24"/>
      <c r="D87" s="24"/>
      <c r="E87" s="24"/>
      <c r="F87" s="24"/>
      <c r="G87" s="24"/>
      <c r="H87" s="24"/>
      <c r="I87" s="24"/>
    </row>
    <row r="88" spans="1:9" ht="16.5" customHeight="1" x14ac:dyDescent="0.25">
      <c r="A88" s="24">
        <v>25</v>
      </c>
      <c r="B88" s="24" t="s">
        <v>45</v>
      </c>
      <c r="C88" s="24" t="s">
        <v>15</v>
      </c>
      <c r="D88" s="24" t="s">
        <v>16</v>
      </c>
      <c r="E88" s="15">
        <f>SUM(F88:H88)</f>
        <v>1755</v>
      </c>
      <c r="F88" s="16">
        <v>485</v>
      </c>
      <c r="G88" s="16">
        <v>785</v>
      </c>
      <c r="H88" s="16">
        <v>485</v>
      </c>
      <c r="I88" s="4" t="s">
        <v>1</v>
      </c>
    </row>
    <row r="89" spans="1:9" ht="68.25" customHeight="1" x14ac:dyDescent="0.25">
      <c r="A89" s="24"/>
      <c r="B89" s="24"/>
      <c r="C89" s="24"/>
      <c r="D89" s="24"/>
      <c r="E89" s="15" t="s">
        <v>28</v>
      </c>
      <c r="F89" s="16" t="s">
        <v>28</v>
      </c>
      <c r="G89" s="16" t="s">
        <v>28</v>
      </c>
      <c r="H89" s="16" t="s">
        <v>28</v>
      </c>
      <c r="I89" s="4" t="s">
        <v>68</v>
      </c>
    </row>
    <row r="90" spans="1:9" ht="16.5" customHeight="1" x14ac:dyDescent="0.25">
      <c r="A90" s="24" t="s">
        <v>11</v>
      </c>
      <c r="B90" s="24"/>
      <c r="C90" s="24"/>
      <c r="D90" s="24"/>
      <c r="E90" s="15">
        <f>SUM(E88)</f>
        <v>1755</v>
      </c>
      <c r="F90" s="15">
        <f>SUM(F88)</f>
        <v>485</v>
      </c>
      <c r="G90" s="15">
        <f>SUM(G88)</f>
        <v>785</v>
      </c>
      <c r="H90" s="15">
        <f>SUM(H88)</f>
        <v>485</v>
      </c>
      <c r="I90" s="4"/>
    </row>
    <row r="91" spans="1:9" ht="23.25" customHeight="1" x14ac:dyDescent="0.25">
      <c r="A91" s="25" t="s">
        <v>64</v>
      </c>
      <c r="B91" s="26"/>
      <c r="C91" s="27"/>
      <c r="D91" s="34" t="s">
        <v>16</v>
      </c>
      <c r="E91" s="15">
        <f>SUM(F91:H91)</f>
        <v>1755</v>
      </c>
      <c r="F91" s="15">
        <v>485</v>
      </c>
      <c r="G91" s="15">
        <v>785</v>
      </c>
      <c r="H91" s="15">
        <v>485</v>
      </c>
      <c r="I91" s="3" t="s">
        <v>1</v>
      </c>
    </row>
    <row r="92" spans="1:9" ht="49.5" x14ac:dyDescent="0.25">
      <c r="A92" s="28"/>
      <c r="B92" s="29"/>
      <c r="C92" s="30"/>
      <c r="D92" s="34"/>
      <c r="E92" s="15" t="s">
        <v>28</v>
      </c>
      <c r="F92" s="15" t="s">
        <v>28</v>
      </c>
      <c r="G92" s="15" t="s">
        <v>28</v>
      </c>
      <c r="H92" s="15" t="s">
        <v>28</v>
      </c>
      <c r="I92" s="3" t="s">
        <v>68</v>
      </c>
    </row>
    <row r="93" spans="1:9" ht="16.5" customHeight="1" x14ac:dyDescent="0.25">
      <c r="A93" s="34" t="s">
        <v>11</v>
      </c>
      <c r="B93" s="34"/>
      <c r="C93" s="34"/>
      <c r="D93" s="34"/>
      <c r="E93" s="15">
        <f>SUM(E91)</f>
        <v>1755</v>
      </c>
      <c r="F93" s="15">
        <f>SUM(F91)</f>
        <v>485</v>
      </c>
      <c r="G93" s="15">
        <f>SUM(G91)</f>
        <v>785</v>
      </c>
      <c r="H93" s="15">
        <f>SUM(H91)</f>
        <v>485</v>
      </c>
      <c r="I93" s="4"/>
    </row>
    <row r="94" spans="1:9" ht="29.25" customHeight="1" x14ac:dyDescent="0.25">
      <c r="A94" s="51" t="s">
        <v>65</v>
      </c>
      <c r="B94" s="63"/>
      <c r="C94" s="64"/>
      <c r="D94" s="34" t="s">
        <v>16</v>
      </c>
      <c r="E94" s="15">
        <f>SUM(F94:H94)</f>
        <v>11830</v>
      </c>
      <c r="F94" s="15">
        <f>F62+F74+F84+F90</f>
        <v>3470</v>
      </c>
      <c r="G94" s="15">
        <f>G62+G74+G84+G90</f>
        <v>4080</v>
      </c>
      <c r="H94" s="15">
        <f>H62+H74+H84+H90</f>
        <v>4280</v>
      </c>
      <c r="I94" s="3" t="s">
        <v>1</v>
      </c>
    </row>
    <row r="95" spans="1:9" ht="57.75" customHeight="1" x14ac:dyDescent="0.25">
      <c r="A95" s="52"/>
      <c r="B95" s="65"/>
      <c r="C95" s="66"/>
      <c r="D95" s="34"/>
      <c r="E95" s="15" t="s">
        <v>28</v>
      </c>
      <c r="F95" s="15" t="s">
        <v>28</v>
      </c>
      <c r="G95" s="15" t="s">
        <v>28</v>
      </c>
      <c r="H95" s="15" t="s">
        <v>28</v>
      </c>
      <c r="I95" s="3" t="s">
        <v>68</v>
      </c>
    </row>
    <row r="96" spans="1:9" x14ac:dyDescent="0.25">
      <c r="A96" s="24" t="s">
        <v>11</v>
      </c>
      <c r="B96" s="24"/>
      <c r="C96" s="24"/>
      <c r="D96" s="34"/>
      <c r="E96" s="15">
        <f>E94</f>
        <v>11830</v>
      </c>
      <c r="F96" s="15">
        <f>F94</f>
        <v>3470</v>
      </c>
      <c r="G96" s="15">
        <f>G94</f>
        <v>4080</v>
      </c>
      <c r="H96" s="15">
        <f>H94</f>
        <v>4280</v>
      </c>
      <c r="I96" s="4"/>
    </row>
    <row r="97" spans="1:9" x14ac:dyDescent="0.25">
      <c r="A97" s="48" t="s">
        <v>66</v>
      </c>
      <c r="B97" s="49"/>
      <c r="C97" s="50"/>
      <c r="D97" s="2"/>
      <c r="E97" s="5">
        <f>SUM(F97:H97)</f>
        <v>205618.1</v>
      </c>
      <c r="F97" s="5">
        <f>SUM(F98:F99)</f>
        <v>72452.3</v>
      </c>
      <c r="G97" s="5">
        <f>SUM(G98:G99)</f>
        <v>66316.899999999994</v>
      </c>
      <c r="H97" s="5">
        <f>SUM(H98:H99)</f>
        <v>66848.899999999994</v>
      </c>
      <c r="I97" s="2"/>
    </row>
    <row r="98" spans="1:9" ht="26.25" customHeight="1" x14ac:dyDescent="0.25">
      <c r="A98" s="43" t="s">
        <v>1</v>
      </c>
      <c r="B98" s="44"/>
      <c r="C98" s="10"/>
      <c r="D98" s="2"/>
      <c r="E98" s="5">
        <f>SUM(F98:H98)</f>
        <v>205618.1</v>
      </c>
      <c r="F98" s="5">
        <f>F24+F30+F94</f>
        <v>72452.3</v>
      </c>
      <c r="G98" s="5">
        <f>G24+G30+G94</f>
        <v>66316.899999999994</v>
      </c>
      <c r="H98" s="5">
        <f>H24+H30+H94</f>
        <v>66848.899999999994</v>
      </c>
      <c r="I98" s="3" t="s">
        <v>1</v>
      </c>
    </row>
    <row r="99" spans="1:9" ht="51" customHeight="1" x14ac:dyDescent="0.25">
      <c r="A99" s="43" t="s">
        <v>68</v>
      </c>
      <c r="B99" s="44"/>
      <c r="C99" s="10"/>
      <c r="D99" s="2"/>
      <c r="E99" s="5">
        <f>SUM(F99:H99)</f>
        <v>0</v>
      </c>
      <c r="F99" s="6" t="str">
        <f>F95</f>
        <v>-</v>
      </c>
      <c r="G99" s="6" t="str">
        <f>G95</f>
        <v>-</v>
      </c>
      <c r="H99" s="6" t="str">
        <f>H95</f>
        <v>-</v>
      </c>
      <c r="I99" s="3" t="s">
        <v>68</v>
      </c>
    </row>
    <row r="100" spans="1:9" ht="24.75" customHeight="1" x14ac:dyDescent="0.25">
      <c r="A100" s="51" t="s">
        <v>82</v>
      </c>
      <c r="B100" s="60"/>
      <c r="C100" s="24" t="s">
        <v>15</v>
      </c>
      <c r="D100" s="38" t="s">
        <v>16</v>
      </c>
      <c r="E100" s="5">
        <f>E24+E41+E44+E47+E50+E543+E53+E56+E59+E70+E80+E88</f>
        <v>91789.299999999988</v>
      </c>
      <c r="F100" s="5">
        <f>F24+F41+F44+F47+F50+F543+F53+F56+F59+F70+F80+F88</f>
        <v>34617.1</v>
      </c>
      <c r="G100" s="5">
        <f>G22+G41+G44+G47+G50+G543+G53+G56+G59+G70+G80+G88</f>
        <v>28486.1</v>
      </c>
      <c r="H100" s="5">
        <f>H22+H41+H44+H47+H50+H543+H53+H56+H59+H70+H80+H88</f>
        <v>28686.1</v>
      </c>
      <c r="I100" s="3" t="s">
        <v>1</v>
      </c>
    </row>
    <row r="101" spans="1:9" ht="51.75" customHeight="1" x14ac:dyDescent="0.25">
      <c r="A101" s="61"/>
      <c r="B101" s="62"/>
      <c r="C101" s="24"/>
      <c r="D101" s="39"/>
      <c r="E101" s="5" t="s">
        <v>77</v>
      </c>
      <c r="F101" s="6" t="s">
        <v>77</v>
      </c>
      <c r="G101" s="6" t="s">
        <v>77</v>
      </c>
      <c r="H101" s="6" t="s">
        <v>77</v>
      </c>
      <c r="I101" s="3" t="s">
        <v>68</v>
      </c>
    </row>
    <row r="102" spans="1:9" ht="24" customHeight="1" x14ac:dyDescent="0.25">
      <c r="A102" s="34" t="s">
        <v>83</v>
      </c>
      <c r="B102" s="46"/>
      <c r="C102" s="24" t="s">
        <v>84</v>
      </c>
      <c r="D102" s="38" t="s">
        <v>16</v>
      </c>
      <c r="E102" s="5">
        <f>E27</f>
        <v>98803.9</v>
      </c>
      <c r="F102" s="5">
        <f>F27</f>
        <v>32826.9</v>
      </c>
      <c r="G102" s="5">
        <f>G27</f>
        <v>32822.5</v>
      </c>
      <c r="H102" s="5">
        <f>H27</f>
        <v>33154.5</v>
      </c>
      <c r="I102" s="3" t="s">
        <v>1</v>
      </c>
    </row>
    <row r="103" spans="1:9" ht="51" customHeight="1" x14ac:dyDescent="0.25">
      <c r="A103" s="46"/>
      <c r="B103" s="46"/>
      <c r="C103" s="24"/>
      <c r="D103" s="39"/>
      <c r="E103" s="5" t="s">
        <v>77</v>
      </c>
      <c r="F103" s="6" t="s">
        <v>77</v>
      </c>
      <c r="G103" s="6" t="s">
        <v>77</v>
      </c>
      <c r="H103" s="6" t="s">
        <v>77</v>
      </c>
      <c r="I103" s="3" t="s">
        <v>68</v>
      </c>
    </row>
    <row r="104" spans="1:9" ht="32.25" customHeight="1" x14ac:dyDescent="0.25">
      <c r="A104" s="46"/>
      <c r="B104" s="46"/>
      <c r="C104" s="35" t="s">
        <v>85</v>
      </c>
      <c r="D104" s="38" t="s">
        <v>16</v>
      </c>
      <c r="E104" s="5">
        <f>E28</f>
        <v>15024.900000000001</v>
      </c>
      <c r="F104" s="5">
        <f>F28</f>
        <v>5008.3</v>
      </c>
      <c r="G104" s="5">
        <f>G28</f>
        <v>5008.3</v>
      </c>
      <c r="H104" s="5">
        <f>H28</f>
        <v>5008.3</v>
      </c>
      <c r="I104" s="3" t="s">
        <v>1</v>
      </c>
    </row>
    <row r="105" spans="1:9" ht="70.5" customHeight="1" x14ac:dyDescent="0.25">
      <c r="A105" s="46"/>
      <c r="B105" s="46"/>
      <c r="C105" s="47"/>
      <c r="D105" s="39"/>
      <c r="E105" s="20" t="s">
        <v>77</v>
      </c>
      <c r="F105" s="20" t="s">
        <v>77</v>
      </c>
      <c r="G105" s="20" t="s">
        <v>77</v>
      </c>
      <c r="H105" s="20" t="s">
        <v>77</v>
      </c>
      <c r="I105" s="3" t="s">
        <v>68</v>
      </c>
    </row>
    <row r="106" spans="1:9" ht="28.5" customHeight="1" x14ac:dyDescent="0.25">
      <c r="A106" s="34" t="s">
        <v>86</v>
      </c>
      <c r="B106" s="46"/>
      <c r="C106" s="24" t="s">
        <v>39</v>
      </c>
      <c r="D106" s="38" t="s">
        <v>16</v>
      </c>
      <c r="E106" s="6" t="s">
        <v>77</v>
      </c>
      <c r="F106" s="6" t="s">
        <v>77</v>
      </c>
      <c r="G106" s="6" t="s">
        <v>77</v>
      </c>
      <c r="H106" s="6" t="s">
        <v>77</v>
      </c>
      <c r="I106" s="3" t="s">
        <v>1</v>
      </c>
    </row>
    <row r="107" spans="1:9" ht="48.75" customHeight="1" x14ac:dyDescent="0.25">
      <c r="A107" s="46"/>
      <c r="B107" s="46"/>
      <c r="C107" s="24"/>
      <c r="D107" s="39"/>
      <c r="E107" s="20" t="s">
        <v>77</v>
      </c>
      <c r="F107" s="20" t="s">
        <v>77</v>
      </c>
      <c r="G107" s="20" t="s">
        <v>77</v>
      </c>
      <c r="H107" s="20" t="s">
        <v>77</v>
      </c>
      <c r="I107" s="3" t="s">
        <v>68</v>
      </c>
    </row>
    <row r="108" spans="1:9" ht="25.5" customHeight="1" x14ac:dyDescent="0.25">
      <c r="A108" s="34" t="s">
        <v>87</v>
      </c>
      <c r="B108" s="46"/>
      <c r="C108" s="24" t="s">
        <v>88</v>
      </c>
      <c r="D108" s="38" t="s">
        <v>16</v>
      </c>
      <c r="E108" s="6" t="s">
        <v>77</v>
      </c>
      <c r="F108" s="6" t="s">
        <v>77</v>
      </c>
      <c r="G108" s="6" t="s">
        <v>77</v>
      </c>
      <c r="H108" s="6" t="s">
        <v>77</v>
      </c>
      <c r="I108" s="3" t="s">
        <v>1</v>
      </c>
    </row>
    <row r="109" spans="1:9" ht="62.25" customHeight="1" x14ac:dyDescent="0.25">
      <c r="A109" s="46"/>
      <c r="B109" s="46"/>
      <c r="C109" s="24"/>
      <c r="D109" s="39"/>
      <c r="E109" s="20" t="s">
        <v>77</v>
      </c>
      <c r="F109" s="20" t="s">
        <v>77</v>
      </c>
      <c r="G109" s="20" t="s">
        <v>77</v>
      </c>
      <c r="H109" s="20" t="s">
        <v>77</v>
      </c>
      <c r="I109" s="3" t="s">
        <v>68</v>
      </c>
    </row>
    <row r="110" spans="1:9" x14ac:dyDescent="0.25">
      <c r="A110" s="59" t="s">
        <v>61</v>
      </c>
      <c r="B110" s="59"/>
      <c r="C110" s="59"/>
      <c r="D110" s="59"/>
      <c r="E110" s="59"/>
      <c r="F110" s="59"/>
      <c r="G110" s="59"/>
      <c r="H110" s="59"/>
      <c r="I110" s="59"/>
    </row>
  </sheetData>
  <mergeCells count="130">
    <mergeCell ref="A110:I110"/>
    <mergeCell ref="A97:C97"/>
    <mergeCell ref="C102:C103"/>
    <mergeCell ref="A80:A81"/>
    <mergeCell ref="A96:C96"/>
    <mergeCell ref="D84:D86"/>
    <mergeCell ref="A86:C86"/>
    <mergeCell ref="A98:B98"/>
    <mergeCell ref="D100:D101"/>
    <mergeCell ref="A100:B101"/>
    <mergeCell ref="C100:C101"/>
    <mergeCell ref="A99:B99"/>
    <mergeCell ref="D91:D93"/>
    <mergeCell ref="A93:C93"/>
    <mergeCell ref="A84:C85"/>
    <mergeCell ref="A91:C92"/>
    <mergeCell ref="A94:C95"/>
    <mergeCell ref="D94:D96"/>
    <mergeCell ref="A88:A89"/>
    <mergeCell ref="B88:B89"/>
    <mergeCell ref="A106:B107"/>
    <mergeCell ref="C106:C107"/>
    <mergeCell ref="D106:D107"/>
    <mergeCell ref="A108:B109"/>
    <mergeCell ref="A19:I19"/>
    <mergeCell ref="G1:I1"/>
    <mergeCell ref="G2:I2"/>
    <mergeCell ref="G4:I4"/>
    <mergeCell ref="A6:I6"/>
    <mergeCell ref="B8:B10"/>
    <mergeCell ref="E17:I17"/>
    <mergeCell ref="C8:C10"/>
    <mergeCell ref="E8:H8"/>
    <mergeCell ref="E9:E10"/>
    <mergeCell ref="A8:A10"/>
    <mergeCell ref="D8:D10"/>
    <mergeCell ref="F9:H9"/>
    <mergeCell ref="A13:I13"/>
    <mergeCell ref="I8:I10"/>
    <mergeCell ref="E16:I16"/>
    <mergeCell ref="A12:I12"/>
    <mergeCell ref="A18:C18"/>
    <mergeCell ref="D17:D18"/>
    <mergeCell ref="D22:D23"/>
    <mergeCell ref="A14:I14"/>
    <mergeCell ref="A25:I25"/>
    <mergeCell ref="A26:I26"/>
    <mergeCell ref="A29:C29"/>
    <mergeCell ref="A30:C30"/>
    <mergeCell ref="I29:I30"/>
    <mergeCell ref="B44:B45"/>
    <mergeCell ref="A49:C49"/>
    <mergeCell ref="A44:A45"/>
    <mergeCell ref="E20:I20"/>
    <mergeCell ref="A21:I21"/>
    <mergeCell ref="D29:D30"/>
    <mergeCell ref="A31:I31"/>
    <mergeCell ref="A23:C23"/>
    <mergeCell ref="A24:C24"/>
    <mergeCell ref="I22:I24"/>
    <mergeCell ref="B41:B42"/>
    <mergeCell ref="D41:D43"/>
    <mergeCell ref="A40:I40"/>
    <mergeCell ref="A32:I32"/>
    <mergeCell ref="A33:I33"/>
    <mergeCell ref="A37:I37"/>
    <mergeCell ref="A38:I38"/>
    <mergeCell ref="A34:I34"/>
    <mergeCell ref="E39:I39"/>
    <mergeCell ref="A46:C46"/>
    <mergeCell ref="D44:D46"/>
    <mergeCell ref="A41:A42"/>
    <mergeCell ref="D59:D61"/>
    <mergeCell ref="A61:C61"/>
    <mergeCell ref="A50:A51"/>
    <mergeCell ref="B50:B51"/>
    <mergeCell ref="C50:C51"/>
    <mergeCell ref="C53:C54"/>
    <mergeCell ref="A56:A57"/>
    <mergeCell ref="B56:B57"/>
    <mergeCell ref="C56:C57"/>
    <mergeCell ref="D56:D58"/>
    <mergeCell ref="A58:C58"/>
    <mergeCell ref="A55:C55"/>
    <mergeCell ref="C41:C42"/>
    <mergeCell ref="A43:C43"/>
    <mergeCell ref="A36:I36"/>
    <mergeCell ref="E35:I35"/>
    <mergeCell ref="C44:C45"/>
    <mergeCell ref="D47:D48"/>
    <mergeCell ref="A47:A48"/>
    <mergeCell ref="C108:C109"/>
    <mergeCell ref="D108:D109"/>
    <mergeCell ref="A59:A60"/>
    <mergeCell ref="B59:B60"/>
    <mergeCell ref="C59:C60"/>
    <mergeCell ref="C70:C71"/>
    <mergeCell ref="C88:C89"/>
    <mergeCell ref="D88:D90"/>
    <mergeCell ref="A90:C90"/>
    <mergeCell ref="A64:C64"/>
    <mergeCell ref="A65:I65"/>
    <mergeCell ref="A68:I68"/>
    <mergeCell ref="A77:I77"/>
    <mergeCell ref="A79:I79"/>
    <mergeCell ref="C80:C81"/>
    <mergeCell ref="D80:D82"/>
    <mergeCell ref="A82:C82"/>
    <mergeCell ref="B80:B81"/>
    <mergeCell ref="D102:D103"/>
    <mergeCell ref="A102:B105"/>
    <mergeCell ref="C104:C105"/>
    <mergeCell ref="D104:D105"/>
    <mergeCell ref="B47:B48"/>
    <mergeCell ref="C47:C48"/>
    <mergeCell ref="A87:I87"/>
    <mergeCell ref="D70:D72"/>
    <mergeCell ref="A72:C72"/>
    <mergeCell ref="A62:C63"/>
    <mergeCell ref="A74:C75"/>
    <mergeCell ref="D62:D64"/>
    <mergeCell ref="A70:A71"/>
    <mergeCell ref="D74:D76"/>
    <mergeCell ref="A76:C76"/>
    <mergeCell ref="B70:B71"/>
    <mergeCell ref="D50:D52"/>
    <mergeCell ref="A52:C52"/>
    <mergeCell ref="A53:A54"/>
    <mergeCell ref="B53:B54"/>
    <mergeCell ref="D53:D55"/>
  </mergeCells>
  <phoneticPr fontId="0" type="noConversion"/>
  <pageMargins left="0.39370078740157483" right="0.39370078740157483" top="1.7716535433070868" bottom="0.39370078740157483" header="0.31496062992125984" footer="0.31496062992125984"/>
  <pageSetup paperSize="9" scale="53" firstPageNumber="3" orientation="landscape" useFirstPageNumber="1" r:id="rId1"/>
  <headerFooter>
    <oddFooter>&amp;R&amp;P</oddFooter>
  </headerFooter>
  <rowBreaks count="4" manualBreakCount="4">
    <brk id="28" max="8" man="1"/>
    <brk id="55" max="8" man="1"/>
    <brk id="76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2013-10-17T10:44:01Z</cp:lastPrinted>
  <dcterms:created xsi:type="dcterms:W3CDTF">2006-09-16T00:00:00Z</dcterms:created>
  <dcterms:modified xsi:type="dcterms:W3CDTF">2014-03-03T08:44:46Z</dcterms:modified>
</cp:coreProperties>
</file>