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3590" windowHeight="11640" activeTab="0"/>
  </bookViews>
  <sheets>
    <sheet name=" готовая истинная" sheetId="1" r:id="rId1"/>
  </sheets>
  <definedNames>
    <definedName name="_xlnm.Print_Area" localSheetId="0">' готовая истинная'!$A$1:$I$33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20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<sst xmlns="http://schemas.openxmlformats.org/spreadsheetml/2006/main" count="50" uniqueCount="42">
  <si>
    <t>Финансовые затраты на реализацию</t>
  </si>
  <si>
    <t>(тыс.руб)</t>
  </si>
  <si>
    <t>Всего</t>
  </si>
  <si>
    <t>в том числе</t>
  </si>
  <si>
    <t xml:space="preserve">Источники финансирования </t>
  </si>
  <si>
    <t>Организация и проведение спортивно-массовых мероприятий</t>
  </si>
  <si>
    <t>Средства бюджета города Когалыма</t>
  </si>
  <si>
    <t>3.1.</t>
  </si>
  <si>
    <t>Содержание секторов Управления культуры, спорта и молодежной политики Администрации города Когалыма</t>
  </si>
  <si>
    <t>ВСЕГО  по программе</t>
  </si>
  <si>
    <t>1.1.</t>
  </si>
  <si>
    <t>Подпрограмма 1 "Развитие массовой физической культуры и спорта"</t>
  </si>
  <si>
    <t>Цель: повышение эффективности деятельности отрасли физическая культура и спорт</t>
  </si>
  <si>
    <t xml:space="preserve">Основные мероприятия муниципальной программы "Развитие физической культуры и спорта в городе Когалыме на 2014-2016 годы" </t>
  </si>
  <si>
    <t>Приложение 2</t>
  </si>
  <si>
    <t>Мероприятия муниципальной  программы</t>
  </si>
  <si>
    <t>1.2.</t>
  </si>
  <si>
    <t xml:space="preserve"> </t>
  </si>
  <si>
    <t xml:space="preserve">Задача 1.Развитие массовой физической культуры и спорта, спортивной инфраструктуры, пропаганда здорового образа жизни. </t>
  </si>
  <si>
    <t xml:space="preserve">                                                                                                       </t>
  </si>
  <si>
    <t xml:space="preserve">Срок выполнения </t>
  </si>
  <si>
    <t>№ п/п</t>
  </si>
  <si>
    <t xml:space="preserve">2014 - 2016 </t>
  </si>
  <si>
    <t>Итого по подразделу 1</t>
  </si>
  <si>
    <t>Итого по подразделу 2</t>
  </si>
  <si>
    <t>Содержание муниципального автономного учреждения «Дворец спорта»</t>
  </si>
  <si>
    <t xml:space="preserve">Цель: </t>
  </si>
  <si>
    <t xml:space="preserve">Цель: создание условий, ориентирующих граждан на здоровый образ жизни, в том числе на занятия физической культурой и спортом, увеличение количества граждан, систематически занимающихся физической культурой и спортом </t>
  </si>
  <si>
    <t>2.1</t>
  </si>
  <si>
    <t>Ответственный исполнитель/    соисполнитель, учреждение,организация</t>
  </si>
  <si>
    <t>Достижение спортсменами города Когалыма высших спортивных результатов на окружных, всероссийских и международных спортивных соревнованиях</t>
  </si>
  <si>
    <t>Итого по разделу 1</t>
  </si>
  <si>
    <t>Итого по разделу 2</t>
  </si>
  <si>
    <t>Задача 3. Обеспечение оптимизации деятельности Управления культуры, спорта и молодёжной политики Администрации города Когалыма и повышение эфективности бюджетных расходов.</t>
  </si>
  <si>
    <t>Управление культуры,  спорта и молодежной политики Администрации города Когалыма</t>
  </si>
  <si>
    <t>Подпрограмма 2 Управление отраслью "физическая культура и спорт"</t>
  </si>
  <si>
    <t>Организация участия спортсменов города Когалыма в соревнованиях различного уровня окружного и всероссийского масштаба</t>
  </si>
  <si>
    <t xml:space="preserve">к постановлению Администрации </t>
  </si>
  <si>
    <t>города Когалыма</t>
  </si>
  <si>
    <t xml:space="preserve"> спортивного резерва, поддержка развития спорта высших достижений, в том числе спорта инвалидов и лиц с ограниченными возможностями здоровья. </t>
  </si>
  <si>
    <t>Задача 2. Обеспечение успешного выступления спортсменов города Когалыма  в окружных, всероссийских и международных спортивных соревнованиях, подготовка</t>
  </si>
  <si>
    <t>от 14.11.2013 №3269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</si>
</sst>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8"/>
      <name val="Tahoma"/>
      <family val="0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7" fillId="32" borderId="0" xfId="0" applyFont="1" applyFill="1" applyAlignment="1">
      <alignment vertical="center" wrapText="1"/>
    </xf>
    <xf numFmtId="0" fontId="7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left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9" fillId="32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43" fontId="9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43" fontId="8" fillId="0" borderId="10" xfId="0" applyNumberFormat="1" applyFont="1" applyBorder="1" applyAlignment="1">
      <alignment horizontal="left" vertical="center" wrapText="1"/>
    </xf>
    <xf numFmtId="43" fontId="8" fillId="32" borderId="10" xfId="0" applyNumberFormat="1" applyFont="1" applyFill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0" fontId="13" fillId="32" borderId="0" xfId="0" applyFont="1" applyFill="1" applyAlignment="1">
      <alignment horizontal="left" wrapText="1"/>
    </xf>
    <xf numFmtId="0" fontId="7" fillId="32" borderId="0" xfId="0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32" borderId="0" xfId="0" applyFont="1" applyFill="1" applyAlignment="1">
      <alignment horizontal="left" wrapText="1"/>
    </xf>
    <xf numFmtId="43" fontId="9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0" fontId="9" fillId="32" borderId="1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="75" zoomScaleNormal="85" zoomScaleSheetLayoutView="75" zoomScalePageLayoutView="75" workbookViewId="0" topLeftCell="A1">
      <selection activeCell="H18" sqref="H18"/>
    </sheetView>
  </sheetViews>
  <sheetFormatPr defaultColWidth="9.140625" defaultRowHeight="15"/>
  <cols>
    <col min="1" max="1" width="8.57421875" style="3" customWidth="1"/>
    <col min="2" max="2" width="49.00390625" style="2" customWidth="1"/>
    <col min="3" max="3" width="29.57421875" style="2" customWidth="1"/>
    <col min="4" max="4" width="18.57421875" style="2" customWidth="1"/>
    <col min="5" max="5" width="15.7109375" style="1" customWidth="1"/>
    <col min="6" max="6" width="16.140625" style="1" customWidth="1"/>
    <col min="7" max="7" width="17.28125" style="1" customWidth="1"/>
    <col min="8" max="8" width="16.7109375" style="1" customWidth="1"/>
    <col min="9" max="9" width="32.57421875" style="1" customWidth="1"/>
    <col min="10" max="16384" width="9.140625" style="1" customWidth="1"/>
  </cols>
  <sheetData>
    <row r="1" spans="1:11" s="6" customFormat="1" ht="17.25" customHeight="1">
      <c r="A1" s="4"/>
      <c r="B1" s="5"/>
      <c r="C1" s="5"/>
      <c r="D1" s="5"/>
      <c r="E1" s="5"/>
      <c r="H1" s="11" t="s">
        <v>14</v>
      </c>
      <c r="I1" s="34"/>
      <c r="J1" s="13"/>
      <c r="K1" s="13"/>
    </row>
    <row r="2" spans="1:11" s="6" customFormat="1" ht="17.25" customHeight="1">
      <c r="A2" s="4"/>
      <c r="B2" s="5"/>
      <c r="C2" s="5"/>
      <c r="D2" s="5"/>
      <c r="E2" s="5"/>
      <c r="H2" s="41" t="s">
        <v>37</v>
      </c>
      <c r="I2" s="41"/>
      <c r="J2" s="13"/>
      <c r="K2" s="13"/>
    </row>
    <row r="3" spans="1:9" s="6" customFormat="1" ht="18" customHeight="1">
      <c r="A3" s="4"/>
      <c r="B3" s="5"/>
      <c r="C3" s="5"/>
      <c r="D3" s="5"/>
      <c r="E3" s="5"/>
      <c r="H3" s="42" t="s">
        <v>38</v>
      </c>
      <c r="I3" s="42"/>
    </row>
    <row r="4" spans="1:9" s="6" customFormat="1" ht="15.75" customHeight="1">
      <c r="A4" s="4"/>
      <c r="B4" s="5"/>
      <c r="C4" s="5"/>
      <c r="D4" s="5"/>
      <c r="E4" s="5"/>
      <c r="H4" s="41" t="s">
        <v>41</v>
      </c>
      <c r="I4" s="41"/>
    </row>
    <row r="5" spans="1:10" s="6" customFormat="1" ht="24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s="6" customFormat="1" ht="15.75" customHeight="1">
      <c r="A6" s="45" t="s">
        <v>13</v>
      </c>
      <c r="B6" s="45"/>
      <c r="C6" s="45"/>
      <c r="D6" s="45"/>
      <c r="E6" s="45"/>
      <c r="F6" s="45"/>
      <c r="G6" s="45"/>
      <c r="H6" s="45"/>
      <c r="I6" s="12"/>
      <c r="J6" s="12"/>
    </row>
    <row r="7" spans="1:10" s="6" customFormat="1" ht="8.25" customHeight="1">
      <c r="A7" s="18"/>
      <c r="B7" s="18"/>
      <c r="C7" s="51"/>
      <c r="D7" s="51"/>
      <c r="E7" s="51"/>
      <c r="F7" s="18"/>
      <c r="G7" s="18"/>
      <c r="H7" s="18"/>
      <c r="I7" s="12"/>
      <c r="J7" s="12"/>
    </row>
    <row r="8" spans="1:10" s="6" customFormat="1" ht="16.5">
      <c r="A8" s="37" t="s">
        <v>21</v>
      </c>
      <c r="B8" s="37" t="s">
        <v>15</v>
      </c>
      <c r="C8" s="37" t="s">
        <v>29</v>
      </c>
      <c r="D8" s="37" t="s">
        <v>20</v>
      </c>
      <c r="E8" s="37" t="s">
        <v>0</v>
      </c>
      <c r="F8" s="37"/>
      <c r="G8" s="37"/>
      <c r="H8" s="37"/>
      <c r="I8" s="37" t="s">
        <v>4</v>
      </c>
      <c r="J8" s="12"/>
    </row>
    <row r="9" spans="1:10" s="6" customFormat="1" ht="16.5">
      <c r="A9" s="37"/>
      <c r="B9" s="37"/>
      <c r="C9" s="37"/>
      <c r="D9" s="37"/>
      <c r="E9" s="37" t="s">
        <v>1</v>
      </c>
      <c r="F9" s="37"/>
      <c r="G9" s="37"/>
      <c r="H9" s="37"/>
      <c r="I9" s="37"/>
      <c r="J9" s="12"/>
    </row>
    <row r="10" spans="1:10" s="6" customFormat="1" ht="16.5">
      <c r="A10" s="37"/>
      <c r="B10" s="37"/>
      <c r="C10" s="37"/>
      <c r="D10" s="37"/>
      <c r="E10" s="37" t="s">
        <v>2</v>
      </c>
      <c r="F10" s="37" t="s">
        <v>3</v>
      </c>
      <c r="G10" s="37"/>
      <c r="H10" s="37"/>
      <c r="I10" s="37"/>
      <c r="J10" s="12"/>
    </row>
    <row r="11" spans="1:10" s="8" customFormat="1" ht="33.75" customHeight="1">
      <c r="A11" s="37"/>
      <c r="B11" s="37"/>
      <c r="C11" s="37"/>
      <c r="D11" s="37"/>
      <c r="E11" s="37"/>
      <c r="F11" s="14">
        <v>2014</v>
      </c>
      <c r="G11" s="14">
        <v>2015</v>
      </c>
      <c r="H11" s="14">
        <v>2016</v>
      </c>
      <c r="I11" s="37"/>
      <c r="J11" s="19"/>
    </row>
    <row r="12" spans="1:10" s="7" customFormat="1" ht="16.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20">
        <v>9</v>
      </c>
      <c r="J12" s="12"/>
    </row>
    <row r="13" spans="1:10" s="7" customFormat="1" ht="37.5" customHeight="1">
      <c r="A13" s="38" t="s">
        <v>27</v>
      </c>
      <c r="B13" s="38"/>
      <c r="C13" s="38"/>
      <c r="D13" s="38"/>
      <c r="E13" s="38"/>
      <c r="F13" s="38"/>
      <c r="G13" s="38"/>
      <c r="H13" s="38"/>
      <c r="I13" s="24"/>
      <c r="J13" s="12"/>
    </row>
    <row r="14" spans="1:10" s="6" customFormat="1" ht="34.5" customHeight="1">
      <c r="A14" s="39" t="s">
        <v>11</v>
      </c>
      <c r="B14" s="39"/>
      <c r="C14" s="39"/>
      <c r="D14" s="39"/>
      <c r="E14" s="39"/>
      <c r="F14" s="39"/>
      <c r="G14" s="39"/>
      <c r="H14" s="39"/>
      <c r="I14" s="39"/>
      <c r="J14" s="12"/>
    </row>
    <row r="15" spans="1:10" s="6" customFormat="1" ht="13.5" customHeight="1">
      <c r="A15" s="38" t="s">
        <v>18</v>
      </c>
      <c r="B15" s="38"/>
      <c r="C15" s="38"/>
      <c r="D15" s="38"/>
      <c r="E15" s="38"/>
      <c r="F15" s="38"/>
      <c r="G15" s="38"/>
      <c r="H15" s="38"/>
      <c r="I15" s="38"/>
      <c r="J15" s="12"/>
    </row>
    <row r="16" spans="1:17" s="6" customFormat="1" ht="30.75" customHeight="1" hidden="1">
      <c r="A16" s="50" t="s">
        <v>19</v>
      </c>
      <c r="B16" s="50"/>
      <c r="C16" s="50"/>
      <c r="D16" s="50"/>
      <c r="E16" s="50"/>
      <c r="F16" s="50"/>
      <c r="G16" s="50"/>
      <c r="H16" s="50"/>
      <c r="I16" s="14"/>
      <c r="J16" s="21"/>
      <c r="K16" s="9"/>
      <c r="L16" s="9"/>
      <c r="M16" s="9"/>
      <c r="N16" s="9"/>
      <c r="O16" s="9"/>
      <c r="P16" s="9"/>
      <c r="Q16" s="9"/>
    </row>
    <row r="17" spans="1:17" s="6" customFormat="1" ht="67.5" customHeight="1">
      <c r="A17" s="15" t="s">
        <v>10</v>
      </c>
      <c r="B17" s="28" t="s">
        <v>5</v>
      </c>
      <c r="C17" s="37" t="s">
        <v>34</v>
      </c>
      <c r="D17" s="37" t="s">
        <v>22</v>
      </c>
      <c r="E17" s="22">
        <f>F17+G17+H17</f>
        <v>9580.6</v>
      </c>
      <c r="F17" s="22">
        <v>3045.2</v>
      </c>
      <c r="G17" s="22">
        <v>3191.4</v>
      </c>
      <c r="H17" s="22">
        <v>3344</v>
      </c>
      <c r="I17" s="37" t="s">
        <v>6</v>
      </c>
      <c r="J17" s="19"/>
      <c r="K17" s="8"/>
      <c r="L17" s="8"/>
      <c r="M17" s="8"/>
      <c r="N17" s="8"/>
      <c r="O17" s="8"/>
      <c r="P17" s="8"/>
      <c r="Q17" s="8"/>
    </row>
    <row r="18" spans="1:17" s="6" customFormat="1" ht="67.5" customHeight="1">
      <c r="A18" s="15" t="s">
        <v>16</v>
      </c>
      <c r="B18" s="16" t="s">
        <v>25</v>
      </c>
      <c r="C18" s="37"/>
      <c r="D18" s="37"/>
      <c r="E18" s="22">
        <f>F18+G18+H18</f>
        <v>571850</v>
      </c>
      <c r="F18" s="22">
        <v>180931.1</v>
      </c>
      <c r="G18" s="22">
        <v>190646.4</v>
      </c>
      <c r="H18" s="22">
        <v>200272.5</v>
      </c>
      <c r="I18" s="37"/>
      <c r="J18" s="19"/>
      <c r="K18" s="8"/>
      <c r="L18" s="8"/>
      <c r="M18" s="8"/>
      <c r="N18" s="8"/>
      <c r="O18" s="8"/>
      <c r="P18" s="8"/>
      <c r="Q18" s="8"/>
    </row>
    <row r="19" spans="1:17" s="6" customFormat="1" ht="17.25" customHeight="1">
      <c r="A19" s="39" t="s">
        <v>23</v>
      </c>
      <c r="B19" s="39"/>
      <c r="C19" s="39"/>
      <c r="D19" s="39"/>
      <c r="E19" s="22">
        <f>SUM(F19:H19)</f>
        <v>581430.6</v>
      </c>
      <c r="F19" s="22">
        <f>F17+F18</f>
        <v>183976.30000000002</v>
      </c>
      <c r="G19" s="22">
        <f>G17+G18</f>
        <v>193837.8</v>
      </c>
      <c r="H19" s="22">
        <f>H17+H18</f>
        <v>203616.5</v>
      </c>
      <c r="I19" s="37"/>
      <c r="J19" s="19"/>
      <c r="K19" s="8"/>
      <c r="L19" s="8"/>
      <c r="M19" s="8"/>
      <c r="N19" s="8"/>
      <c r="O19" s="8"/>
      <c r="P19" s="8"/>
      <c r="Q19" s="8"/>
    </row>
    <row r="20" spans="1:17" s="6" customFormat="1" ht="36.75" customHeight="1">
      <c r="A20" s="16" t="s">
        <v>26</v>
      </c>
      <c r="B20" s="40" t="s">
        <v>30</v>
      </c>
      <c r="C20" s="40"/>
      <c r="D20" s="40"/>
      <c r="E20" s="40"/>
      <c r="F20" s="40"/>
      <c r="G20" s="40"/>
      <c r="H20" s="40"/>
      <c r="I20" s="14"/>
      <c r="J20" s="19"/>
      <c r="K20" s="8"/>
      <c r="L20" s="8"/>
      <c r="M20" s="8"/>
      <c r="N20" s="8"/>
      <c r="O20" s="8"/>
      <c r="P20" s="8"/>
      <c r="Q20" s="8"/>
    </row>
    <row r="21" spans="1:17" s="6" customFormat="1" ht="30" customHeight="1">
      <c r="A21" s="47" t="s">
        <v>40</v>
      </c>
      <c r="B21" s="53"/>
      <c r="C21" s="53"/>
      <c r="D21" s="53"/>
      <c r="E21" s="53"/>
      <c r="F21" s="53"/>
      <c r="G21" s="53"/>
      <c r="H21" s="54"/>
      <c r="I21" s="14"/>
      <c r="J21" s="19"/>
      <c r="K21" s="8"/>
      <c r="L21" s="8"/>
      <c r="M21" s="8"/>
      <c r="N21" s="8"/>
      <c r="O21" s="8"/>
      <c r="P21" s="8"/>
      <c r="Q21" s="8"/>
    </row>
    <row r="22" spans="1:17" s="36" customFormat="1" ht="28.5" customHeight="1">
      <c r="A22" s="47" t="s">
        <v>39</v>
      </c>
      <c r="B22" s="48"/>
      <c r="C22" s="48"/>
      <c r="D22" s="48"/>
      <c r="E22" s="48"/>
      <c r="F22" s="48"/>
      <c r="G22" s="48"/>
      <c r="H22" s="49"/>
      <c r="I22" s="20"/>
      <c r="J22" s="19"/>
      <c r="K22" s="35"/>
      <c r="L22" s="35"/>
      <c r="M22" s="35"/>
      <c r="N22" s="35"/>
      <c r="O22" s="35"/>
      <c r="P22" s="35"/>
      <c r="Q22" s="35"/>
    </row>
    <row r="23" spans="1:17" s="6" customFormat="1" ht="55.5" customHeight="1">
      <c r="A23" s="40" t="s">
        <v>28</v>
      </c>
      <c r="B23" s="39" t="s">
        <v>36</v>
      </c>
      <c r="C23" s="37" t="s">
        <v>34</v>
      </c>
      <c r="D23" s="37" t="s">
        <v>22</v>
      </c>
      <c r="E23" s="43">
        <f>SUM(F23:H24)</f>
        <v>11341.8</v>
      </c>
      <c r="F23" s="43">
        <v>3669.2</v>
      </c>
      <c r="G23" s="43">
        <v>3779.4</v>
      </c>
      <c r="H23" s="43">
        <v>3893.2</v>
      </c>
      <c r="I23" s="37" t="s">
        <v>6</v>
      </c>
      <c r="J23" s="19"/>
      <c r="K23" s="8"/>
      <c r="L23" s="8"/>
      <c r="M23" s="8"/>
      <c r="N23" s="8"/>
      <c r="O23" s="8"/>
      <c r="P23" s="8"/>
      <c r="Q23" s="8"/>
    </row>
    <row r="24" spans="1:13" s="6" customFormat="1" ht="32.25" customHeight="1">
      <c r="A24" s="40"/>
      <c r="B24" s="39"/>
      <c r="C24" s="37"/>
      <c r="D24" s="37"/>
      <c r="E24" s="44"/>
      <c r="F24" s="44"/>
      <c r="G24" s="44"/>
      <c r="H24" s="44"/>
      <c r="I24" s="37"/>
      <c r="J24" s="12"/>
      <c r="M24" s="6" t="s">
        <v>17</v>
      </c>
    </row>
    <row r="25" spans="1:10" s="6" customFormat="1" ht="18" customHeight="1">
      <c r="A25" s="39" t="s">
        <v>24</v>
      </c>
      <c r="B25" s="39"/>
      <c r="C25" s="39"/>
      <c r="D25" s="39"/>
      <c r="E25" s="29">
        <f>SUM(F25:H25)</f>
        <v>11341.8</v>
      </c>
      <c r="F25" s="22">
        <v>3669.2</v>
      </c>
      <c r="G25" s="30">
        <v>3779.4</v>
      </c>
      <c r="H25" s="31">
        <v>3893.2</v>
      </c>
      <c r="I25" s="37"/>
      <c r="J25" s="12"/>
    </row>
    <row r="26" spans="1:10" s="6" customFormat="1" ht="18" customHeight="1">
      <c r="A26" s="46" t="s">
        <v>31</v>
      </c>
      <c r="B26" s="46"/>
      <c r="C26" s="46"/>
      <c r="D26" s="32"/>
      <c r="E26" s="27">
        <f>SUM(E25+E19)</f>
        <v>592772.4</v>
      </c>
      <c r="F26" s="25">
        <f>SUM(F25+F19)</f>
        <v>187645.50000000003</v>
      </c>
      <c r="G26" s="25">
        <f>+G25+G19</f>
        <v>197617.19999999998</v>
      </c>
      <c r="H26" s="25">
        <f>+H25+H19</f>
        <v>207509.7</v>
      </c>
      <c r="I26" s="37"/>
      <c r="J26" s="12"/>
    </row>
    <row r="27" spans="1:10" s="6" customFormat="1" ht="15" customHeight="1">
      <c r="A27" s="38" t="s">
        <v>12</v>
      </c>
      <c r="B27" s="38"/>
      <c r="C27" s="38"/>
      <c r="D27" s="38"/>
      <c r="E27" s="38"/>
      <c r="F27" s="38"/>
      <c r="G27" s="38"/>
      <c r="H27" s="38"/>
      <c r="I27" s="38"/>
      <c r="J27" s="12"/>
    </row>
    <row r="28" spans="1:10" s="6" customFormat="1" ht="16.5">
      <c r="A28" s="38" t="s">
        <v>35</v>
      </c>
      <c r="B28" s="38"/>
      <c r="C28" s="38"/>
      <c r="D28" s="38"/>
      <c r="E28" s="38"/>
      <c r="F28" s="38"/>
      <c r="G28" s="38"/>
      <c r="H28" s="38"/>
      <c r="I28" s="24"/>
      <c r="J28" s="12"/>
    </row>
    <row r="29" spans="1:10" s="6" customFormat="1" ht="32.25" customHeight="1">
      <c r="A29" s="38" t="s">
        <v>33</v>
      </c>
      <c r="B29" s="38"/>
      <c r="C29" s="38"/>
      <c r="D29" s="38"/>
      <c r="E29" s="38"/>
      <c r="F29" s="38"/>
      <c r="G29" s="38"/>
      <c r="H29" s="38"/>
      <c r="I29" s="38"/>
      <c r="J29" s="12"/>
    </row>
    <row r="30" spans="1:17" s="6" customFormat="1" ht="108.75" customHeight="1">
      <c r="A30" s="15" t="s">
        <v>7</v>
      </c>
      <c r="B30" s="16" t="s">
        <v>8</v>
      </c>
      <c r="C30" s="33" t="s">
        <v>34</v>
      </c>
      <c r="D30" s="33" t="s">
        <v>22</v>
      </c>
      <c r="E30" s="22">
        <f>F30+G30+H30</f>
        <v>23070.7</v>
      </c>
      <c r="F30" s="22">
        <v>7683.8</v>
      </c>
      <c r="G30" s="22">
        <v>7693.4</v>
      </c>
      <c r="H30" s="22">
        <v>7693.5</v>
      </c>
      <c r="I30" s="37" t="s">
        <v>6</v>
      </c>
      <c r="J30" s="21"/>
      <c r="K30" s="10"/>
      <c r="L30" s="10"/>
      <c r="M30" s="10"/>
      <c r="N30" s="10"/>
      <c r="O30" s="10"/>
      <c r="P30" s="10"/>
      <c r="Q30" s="10"/>
    </row>
    <row r="31" spans="1:10" s="6" customFormat="1" ht="33.75" customHeight="1">
      <c r="A31" s="39" t="s">
        <v>23</v>
      </c>
      <c r="B31" s="39"/>
      <c r="C31" s="39"/>
      <c r="D31" s="39"/>
      <c r="E31" s="22">
        <f>SUM(E30:E30)</f>
        <v>23070.7</v>
      </c>
      <c r="F31" s="22">
        <f>SUM(F30:F30)</f>
        <v>7683.8</v>
      </c>
      <c r="G31" s="22">
        <f>SUM(G30:G30)</f>
        <v>7693.4</v>
      </c>
      <c r="H31" s="22">
        <f>SUM(H30:H30)</f>
        <v>7693.5</v>
      </c>
      <c r="I31" s="37"/>
      <c r="J31" s="12"/>
    </row>
    <row r="32" spans="1:13" s="6" customFormat="1" ht="16.5">
      <c r="A32" s="46" t="s">
        <v>32</v>
      </c>
      <c r="B32" s="46"/>
      <c r="C32" s="46"/>
      <c r="D32" s="17"/>
      <c r="E32" s="26">
        <f>SUM(E30:E30)</f>
        <v>23070.7</v>
      </c>
      <c r="F32" s="26">
        <f>SUM(F30:F30)</f>
        <v>7683.8</v>
      </c>
      <c r="G32" s="26">
        <f>SUM(G30:G30)</f>
        <v>7693.4</v>
      </c>
      <c r="H32" s="26">
        <f>SUM(H30:H30)</f>
        <v>7693.5</v>
      </c>
      <c r="I32" s="37"/>
      <c r="J32" s="12"/>
      <c r="M32" s="6" t="s">
        <v>17</v>
      </c>
    </row>
    <row r="33" spans="1:10" s="6" customFormat="1" ht="19.5" customHeight="1">
      <c r="A33" s="52" t="s">
        <v>9</v>
      </c>
      <c r="B33" s="52"/>
      <c r="C33" s="52"/>
      <c r="D33" s="52"/>
      <c r="E33" s="27">
        <f>F33+G33+H33</f>
        <v>615843.1</v>
      </c>
      <c r="F33" s="27">
        <v>195329.3</v>
      </c>
      <c r="G33" s="27">
        <f>G19+G25+G31</f>
        <v>205310.59999999998</v>
      </c>
      <c r="H33" s="27">
        <f>H19+H25+H31</f>
        <v>215203.2</v>
      </c>
      <c r="I33" s="37"/>
      <c r="J33" s="12"/>
    </row>
    <row r="34" ht="14.25" customHeight="1" hidden="1">
      <c r="J34" s="23"/>
    </row>
  </sheetData>
  <sheetProtection/>
  <mergeCells count="43">
    <mergeCell ref="I30:I33"/>
    <mergeCell ref="I17:I19"/>
    <mergeCell ref="C17:C18"/>
    <mergeCell ref="D17:D18"/>
    <mergeCell ref="A33:D33"/>
    <mergeCell ref="A29:I29"/>
    <mergeCell ref="A31:D31"/>
    <mergeCell ref="A21:H21"/>
    <mergeCell ref="F23:F24"/>
    <mergeCell ref="G23:G24"/>
    <mergeCell ref="A32:C32"/>
    <mergeCell ref="A26:C26"/>
    <mergeCell ref="A8:A11"/>
    <mergeCell ref="A22:H22"/>
    <mergeCell ref="A16:H16"/>
    <mergeCell ref="B8:B11"/>
    <mergeCell ref="D23:D24"/>
    <mergeCell ref="E10:E11"/>
    <mergeCell ref="A28:H28"/>
    <mergeCell ref="H23:H24"/>
    <mergeCell ref="B23:B24"/>
    <mergeCell ref="A23:A24"/>
    <mergeCell ref="A25:D25"/>
    <mergeCell ref="A6:H6"/>
    <mergeCell ref="C7:E7"/>
    <mergeCell ref="H2:I2"/>
    <mergeCell ref="H3:I3"/>
    <mergeCell ref="H4:I4"/>
    <mergeCell ref="I23:I26"/>
    <mergeCell ref="A13:H13"/>
    <mergeCell ref="A14:I14"/>
    <mergeCell ref="E9:H9"/>
    <mergeCell ref="D8:D11"/>
    <mergeCell ref="C23:C24"/>
    <mergeCell ref="E23:E24"/>
    <mergeCell ref="F10:H10"/>
    <mergeCell ref="I8:I11"/>
    <mergeCell ref="C8:C11"/>
    <mergeCell ref="A27:I27"/>
    <mergeCell ref="A19:D19"/>
    <mergeCell ref="B20:H20"/>
    <mergeCell ref="E8:H8"/>
    <mergeCell ref="A15:I15"/>
  </mergeCells>
  <printOptions horizontalCentered="1"/>
  <pageMargins left="0.3937007874015748" right="0.3937007874015748" top="0.3937007874015748" bottom="1.7716535433070868" header="0.11811023622047245" footer="0.11811023622047245"/>
  <pageSetup horizontalDpi="600" verticalDpi="600" orientation="landscape" paperSize="9" scale="67" r:id="rId3"/>
  <headerFooter>
    <oddFooter>&amp;L&amp;"Times New Roman,обычный"&amp;P</oddFooter>
  </headerFooter>
  <rowBreaks count="1" manualBreakCount="1">
    <brk id="2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2013-11-20T05:10:20Z</cp:lastPrinted>
  <dcterms:created xsi:type="dcterms:W3CDTF">2006-09-28T05:33:49Z</dcterms:created>
  <dcterms:modified xsi:type="dcterms:W3CDTF">2013-11-20T09:13:47Z</dcterms:modified>
  <cp:category/>
  <cp:version/>
  <cp:contentType/>
  <cp:contentStatus/>
</cp:coreProperties>
</file>