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2" sheetId="1" r:id="rId1"/>
    <sheet name="Лист1" sheetId="2" state="hidden" r:id="rId2"/>
    <sheet name="Лист2" sheetId="3" state="hidden" r:id="rId3"/>
  </sheets>
  <definedNames>
    <definedName name="_xlnm.Print_Titles" localSheetId="0">'приложение 2'!$8:$11</definedName>
    <definedName name="_xlnm.Print_Area" localSheetId="0">'приложение 2'!$A$1:$J$71</definedName>
  </definedNames>
  <calcPr calcId="145621"/>
</workbook>
</file>

<file path=xl/calcChain.xml><?xml version="1.0" encoding="utf-8"?>
<calcChain xmlns="http://schemas.openxmlformats.org/spreadsheetml/2006/main">
  <c r="P66" i="3" l="1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Q46" i="3" s="1"/>
  <c r="R45" i="3"/>
  <c r="M45" i="3"/>
  <c r="F45" i="3"/>
  <c r="R44" i="3"/>
  <c r="M44" i="3"/>
  <c r="F44" i="3"/>
  <c r="P39" i="3"/>
  <c r="P67" i="3" s="1"/>
  <c r="P38" i="3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P33" i="3" s="1"/>
  <c r="O31" i="3"/>
  <c r="N31" i="3"/>
  <c r="I31" i="3"/>
  <c r="H31" i="3"/>
  <c r="H33" i="3" s="1"/>
  <c r="G31" i="3"/>
  <c r="G33" i="3" s="1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O26" i="3"/>
  <c r="O63" i="3" s="1"/>
  <c r="R24" i="3"/>
  <c r="M24" i="3"/>
  <c r="F24" i="3"/>
  <c r="Q24" i="3" s="1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Q17" i="3" s="1"/>
  <c r="F17" i="3"/>
  <c r="R16" i="3"/>
  <c r="Q16" i="3"/>
  <c r="N16" i="3"/>
  <c r="M16" i="3"/>
  <c r="F16" i="3"/>
  <c r="F15" i="3" s="1"/>
  <c r="P15" i="3"/>
  <c r="O15" i="3"/>
  <c r="N15" i="3"/>
  <c r="I15" i="3"/>
  <c r="H15" i="3"/>
  <c r="G15" i="3"/>
  <c r="R15" i="3" s="1"/>
  <c r="I66" i="2"/>
  <c r="H66" i="2"/>
  <c r="G66" i="2"/>
  <c r="F66" i="2"/>
  <c r="G53" i="2"/>
  <c r="I49" i="2"/>
  <c r="I62" i="2" s="1"/>
  <c r="H49" i="2"/>
  <c r="H62" i="2" s="1"/>
  <c r="G49" i="2"/>
  <c r="G62" i="2" s="1"/>
  <c r="F49" i="2"/>
  <c r="F55" i="2" s="1"/>
  <c r="I48" i="2"/>
  <c r="I61" i="2" s="1"/>
  <c r="H48" i="2"/>
  <c r="H61" i="2" s="1"/>
  <c r="G48" i="2"/>
  <c r="G61" i="2" s="1"/>
  <c r="F48" i="2"/>
  <c r="F54" i="2" s="1"/>
  <c r="I47" i="2"/>
  <c r="I60" i="2" s="1"/>
  <c r="H47" i="2"/>
  <c r="H60" i="2" s="1"/>
  <c r="G47" i="2"/>
  <c r="G60" i="2" s="1"/>
  <c r="F47" i="2"/>
  <c r="F53" i="2" s="1"/>
  <c r="F46" i="2"/>
  <c r="F45" i="2"/>
  <c r="F44" i="2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I33" i="2" s="1"/>
  <c r="H31" i="2"/>
  <c r="H33" i="2" s="1"/>
  <c r="G31" i="2"/>
  <c r="G33" i="2" s="1"/>
  <c r="F31" i="2"/>
  <c r="F30" i="2"/>
  <c r="I28" i="2"/>
  <c r="I65" i="2" s="1"/>
  <c r="H28" i="2"/>
  <c r="H65" i="2" s="1"/>
  <c r="G28" i="2"/>
  <c r="F28" i="2" s="1"/>
  <c r="F65" i="2" s="1"/>
  <c r="I27" i="2"/>
  <c r="I64" i="2" s="1"/>
  <c r="H27" i="2"/>
  <c r="H64" i="2" s="1"/>
  <c r="G27" i="2"/>
  <c r="F27" i="2" s="1"/>
  <c r="F64" i="2" s="1"/>
  <c r="I26" i="2"/>
  <c r="I63" i="2" s="1"/>
  <c r="H26" i="2"/>
  <c r="H63" i="2" s="1"/>
  <c r="F24" i="2"/>
  <c r="F23" i="2"/>
  <c r="F22" i="2"/>
  <c r="F21" i="2"/>
  <c r="G20" i="2"/>
  <c r="F20" i="2"/>
  <c r="I19" i="2"/>
  <c r="F19" i="2" s="1"/>
  <c r="H19" i="2"/>
  <c r="G19" i="2"/>
  <c r="F18" i="2"/>
  <c r="F17" i="2"/>
  <c r="G16" i="2"/>
  <c r="F16" i="2"/>
  <c r="I15" i="2"/>
  <c r="H15" i="2"/>
  <c r="G15" i="2"/>
  <c r="F15" i="2"/>
  <c r="Q22" i="3" l="1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I32" i="3"/>
  <c r="I56" i="3" s="1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G32" i="2"/>
  <c r="F33" i="2"/>
  <c r="F57" i="2" s="1"/>
  <c r="I32" i="2"/>
  <c r="I56" i="2" s="1"/>
  <c r="G26" i="2"/>
  <c r="F60" i="2"/>
  <c r="F62" i="2"/>
  <c r="F61" i="2"/>
  <c r="G34" i="2"/>
  <c r="G54" i="2"/>
  <c r="G57" i="2" s="1"/>
  <c r="G55" i="2"/>
  <c r="G64" i="2"/>
  <c r="G65" i="2"/>
  <c r="H34" i="2"/>
  <c r="H58" i="2" s="1"/>
  <c r="H53" i="2"/>
  <c r="H54" i="2"/>
  <c r="H57" i="2" s="1"/>
  <c r="H55" i="2"/>
  <c r="I34" i="2"/>
  <c r="I58" i="2" s="1"/>
  <c r="I53" i="2"/>
  <c r="I54" i="2"/>
  <c r="I57" i="2" s="1"/>
  <c r="I55" i="2"/>
  <c r="Q48" i="3" l="1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Q53" i="3" s="1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63" i="3" l="1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G66" i="1"/>
  <c r="H66" i="1"/>
  <c r="I66" i="1"/>
  <c r="Q32" i="3" l="1"/>
  <c r="M57" i="3"/>
  <c r="Q57" i="3" s="1"/>
  <c r="Q33" i="3"/>
  <c r="F56" i="3"/>
  <c r="Q56" i="3" s="1"/>
  <c r="N56" i="3"/>
  <c r="R56" i="3" s="1"/>
  <c r="R32" i="3"/>
  <c r="F20" i="1"/>
  <c r="G38" i="1" l="1"/>
  <c r="F37" i="1"/>
  <c r="H38" i="1"/>
  <c r="H39" i="1" s="1"/>
  <c r="I38" i="1"/>
  <c r="I39" i="1" s="1"/>
  <c r="I67" i="1" s="1"/>
  <c r="I27" i="1"/>
  <c r="I64" i="1" s="1"/>
  <c r="G28" i="1"/>
  <c r="H28" i="1"/>
  <c r="H65" i="1" s="1"/>
  <c r="I28" i="1"/>
  <c r="H27" i="1"/>
  <c r="H64" i="1" s="1"/>
  <c r="H19" i="1"/>
  <c r="I19" i="1"/>
  <c r="F21" i="1"/>
  <c r="F17" i="1"/>
  <c r="H15" i="1"/>
  <c r="I15" i="1"/>
  <c r="G65" i="1" l="1"/>
  <c r="G39" i="1"/>
  <c r="I34" i="1"/>
  <c r="I65" i="1"/>
  <c r="F38" i="1"/>
  <c r="G34" i="1"/>
  <c r="G27" i="1"/>
  <c r="G19" i="1"/>
  <c r="H67" i="1"/>
  <c r="G15" i="1"/>
  <c r="F28" i="1"/>
  <c r="H26" i="1"/>
  <c r="H63" i="1" s="1"/>
  <c r="I26" i="1"/>
  <c r="I63" i="1" s="1"/>
  <c r="H34" i="1"/>
  <c r="F16" i="1"/>
  <c r="G49" i="1"/>
  <c r="H49" i="1"/>
  <c r="H62" i="1" s="1"/>
  <c r="I49" i="1"/>
  <c r="I62" i="1" s="1"/>
  <c r="G48" i="1"/>
  <c r="H48" i="1"/>
  <c r="H54" i="1" s="1"/>
  <c r="I48" i="1"/>
  <c r="I61" i="1" s="1"/>
  <c r="G47" i="1"/>
  <c r="H47" i="1"/>
  <c r="H60" i="1" s="1"/>
  <c r="I47" i="1"/>
  <c r="I60" i="1" s="1"/>
  <c r="F45" i="1"/>
  <c r="F46" i="1"/>
  <c r="F44" i="1"/>
  <c r="F30" i="1"/>
  <c r="H31" i="1"/>
  <c r="I31" i="1"/>
  <c r="G31" i="1"/>
  <c r="F24" i="1"/>
  <c r="F23" i="1"/>
  <c r="F22" i="1"/>
  <c r="F18" i="1"/>
  <c r="G60" i="1" l="1"/>
  <c r="G67" i="1"/>
  <c r="F66" i="1"/>
  <c r="G62" i="1"/>
  <c r="F19" i="1"/>
  <c r="G54" i="1"/>
  <c r="F15" i="1"/>
  <c r="F65" i="1"/>
  <c r="G64" i="1"/>
  <c r="F34" i="1"/>
  <c r="F49" i="1"/>
  <c r="F39" i="1"/>
  <c r="G26" i="1"/>
  <c r="H61" i="1"/>
  <c r="G55" i="1"/>
  <c r="F27" i="1"/>
  <c r="G33" i="1"/>
  <c r="I33" i="1"/>
  <c r="H33" i="1"/>
  <c r="G61" i="1"/>
  <c r="F48" i="1"/>
  <c r="H55" i="1"/>
  <c r="H58" i="1" s="1"/>
  <c r="F62" i="1"/>
  <c r="I53" i="1"/>
  <c r="H53" i="1"/>
  <c r="F31" i="1"/>
  <c r="F47" i="1"/>
  <c r="I55" i="1"/>
  <c r="I58" i="1" s="1"/>
  <c r="I54" i="1"/>
  <c r="G53" i="1"/>
  <c r="G58" i="1" l="1"/>
  <c r="G57" i="1"/>
  <c r="F55" i="1"/>
  <c r="F64" i="1"/>
  <c r="F26" i="1"/>
  <c r="G63" i="1"/>
  <c r="F60" i="1"/>
  <c r="F67" i="1"/>
  <c r="F54" i="1"/>
  <c r="F58" i="1"/>
  <c r="I32" i="1"/>
  <c r="I56" i="1" s="1"/>
  <c r="I57" i="1"/>
  <c r="H32" i="1"/>
  <c r="H56" i="1" s="1"/>
  <c r="H57" i="1"/>
  <c r="F61" i="1"/>
  <c r="F33" i="1"/>
  <c r="G32" i="1"/>
  <c r="F53" i="1"/>
  <c r="G56" i="1" l="1"/>
  <c r="F63" i="1"/>
  <c r="F57" i="1"/>
  <c r="F32" i="1"/>
  <c r="F56" i="1" l="1"/>
</calcChain>
</file>

<file path=xl/sharedStrings.xml><?xml version="1.0" encoding="utf-8"?>
<sst xmlns="http://schemas.openxmlformats.org/spreadsheetml/2006/main" count="507" uniqueCount="83">
  <si>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</si>
  <si>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</si>
  <si>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</si>
  <si>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</si>
  <si>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</si>
  <si>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</si>
  <si>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</si>
  <si>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</si>
  <si>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</si>
  <si>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</si>
  <si>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</si>
  <si>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</si>
  <si>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</si>
  <si>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</si>
  <si>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</si>
  <si>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</si>
  <si>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</si>
  <si>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</si>
  <si>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</si>
  <si>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</si>
  <si>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</si>
  <si>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</si>
  <si>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</si>
  <si>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</si>
  <si>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</si>
  <si>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</si>
  <si>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</si>
  <si>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</si>
  <si>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</si>
  <si>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</si>
  <si>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</si>
  <si>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</si>
  <si>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</si>
  <si>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</si>
  <si>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</si>
  <si>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</si>
  <si>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</si>
  <si>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</si>
  <si>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</si>
  <si>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</si>
  <si>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</si>
  <si>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</si>
  <si>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</si>
  <si>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</si>
  <si>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</si>
  <si>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</si>
  <si>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</si>
  <si>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</si>
  <si>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</si>
  <si>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</si>
  <si>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</si>
  <si>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</si>
  <si>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</si>
  <si>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</si>
  <si>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</si>
  <si>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</si>
  <si>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</si>
  <si>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</si>
  <si>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</si>
  <si>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</si>
  <si>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</si>
  <si>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</si>
  <si>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</si>
  <si>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</si>
  <si>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</si>
  <si>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</si>
  <si>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</si>
  <si>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</si>
  <si>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</si>
  <si>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</si>
  <si>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</si>
  <si>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</si>
  <si>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</si>
  <si>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</si>
  <si>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</si>
  <si>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</si>
  <si>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</si>
  <si>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</si>
  <si>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</si>
  <si>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</si>
  <si>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 xml:space="preserve">к постановлению Администрации </t>
  </si>
  <si>
    <t>города Когалыма</t>
  </si>
  <si>
    <t>от 17.02.2014 №298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</si>
</sst>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67"/>
  <sheetViews>
    <sheetView tabSelected="1" view="pageBreakPreview" topLeftCell="A67" zoomScale="90" zoomScaleNormal="100" zoomScaleSheetLayoutView="90" workbookViewId="0">
      <selection activeCell="C60" sqref="C60:C62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30" customWidth="1"/>
    <col min="7" max="7" width="10.7109375" style="30" customWidth="1"/>
    <col min="8" max="9" width="10.7109375" style="1" customWidth="1"/>
    <col min="10" max="10" width="23.42578125" style="1" customWidth="1"/>
    <col min="11" max="16384" width="9.140625" style="1"/>
  </cols>
  <sheetData>
    <row r="1" spans="2:10" s="6" customFormat="1" ht="15" x14ac:dyDescent="0.25">
      <c r="F1" s="27"/>
      <c r="G1" s="27"/>
      <c r="I1" s="31" t="s">
        <v>73</v>
      </c>
    </row>
    <row r="2" spans="2:10" s="6" customFormat="1" ht="15" x14ac:dyDescent="0.25">
      <c r="F2" s="27"/>
      <c r="G2" s="27"/>
      <c r="I2" s="31" t="s">
        <v>80</v>
      </c>
    </row>
    <row r="3" spans="2:10" s="6" customFormat="1" ht="15" x14ac:dyDescent="0.25">
      <c r="F3" s="27"/>
      <c r="G3" s="27"/>
      <c r="I3" s="6" t="s">
        <v>81</v>
      </c>
      <c r="J3" s="15"/>
    </row>
    <row r="4" spans="2:10" s="6" customFormat="1" ht="15.75" x14ac:dyDescent="0.25">
      <c r="F4" s="27"/>
      <c r="G4" s="27"/>
      <c r="I4" s="6" t="s">
        <v>82</v>
      </c>
      <c r="J4" s="7"/>
    </row>
    <row r="5" spans="2:10" s="6" customFormat="1" ht="15.75" x14ac:dyDescent="0.25">
      <c r="F5" s="27"/>
      <c r="G5" s="27"/>
      <c r="J5" s="7"/>
    </row>
    <row r="6" spans="2:10" s="6" customFormat="1" ht="16.5" x14ac:dyDescent="0.25">
      <c r="B6" s="33" t="s">
        <v>60</v>
      </c>
      <c r="C6" s="33"/>
      <c r="D6" s="33"/>
      <c r="E6" s="33"/>
      <c r="F6" s="33"/>
      <c r="G6" s="33"/>
      <c r="H6" s="33"/>
      <c r="I6" s="33"/>
      <c r="J6" s="33"/>
    </row>
    <row r="7" spans="2:10" s="6" customFormat="1" x14ac:dyDescent="0.2">
      <c r="F7" s="27"/>
      <c r="G7" s="27"/>
    </row>
    <row r="8" spans="2:10" s="6" customFormat="1" x14ac:dyDescent="0.2">
      <c r="B8" s="32" t="s">
        <v>29</v>
      </c>
      <c r="C8" s="32" t="s">
        <v>0</v>
      </c>
      <c r="D8" s="32" t="s">
        <v>72</v>
      </c>
      <c r="E8" s="32" t="s">
        <v>1</v>
      </c>
      <c r="F8" s="32" t="s">
        <v>30</v>
      </c>
      <c r="G8" s="32"/>
      <c r="H8" s="32"/>
      <c r="I8" s="32"/>
      <c r="J8" s="32" t="s">
        <v>2</v>
      </c>
    </row>
    <row r="9" spans="2:10" s="6" customFormat="1" x14ac:dyDescent="0.2">
      <c r="B9" s="32"/>
      <c r="C9" s="32"/>
      <c r="D9" s="32"/>
      <c r="E9" s="32"/>
      <c r="F9" s="46" t="s">
        <v>3</v>
      </c>
      <c r="G9" s="32" t="s">
        <v>4</v>
      </c>
      <c r="H9" s="32"/>
      <c r="I9" s="32"/>
      <c r="J9" s="32"/>
    </row>
    <row r="10" spans="2:10" s="6" customFormat="1" ht="15.75" customHeight="1" x14ac:dyDescent="0.2">
      <c r="B10" s="32"/>
      <c r="C10" s="32"/>
      <c r="D10" s="32"/>
      <c r="E10" s="32"/>
      <c r="F10" s="46"/>
      <c r="G10" s="28" t="s">
        <v>5</v>
      </c>
      <c r="H10" s="8" t="s">
        <v>6</v>
      </c>
      <c r="I10" s="8" t="s">
        <v>7</v>
      </c>
      <c r="J10" s="32"/>
    </row>
    <row r="11" spans="2:10" s="6" customFormat="1" x14ac:dyDescent="0.2">
      <c r="B11" s="8">
        <v>1</v>
      </c>
      <c r="C11" s="8">
        <v>2</v>
      </c>
      <c r="D11" s="8">
        <v>3</v>
      </c>
      <c r="E11" s="8">
        <v>4</v>
      </c>
      <c r="F11" s="28">
        <v>5</v>
      </c>
      <c r="G11" s="28">
        <v>6</v>
      </c>
      <c r="H11" s="8">
        <v>7</v>
      </c>
      <c r="I11" s="8">
        <v>8</v>
      </c>
      <c r="J11" s="8">
        <v>9</v>
      </c>
    </row>
    <row r="12" spans="2:10" s="6" customFormat="1" ht="21.75" customHeight="1" x14ac:dyDescent="0.2">
      <c r="B12" s="35" t="s">
        <v>63</v>
      </c>
      <c r="C12" s="35"/>
      <c r="D12" s="35"/>
      <c r="E12" s="35"/>
      <c r="F12" s="35"/>
      <c r="G12" s="35"/>
      <c r="H12" s="35"/>
      <c r="I12" s="35"/>
      <c r="J12" s="35"/>
    </row>
    <row r="13" spans="2:10" s="6" customFormat="1" ht="24.75" customHeight="1" x14ac:dyDescent="0.2">
      <c r="B13" s="35" t="s">
        <v>58</v>
      </c>
      <c r="C13" s="35"/>
      <c r="D13" s="35"/>
      <c r="E13" s="35"/>
      <c r="F13" s="35"/>
      <c r="G13" s="35"/>
      <c r="H13" s="35"/>
      <c r="I13" s="35"/>
      <c r="J13" s="35"/>
    </row>
    <row r="14" spans="2:10" s="6" customFormat="1" ht="25.5" customHeight="1" x14ac:dyDescent="0.2">
      <c r="B14" s="40" t="s">
        <v>8</v>
      </c>
      <c r="C14" s="41"/>
      <c r="D14" s="41"/>
      <c r="E14" s="41"/>
      <c r="F14" s="41"/>
      <c r="G14" s="41"/>
      <c r="H14" s="41"/>
      <c r="I14" s="41"/>
      <c r="J14" s="42"/>
    </row>
    <row r="15" spans="2:10" s="6" customFormat="1" ht="12.75" customHeight="1" x14ac:dyDescent="0.2">
      <c r="B15" s="47" t="s">
        <v>31</v>
      </c>
      <c r="C15" s="37" t="s">
        <v>9</v>
      </c>
      <c r="D15" s="43" t="s">
        <v>43</v>
      </c>
      <c r="E15" s="43" t="s">
        <v>10</v>
      </c>
      <c r="F15" s="26">
        <f>F16+F17</f>
        <v>25251.299999999996</v>
      </c>
      <c r="G15" s="26">
        <f>G16+G17</f>
        <v>9430.1</v>
      </c>
      <c r="H15" s="9">
        <f t="shared" ref="H15" si="0">H16+H17</f>
        <v>7910.6</v>
      </c>
      <c r="I15" s="9">
        <f>I16+I17</f>
        <v>7910.6</v>
      </c>
      <c r="J15" s="8" t="s">
        <v>25</v>
      </c>
    </row>
    <row r="16" spans="2:10" s="6" customFormat="1" ht="38.25" x14ac:dyDescent="0.2">
      <c r="B16" s="48"/>
      <c r="C16" s="38"/>
      <c r="D16" s="44"/>
      <c r="E16" s="44"/>
      <c r="F16" s="26">
        <f>G16+H16+I16</f>
        <v>24528.699999999997</v>
      </c>
      <c r="G16" s="26">
        <v>8707.5</v>
      </c>
      <c r="H16" s="9">
        <v>7910.6</v>
      </c>
      <c r="I16" s="9">
        <v>7910.6</v>
      </c>
      <c r="J16" s="8" t="s">
        <v>70</v>
      </c>
    </row>
    <row r="17" spans="2:11" s="6" customFormat="1" ht="25.5" x14ac:dyDescent="0.2">
      <c r="B17" s="49"/>
      <c r="C17" s="39"/>
      <c r="D17" s="45"/>
      <c r="E17" s="45"/>
      <c r="F17" s="26">
        <f>G17+H17+I17</f>
        <v>722.6</v>
      </c>
      <c r="G17" s="26">
        <v>722.6</v>
      </c>
      <c r="H17" s="9">
        <v>0</v>
      </c>
      <c r="I17" s="9">
        <v>0</v>
      </c>
      <c r="J17" s="8" t="s">
        <v>42</v>
      </c>
    </row>
    <row r="18" spans="2:11" s="6" customFormat="1" ht="42.95" customHeight="1" x14ac:dyDescent="0.2">
      <c r="B18" s="10" t="s">
        <v>32</v>
      </c>
      <c r="C18" s="11" t="s">
        <v>11</v>
      </c>
      <c r="D18" s="8" t="s">
        <v>43</v>
      </c>
      <c r="E18" s="8" t="s">
        <v>10</v>
      </c>
      <c r="F18" s="26">
        <f t="shared" ref="F18:F24" si="1">G18+H18+I18</f>
        <v>819.00000000000011</v>
      </c>
      <c r="G18" s="26">
        <v>305.8</v>
      </c>
      <c r="H18" s="9">
        <v>256.60000000000002</v>
      </c>
      <c r="I18" s="9">
        <v>256.60000000000002</v>
      </c>
      <c r="J18" s="17" t="s">
        <v>70</v>
      </c>
    </row>
    <row r="19" spans="2:11" s="6" customFormat="1" ht="12.75" customHeight="1" x14ac:dyDescent="0.2">
      <c r="B19" s="47" t="s">
        <v>33</v>
      </c>
      <c r="C19" s="37" t="s">
        <v>12</v>
      </c>
      <c r="D19" s="43" t="s">
        <v>43</v>
      </c>
      <c r="E19" s="43" t="s">
        <v>10</v>
      </c>
      <c r="F19" s="26">
        <f>G19+H19+I19</f>
        <v>2098.8000000000002</v>
      </c>
      <c r="G19" s="26">
        <f>G20+G21</f>
        <v>699.6</v>
      </c>
      <c r="H19" s="9">
        <f>H20+H21</f>
        <v>699.6</v>
      </c>
      <c r="I19" s="9">
        <f>I20+I21</f>
        <v>699.6</v>
      </c>
      <c r="J19" s="8" t="s">
        <v>25</v>
      </c>
    </row>
    <row r="20" spans="2:11" s="6" customFormat="1" ht="38.25" x14ac:dyDescent="0.2">
      <c r="B20" s="48"/>
      <c r="C20" s="38"/>
      <c r="D20" s="44"/>
      <c r="E20" s="44"/>
      <c r="F20" s="26">
        <f>G20+H20+I20</f>
        <v>1466.1</v>
      </c>
      <c r="G20" s="26">
        <v>66.900000000000006</v>
      </c>
      <c r="H20" s="9">
        <v>699.6</v>
      </c>
      <c r="I20" s="9">
        <v>699.6</v>
      </c>
      <c r="J20" s="17" t="s">
        <v>70</v>
      </c>
      <c r="K20" s="12"/>
    </row>
    <row r="21" spans="2:11" s="6" customFormat="1" ht="63.75" x14ac:dyDescent="0.2">
      <c r="B21" s="49"/>
      <c r="C21" s="39"/>
      <c r="D21" s="45"/>
      <c r="E21" s="45"/>
      <c r="F21" s="26">
        <f>G21+H21+I21</f>
        <v>632.70000000000005</v>
      </c>
      <c r="G21" s="26">
        <v>632.70000000000005</v>
      </c>
      <c r="H21" s="9">
        <v>0</v>
      </c>
      <c r="I21" s="9">
        <v>0</v>
      </c>
      <c r="J21" s="8" t="s">
        <v>78</v>
      </c>
    </row>
    <row r="22" spans="2:11" s="6" customFormat="1" ht="42.95" customHeight="1" x14ac:dyDescent="0.2">
      <c r="B22" s="10" t="s">
        <v>34</v>
      </c>
      <c r="C22" s="11" t="s">
        <v>74</v>
      </c>
      <c r="D22" s="8" t="s">
        <v>43</v>
      </c>
      <c r="E22" s="8" t="s">
        <v>10</v>
      </c>
      <c r="F22" s="26">
        <f t="shared" si="1"/>
        <v>948.9</v>
      </c>
      <c r="G22" s="26">
        <v>505.1</v>
      </c>
      <c r="H22" s="9">
        <v>221.9</v>
      </c>
      <c r="I22" s="9">
        <v>221.9</v>
      </c>
      <c r="J22" s="17" t="s">
        <v>70</v>
      </c>
    </row>
    <row r="23" spans="2:11" s="6" customFormat="1" ht="42.95" customHeight="1" x14ac:dyDescent="0.2">
      <c r="B23" s="10" t="s">
        <v>35</v>
      </c>
      <c r="C23" s="11" t="s">
        <v>13</v>
      </c>
      <c r="D23" s="8" t="s">
        <v>43</v>
      </c>
      <c r="E23" s="8" t="s">
        <v>10</v>
      </c>
      <c r="F23" s="26">
        <f t="shared" si="1"/>
        <v>3162.2999999999997</v>
      </c>
      <c r="G23" s="26">
        <v>1054.0999999999999</v>
      </c>
      <c r="H23" s="9">
        <v>1054.0999999999999</v>
      </c>
      <c r="I23" s="9">
        <v>1054.0999999999999</v>
      </c>
      <c r="J23" s="17" t="s">
        <v>70</v>
      </c>
    </row>
    <row r="24" spans="2:11" s="6" customFormat="1" ht="42.95" customHeight="1" x14ac:dyDescent="0.2">
      <c r="B24" s="10" t="s">
        <v>36</v>
      </c>
      <c r="C24" s="11" t="s">
        <v>14</v>
      </c>
      <c r="D24" s="8" t="s">
        <v>43</v>
      </c>
      <c r="E24" s="8" t="s">
        <v>10</v>
      </c>
      <c r="F24" s="26">
        <f t="shared" si="1"/>
        <v>105</v>
      </c>
      <c r="G24" s="26">
        <v>35</v>
      </c>
      <c r="H24" s="9">
        <v>35</v>
      </c>
      <c r="I24" s="9">
        <v>35</v>
      </c>
      <c r="J24" s="17" t="s">
        <v>70</v>
      </c>
    </row>
    <row r="25" spans="2:11" s="6" customFormat="1" ht="42.95" customHeight="1" x14ac:dyDescent="0.2">
      <c r="B25" s="10" t="s">
        <v>37</v>
      </c>
      <c r="C25" s="11" t="s">
        <v>15</v>
      </c>
      <c r="D25" s="8" t="s">
        <v>43</v>
      </c>
      <c r="E25" s="8" t="s">
        <v>10</v>
      </c>
      <c r="F25" s="32" t="s">
        <v>16</v>
      </c>
      <c r="G25" s="32"/>
      <c r="H25" s="32"/>
      <c r="I25" s="32"/>
      <c r="J25" s="32"/>
    </row>
    <row r="26" spans="2:11" s="6" customFormat="1" ht="18.75" customHeight="1" x14ac:dyDescent="0.2">
      <c r="B26" s="43"/>
      <c r="C26" s="37" t="s">
        <v>17</v>
      </c>
      <c r="D26" s="43" t="s">
        <v>43</v>
      </c>
      <c r="E26" s="43" t="s">
        <v>10</v>
      </c>
      <c r="F26" s="26">
        <f>G26+H26+I26</f>
        <v>32385.300000000003</v>
      </c>
      <c r="G26" s="26">
        <f>G27+G28</f>
        <v>12029.7</v>
      </c>
      <c r="H26" s="9">
        <f>H27+H28</f>
        <v>10177.800000000001</v>
      </c>
      <c r="I26" s="9">
        <f>I27+I28</f>
        <v>10177.800000000001</v>
      </c>
      <c r="J26" s="8" t="s">
        <v>25</v>
      </c>
    </row>
    <row r="27" spans="2:11" s="6" customFormat="1" ht="42" customHeight="1" x14ac:dyDescent="0.2">
      <c r="B27" s="44"/>
      <c r="C27" s="38"/>
      <c r="D27" s="44"/>
      <c r="E27" s="44"/>
      <c r="F27" s="26">
        <f>G27+H27+I27</f>
        <v>31030</v>
      </c>
      <c r="G27" s="26">
        <f>G16+G18+G20+G22+G23+G24</f>
        <v>10674.4</v>
      </c>
      <c r="H27" s="9">
        <f t="shared" ref="H27" si="2">H16+H18+H20+H22+H23+H24</f>
        <v>10177.800000000001</v>
      </c>
      <c r="I27" s="9">
        <f>I16+I18+I20+I22+I23+I24</f>
        <v>10177.800000000001</v>
      </c>
      <c r="J27" s="17" t="s">
        <v>70</v>
      </c>
    </row>
    <row r="28" spans="2:11" s="6" customFormat="1" ht="25.5" x14ac:dyDescent="0.2">
      <c r="B28" s="45"/>
      <c r="C28" s="39"/>
      <c r="D28" s="45"/>
      <c r="E28" s="45"/>
      <c r="F28" s="26">
        <f>G28+H28+I28</f>
        <v>1355.3000000000002</v>
      </c>
      <c r="G28" s="26">
        <f>G17+G21</f>
        <v>1355.3000000000002</v>
      </c>
      <c r="H28" s="9">
        <f t="shared" ref="H28:I28" si="3">H17+H21</f>
        <v>0</v>
      </c>
      <c r="I28" s="9">
        <f t="shared" si="3"/>
        <v>0</v>
      </c>
      <c r="J28" s="8" t="s">
        <v>42</v>
      </c>
    </row>
    <row r="29" spans="2:11" ht="26.25" customHeight="1" x14ac:dyDescent="0.2">
      <c r="B29" s="35" t="s">
        <v>18</v>
      </c>
      <c r="C29" s="35"/>
      <c r="D29" s="35"/>
      <c r="E29" s="35"/>
      <c r="F29" s="35"/>
      <c r="G29" s="35"/>
      <c r="H29" s="35"/>
      <c r="I29" s="35"/>
      <c r="J29" s="35"/>
    </row>
    <row r="30" spans="2:11" ht="49.5" customHeight="1" x14ac:dyDescent="0.2">
      <c r="B30" s="10" t="s">
        <v>38</v>
      </c>
      <c r="C30" s="11" t="s">
        <v>19</v>
      </c>
      <c r="D30" s="8" t="s">
        <v>65</v>
      </c>
      <c r="E30" s="8" t="s">
        <v>10</v>
      </c>
      <c r="F30" s="26">
        <f>G30+H30+I30</f>
        <v>25572.899999999998</v>
      </c>
      <c r="G30" s="26">
        <v>8524.2999999999993</v>
      </c>
      <c r="H30" s="9">
        <v>8524.2999999999993</v>
      </c>
      <c r="I30" s="9">
        <v>8524.2999999999993</v>
      </c>
      <c r="J30" s="17" t="s">
        <v>70</v>
      </c>
    </row>
    <row r="31" spans="2:11" ht="49.5" customHeight="1" x14ac:dyDescent="0.2">
      <c r="B31" s="8"/>
      <c r="C31" s="11" t="s">
        <v>20</v>
      </c>
      <c r="D31" s="8" t="s">
        <v>65</v>
      </c>
      <c r="E31" s="8"/>
      <c r="F31" s="26">
        <f>G31+H31+I31</f>
        <v>25572.899999999998</v>
      </c>
      <c r="G31" s="26">
        <f>G30</f>
        <v>8524.2999999999993</v>
      </c>
      <c r="H31" s="9">
        <f t="shared" ref="H31:I31" si="4">H30</f>
        <v>8524.2999999999993</v>
      </c>
      <c r="I31" s="9">
        <f t="shared" si="4"/>
        <v>8524.2999999999993</v>
      </c>
      <c r="J31" s="17" t="s">
        <v>70</v>
      </c>
    </row>
    <row r="32" spans="2:11" ht="12.75" customHeight="1" x14ac:dyDescent="0.2">
      <c r="B32" s="50"/>
      <c r="C32" s="37" t="s">
        <v>21</v>
      </c>
      <c r="D32" s="53"/>
      <c r="E32" s="43" t="s">
        <v>10</v>
      </c>
      <c r="F32" s="26">
        <f>G32+H32+I32</f>
        <v>57958.19999999999</v>
      </c>
      <c r="G32" s="26">
        <f>G33+G34</f>
        <v>20553.999999999996</v>
      </c>
      <c r="H32" s="9">
        <f t="shared" ref="H32" si="5">H33+H34</f>
        <v>18702.099999999999</v>
      </c>
      <c r="I32" s="9">
        <f>I33+I34</f>
        <v>18702.099999999999</v>
      </c>
      <c r="J32" s="14" t="s">
        <v>25</v>
      </c>
    </row>
    <row r="33" spans="2:10" ht="38.25" customHeight="1" x14ac:dyDescent="0.2">
      <c r="B33" s="51"/>
      <c r="C33" s="38"/>
      <c r="D33" s="54"/>
      <c r="E33" s="44"/>
      <c r="F33" s="26">
        <f>G33+H33+I33</f>
        <v>56602.899999999994</v>
      </c>
      <c r="G33" s="26">
        <f>G31+G27</f>
        <v>19198.699999999997</v>
      </c>
      <c r="H33" s="9">
        <f>H31+H27</f>
        <v>18702.099999999999</v>
      </c>
      <c r="I33" s="9">
        <f>I31+I27</f>
        <v>18702.099999999999</v>
      </c>
      <c r="J33" s="17" t="s">
        <v>70</v>
      </c>
    </row>
    <row r="34" spans="2:10" ht="26.25" customHeight="1" x14ac:dyDescent="0.2">
      <c r="B34" s="52"/>
      <c r="C34" s="39"/>
      <c r="D34" s="55"/>
      <c r="E34" s="45"/>
      <c r="F34" s="26">
        <f>G34+H34+I34</f>
        <v>1355.3000000000002</v>
      </c>
      <c r="G34" s="26">
        <f>G28</f>
        <v>1355.3000000000002</v>
      </c>
      <c r="H34" s="9">
        <f t="shared" ref="H34" si="6">H28</f>
        <v>0</v>
      </c>
      <c r="I34" s="9">
        <f>I28</f>
        <v>0</v>
      </c>
      <c r="J34" s="14" t="s">
        <v>42</v>
      </c>
    </row>
    <row r="35" spans="2:10" ht="24.75" customHeight="1" x14ac:dyDescent="0.2">
      <c r="B35" s="40" t="s">
        <v>59</v>
      </c>
      <c r="C35" s="41"/>
      <c r="D35" s="41"/>
      <c r="E35" s="41"/>
      <c r="F35" s="41"/>
      <c r="G35" s="41"/>
      <c r="H35" s="41"/>
      <c r="I35" s="41"/>
      <c r="J35" s="42"/>
    </row>
    <row r="36" spans="2:10" ht="27" customHeight="1" x14ac:dyDescent="0.2">
      <c r="B36" s="40" t="s">
        <v>56</v>
      </c>
      <c r="C36" s="41"/>
      <c r="D36" s="41"/>
      <c r="E36" s="41"/>
      <c r="F36" s="41"/>
      <c r="G36" s="41"/>
      <c r="H36" s="41"/>
      <c r="I36" s="41"/>
      <c r="J36" s="42"/>
    </row>
    <row r="37" spans="2:10" ht="25.5" customHeight="1" x14ac:dyDescent="0.2">
      <c r="B37" s="8" t="s">
        <v>39</v>
      </c>
      <c r="C37" s="11" t="s">
        <v>57</v>
      </c>
      <c r="D37" s="8" t="s">
        <v>53</v>
      </c>
      <c r="E37" s="8" t="s">
        <v>10</v>
      </c>
      <c r="F37" s="26">
        <f>G37+H37+I37</f>
        <v>50</v>
      </c>
      <c r="G37" s="26">
        <v>50</v>
      </c>
      <c r="H37" s="9">
        <v>0</v>
      </c>
      <c r="I37" s="9">
        <v>0</v>
      </c>
      <c r="J37" s="8" t="s">
        <v>42</v>
      </c>
    </row>
    <row r="38" spans="2:10" ht="26.25" customHeight="1" x14ac:dyDescent="0.2">
      <c r="B38" s="2"/>
      <c r="C38" s="11" t="s">
        <v>24</v>
      </c>
      <c r="D38" s="8" t="s">
        <v>53</v>
      </c>
      <c r="E38" s="8" t="s">
        <v>10</v>
      </c>
      <c r="F38" s="26">
        <f>F37</f>
        <v>50</v>
      </c>
      <c r="G38" s="26">
        <f>G37</f>
        <v>50</v>
      </c>
      <c r="H38" s="9">
        <f t="shared" ref="H38:I39" si="7">H37</f>
        <v>0</v>
      </c>
      <c r="I38" s="9">
        <f t="shared" si="7"/>
        <v>0</v>
      </c>
      <c r="J38" s="8" t="s">
        <v>42</v>
      </c>
    </row>
    <row r="39" spans="2:10" ht="27" customHeight="1" x14ac:dyDescent="0.2">
      <c r="B39" s="2"/>
      <c r="C39" s="13" t="s">
        <v>27</v>
      </c>
      <c r="D39" s="14" t="s">
        <v>53</v>
      </c>
      <c r="E39" s="14" t="s">
        <v>10</v>
      </c>
      <c r="F39" s="26">
        <f>F38</f>
        <v>50</v>
      </c>
      <c r="G39" s="26">
        <f>G38</f>
        <v>50</v>
      </c>
      <c r="H39" s="9">
        <f t="shared" si="7"/>
        <v>0</v>
      </c>
      <c r="I39" s="9">
        <f t="shared" si="7"/>
        <v>0</v>
      </c>
      <c r="J39" s="14" t="s">
        <v>42</v>
      </c>
    </row>
    <row r="40" spans="2:10" ht="27" customHeight="1" x14ac:dyDescent="0.2">
      <c r="B40" s="40" t="s">
        <v>64</v>
      </c>
      <c r="C40" s="41"/>
      <c r="D40" s="41"/>
      <c r="E40" s="41"/>
      <c r="F40" s="41"/>
      <c r="G40" s="41"/>
      <c r="H40" s="41"/>
      <c r="I40" s="41"/>
      <c r="J40" s="42"/>
    </row>
    <row r="41" spans="2:10" ht="26.25" customHeight="1" x14ac:dyDescent="0.2">
      <c r="B41" s="40" t="s">
        <v>44</v>
      </c>
      <c r="C41" s="41"/>
      <c r="D41" s="41"/>
      <c r="E41" s="41"/>
      <c r="F41" s="41"/>
      <c r="G41" s="41"/>
      <c r="H41" s="41"/>
      <c r="I41" s="41"/>
      <c r="J41" s="42"/>
    </row>
    <row r="42" spans="2:10" ht="27.75" customHeight="1" x14ac:dyDescent="0.2">
      <c r="B42" s="35" t="s">
        <v>45</v>
      </c>
      <c r="C42" s="35"/>
      <c r="D42" s="35"/>
      <c r="E42" s="35"/>
      <c r="F42" s="35"/>
      <c r="G42" s="35"/>
      <c r="H42" s="35"/>
      <c r="I42" s="35"/>
      <c r="J42" s="35"/>
    </row>
    <row r="43" spans="2:10" ht="32.25" customHeight="1" x14ac:dyDescent="0.2">
      <c r="B43" s="10" t="s">
        <v>40</v>
      </c>
      <c r="C43" s="11" t="s">
        <v>75</v>
      </c>
      <c r="D43" s="8" t="s">
        <v>22</v>
      </c>
      <c r="E43" s="8" t="s">
        <v>10</v>
      </c>
      <c r="F43" s="32" t="s">
        <v>16</v>
      </c>
      <c r="G43" s="32"/>
      <c r="H43" s="32"/>
      <c r="I43" s="32"/>
      <c r="J43" s="32"/>
    </row>
    <row r="44" spans="2:10" ht="38.25" x14ac:dyDescent="0.2">
      <c r="B44" s="10" t="s">
        <v>41</v>
      </c>
      <c r="C44" s="11" t="s">
        <v>79</v>
      </c>
      <c r="D44" s="8" t="s">
        <v>22</v>
      </c>
      <c r="E44" s="8" t="s">
        <v>10</v>
      </c>
      <c r="F44" s="26">
        <f>G44+H44+I44</f>
        <v>20</v>
      </c>
      <c r="G44" s="26">
        <v>10</v>
      </c>
      <c r="H44" s="9">
        <v>0</v>
      </c>
      <c r="I44" s="9">
        <v>10</v>
      </c>
      <c r="J44" s="17" t="s">
        <v>70</v>
      </c>
    </row>
    <row r="45" spans="2:10" ht="29.25" customHeight="1" x14ac:dyDescent="0.2">
      <c r="B45" s="10" t="s">
        <v>46</v>
      </c>
      <c r="C45" s="11" t="s">
        <v>23</v>
      </c>
      <c r="D45" s="8" t="s">
        <v>22</v>
      </c>
      <c r="E45" s="8" t="s">
        <v>10</v>
      </c>
      <c r="F45" s="26">
        <f t="shared" ref="F45:F46" si="8">G45+H45+I45</f>
        <v>40</v>
      </c>
      <c r="G45" s="26">
        <v>0</v>
      </c>
      <c r="H45" s="9">
        <v>40</v>
      </c>
      <c r="I45" s="9">
        <v>0</v>
      </c>
      <c r="J45" s="17" t="s">
        <v>71</v>
      </c>
    </row>
    <row r="46" spans="2:10" ht="51" x14ac:dyDescent="0.2">
      <c r="B46" s="10" t="s">
        <v>47</v>
      </c>
      <c r="C46" s="11" t="s">
        <v>76</v>
      </c>
      <c r="D46" s="18" t="s">
        <v>22</v>
      </c>
      <c r="E46" s="8" t="s">
        <v>10</v>
      </c>
      <c r="F46" s="26">
        <f t="shared" si="8"/>
        <v>8908.5</v>
      </c>
      <c r="G46" s="26">
        <v>2969.5</v>
      </c>
      <c r="H46" s="9">
        <v>2969.5</v>
      </c>
      <c r="I46" s="9">
        <v>2969.5</v>
      </c>
      <c r="J46" s="8" t="s">
        <v>54</v>
      </c>
    </row>
    <row r="47" spans="2:10" ht="12.75" customHeight="1" x14ac:dyDescent="0.2">
      <c r="B47" s="32"/>
      <c r="C47" s="37" t="s">
        <v>48</v>
      </c>
      <c r="D47" s="32" t="s">
        <v>22</v>
      </c>
      <c r="E47" s="32" t="s">
        <v>10</v>
      </c>
      <c r="F47" s="26">
        <f>F46+F45+F44</f>
        <v>8968.5</v>
      </c>
      <c r="G47" s="26">
        <f t="shared" ref="G47:I47" si="9">G46+G45+G44</f>
        <v>2979.5</v>
      </c>
      <c r="H47" s="9">
        <f t="shared" si="9"/>
        <v>3009.5</v>
      </c>
      <c r="I47" s="9">
        <f t="shared" si="9"/>
        <v>2979.5</v>
      </c>
      <c r="J47" s="8" t="s">
        <v>25</v>
      </c>
    </row>
    <row r="48" spans="2:10" ht="38.25" x14ac:dyDescent="0.2">
      <c r="B48" s="32"/>
      <c r="C48" s="38"/>
      <c r="D48" s="32"/>
      <c r="E48" s="32"/>
      <c r="F48" s="26">
        <f>F44+F45</f>
        <v>60</v>
      </c>
      <c r="G48" s="26">
        <f t="shared" ref="G48:I48" si="10">G44+G45</f>
        <v>10</v>
      </c>
      <c r="H48" s="9">
        <f t="shared" si="10"/>
        <v>40</v>
      </c>
      <c r="I48" s="9">
        <f t="shared" si="10"/>
        <v>10</v>
      </c>
      <c r="J48" s="17" t="s">
        <v>70</v>
      </c>
    </row>
    <row r="49" spans="2:10" ht="25.5" x14ac:dyDescent="0.2">
      <c r="B49" s="32"/>
      <c r="C49" s="39"/>
      <c r="D49" s="32"/>
      <c r="E49" s="32"/>
      <c r="F49" s="26">
        <f>F46</f>
        <v>8908.5</v>
      </c>
      <c r="G49" s="26">
        <f t="shared" ref="G49:I49" si="11">G46</f>
        <v>2969.5</v>
      </c>
      <c r="H49" s="9">
        <f t="shared" si="11"/>
        <v>2969.5</v>
      </c>
      <c r="I49" s="9">
        <f t="shared" si="11"/>
        <v>2969.5</v>
      </c>
      <c r="J49" s="8" t="s">
        <v>54</v>
      </c>
    </row>
    <row r="50" spans="2:10" ht="28.5" customHeight="1" x14ac:dyDescent="0.2">
      <c r="B50" s="35" t="s">
        <v>49</v>
      </c>
      <c r="C50" s="35"/>
      <c r="D50" s="35"/>
      <c r="E50" s="35"/>
      <c r="F50" s="35"/>
      <c r="G50" s="35"/>
      <c r="H50" s="35"/>
      <c r="I50" s="35"/>
      <c r="J50" s="35"/>
    </row>
    <row r="51" spans="2:10" ht="31.5" customHeight="1" x14ac:dyDescent="0.2">
      <c r="B51" s="10" t="s">
        <v>50</v>
      </c>
      <c r="C51" s="11" t="s">
        <v>77</v>
      </c>
      <c r="D51" s="8" t="s">
        <v>22</v>
      </c>
      <c r="E51" s="8" t="s">
        <v>10</v>
      </c>
      <c r="F51" s="32" t="s">
        <v>16</v>
      </c>
      <c r="G51" s="32"/>
      <c r="H51" s="32"/>
      <c r="I51" s="32"/>
      <c r="J51" s="32"/>
    </row>
    <row r="52" spans="2:10" ht="51" customHeight="1" x14ac:dyDescent="0.2">
      <c r="B52" s="10" t="s">
        <v>51</v>
      </c>
      <c r="C52" s="11" t="s">
        <v>26</v>
      </c>
      <c r="D52" s="8" t="s">
        <v>22</v>
      </c>
      <c r="E52" s="8" t="s">
        <v>10</v>
      </c>
      <c r="F52" s="32" t="s">
        <v>16</v>
      </c>
      <c r="G52" s="32"/>
      <c r="H52" s="32"/>
      <c r="I52" s="32"/>
      <c r="J52" s="32"/>
    </row>
    <row r="53" spans="2:10" ht="15.75" customHeight="1" x14ac:dyDescent="0.2">
      <c r="B53" s="36"/>
      <c r="C53" s="35" t="s">
        <v>52</v>
      </c>
      <c r="D53" s="32" t="s">
        <v>22</v>
      </c>
      <c r="E53" s="32" t="s">
        <v>10</v>
      </c>
      <c r="F53" s="26">
        <f>F47</f>
        <v>8968.5</v>
      </c>
      <c r="G53" s="26">
        <f t="shared" ref="G53:I53" si="12">G47</f>
        <v>2979.5</v>
      </c>
      <c r="H53" s="9">
        <f t="shared" si="12"/>
        <v>3009.5</v>
      </c>
      <c r="I53" s="9">
        <f t="shared" si="12"/>
        <v>2979.5</v>
      </c>
      <c r="J53" s="14" t="s">
        <v>25</v>
      </c>
    </row>
    <row r="54" spans="2:10" ht="42" customHeight="1" x14ac:dyDescent="0.2">
      <c r="B54" s="36"/>
      <c r="C54" s="35"/>
      <c r="D54" s="32"/>
      <c r="E54" s="32"/>
      <c r="F54" s="26">
        <f t="shared" ref="F54:I54" si="13">F48</f>
        <v>60</v>
      </c>
      <c r="G54" s="26">
        <f t="shared" si="13"/>
        <v>10</v>
      </c>
      <c r="H54" s="9">
        <f t="shared" si="13"/>
        <v>40</v>
      </c>
      <c r="I54" s="9">
        <f t="shared" si="13"/>
        <v>10</v>
      </c>
      <c r="J54" s="17" t="s">
        <v>70</v>
      </c>
    </row>
    <row r="55" spans="2:10" ht="25.5" x14ac:dyDescent="0.2">
      <c r="B55" s="36"/>
      <c r="C55" s="35"/>
      <c r="D55" s="32"/>
      <c r="E55" s="32"/>
      <c r="F55" s="26">
        <f t="shared" ref="F55:I55" si="14">F49</f>
        <v>8908.5</v>
      </c>
      <c r="G55" s="26">
        <f t="shared" si="14"/>
        <v>2969.5</v>
      </c>
      <c r="H55" s="9">
        <f t="shared" si="14"/>
        <v>2969.5</v>
      </c>
      <c r="I55" s="9">
        <f t="shared" si="14"/>
        <v>2969.5</v>
      </c>
      <c r="J55" s="14" t="s">
        <v>54</v>
      </c>
    </row>
    <row r="56" spans="2:10" ht="33.75" customHeight="1" x14ac:dyDescent="0.2">
      <c r="B56" s="34"/>
      <c r="C56" s="35" t="s">
        <v>55</v>
      </c>
      <c r="D56" s="36"/>
      <c r="E56" s="32" t="s">
        <v>10</v>
      </c>
      <c r="F56" s="26">
        <f>F32+F39+F53</f>
        <v>66976.699999999983</v>
      </c>
      <c r="G56" s="26">
        <f>G32+G39+G53</f>
        <v>23583.499999999996</v>
      </c>
      <c r="H56" s="9">
        <f>H32+H39+H53</f>
        <v>21711.599999999999</v>
      </c>
      <c r="I56" s="9">
        <f>I32+I39+I53</f>
        <v>21681.599999999999</v>
      </c>
      <c r="J56" s="14" t="s">
        <v>25</v>
      </c>
    </row>
    <row r="57" spans="2:10" ht="44.25" customHeight="1" x14ac:dyDescent="0.2">
      <c r="B57" s="34"/>
      <c r="C57" s="35"/>
      <c r="D57" s="36"/>
      <c r="E57" s="32"/>
      <c r="F57" s="26">
        <f>F33+F54</f>
        <v>56662.899999999994</v>
      </c>
      <c r="G57" s="26">
        <f>G33+G54</f>
        <v>19208.699999999997</v>
      </c>
      <c r="H57" s="9">
        <f>H33+H54</f>
        <v>18742.099999999999</v>
      </c>
      <c r="I57" s="9">
        <f>I33+I54</f>
        <v>18712.099999999999</v>
      </c>
      <c r="J57" s="17" t="s">
        <v>70</v>
      </c>
    </row>
    <row r="58" spans="2:10" ht="31.5" customHeight="1" x14ac:dyDescent="0.2">
      <c r="B58" s="34"/>
      <c r="C58" s="35"/>
      <c r="D58" s="36"/>
      <c r="E58" s="32"/>
      <c r="F58" s="26">
        <f>F34+F39+F55</f>
        <v>10313.799999999999</v>
      </c>
      <c r="G58" s="26">
        <f>G34+G39+G55</f>
        <v>4374.8</v>
      </c>
      <c r="H58" s="9">
        <f>H34+H39+H55</f>
        <v>2969.5</v>
      </c>
      <c r="I58" s="9">
        <f>I34+I39+I55</f>
        <v>2969.5</v>
      </c>
      <c r="J58" s="14" t="s">
        <v>54</v>
      </c>
    </row>
    <row r="59" spans="2:10" ht="13.5" customHeight="1" x14ac:dyDescent="0.2">
      <c r="B59" s="4"/>
      <c r="C59" s="11" t="s">
        <v>67</v>
      </c>
      <c r="D59" s="4"/>
      <c r="E59" s="4"/>
      <c r="F59" s="29"/>
      <c r="G59" s="29"/>
      <c r="H59" s="5"/>
      <c r="I59" s="5"/>
      <c r="J59" s="4"/>
    </row>
    <row r="60" spans="2:10" ht="12.75" customHeight="1" x14ac:dyDescent="0.2">
      <c r="B60" s="36"/>
      <c r="C60" s="35" t="s">
        <v>28</v>
      </c>
      <c r="D60" s="36"/>
      <c r="E60" s="32" t="s">
        <v>10</v>
      </c>
      <c r="F60" s="26">
        <f>F47</f>
        <v>8968.5</v>
      </c>
      <c r="G60" s="26">
        <f t="shared" ref="G60:H60" si="15">G47</f>
        <v>2979.5</v>
      </c>
      <c r="H60" s="9">
        <f t="shared" si="15"/>
        <v>3009.5</v>
      </c>
      <c r="I60" s="9">
        <f>I47</f>
        <v>2979.5</v>
      </c>
      <c r="J60" s="8" t="s">
        <v>25</v>
      </c>
    </row>
    <row r="61" spans="2:10" ht="38.25" x14ac:dyDescent="0.2">
      <c r="B61" s="36"/>
      <c r="C61" s="35"/>
      <c r="D61" s="36"/>
      <c r="E61" s="32"/>
      <c r="F61" s="26">
        <f t="shared" ref="F61:I61" si="16">F48</f>
        <v>60</v>
      </c>
      <c r="G61" s="26">
        <f t="shared" si="16"/>
        <v>10</v>
      </c>
      <c r="H61" s="9">
        <f t="shared" si="16"/>
        <v>40</v>
      </c>
      <c r="I61" s="9">
        <f t="shared" si="16"/>
        <v>10</v>
      </c>
      <c r="J61" s="17" t="s">
        <v>70</v>
      </c>
    </row>
    <row r="62" spans="2:10" ht="25.5" x14ac:dyDescent="0.2">
      <c r="B62" s="36"/>
      <c r="C62" s="35"/>
      <c r="D62" s="36"/>
      <c r="E62" s="32"/>
      <c r="F62" s="26">
        <f t="shared" ref="F62:H62" si="17">F49</f>
        <v>8908.5</v>
      </c>
      <c r="G62" s="26">
        <f t="shared" si="17"/>
        <v>2969.5</v>
      </c>
      <c r="H62" s="9">
        <f t="shared" si="17"/>
        <v>2969.5</v>
      </c>
      <c r="I62" s="9">
        <f>I49</f>
        <v>2969.5</v>
      </c>
      <c r="J62" s="8" t="s">
        <v>54</v>
      </c>
    </row>
    <row r="63" spans="2:10" ht="12.75" customHeight="1" x14ac:dyDescent="0.2">
      <c r="B63" s="53"/>
      <c r="C63" s="37" t="s">
        <v>61</v>
      </c>
      <c r="D63" s="53"/>
      <c r="E63" s="43" t="s">
        <v>10</v>
      </c>
      <c r="F63" s="26">
        <f>F26</f>
        <v>32385.300000000003</v>
      </c>
      <c r="G63" s="26">
        <f t="shared" ref="G63:I63" si="18">G26</f>
        <v>12029.7</v>
      </c>
      <c r="H63" s="9">
        <f t="shared" si="18"/>
        <v>10177.800000000001</v>
      </c>
      <c r="I63" s="9">
        <f t="shared" si="18"/>
        <v>10177.800000000001</v>
      </c>
      <c r="J63" s="8" t="s">
        <v>25</v>
      </c>
    </row>
    <row r="64" spans="2:10" ht="38.25" x14ac:dyDescent="0.2">
      <c r="B64" s="54"/>
      <c r="C64" s="38"/>
      <c r="D64" s="54"/>
      <c r="E64" s="44"/>
      <c r="F64" s="26">
        <f t="shared" ref="F64:I64" si="19">F27</f>
        <v>31030</v>
      </c>
      <c r="G64" s="26">
        <f t="shared" si="19"/>
        <v>10674.4</v>
      </c>
      <c r="H64" s="9">
        <f t="shared" si="19"/>
        <v>10177.800000000001</v>
      </c>
      <c r="I64" s="9">
        <f t="shared" si="19"/>
        <v>10177.800000000001</v>
      </c>
      <c r="J64" s="17" t="s">
        <v>70</v>
      </c>
    </row>
    <row r="65" spans="2:10" ht="25.5" x14ac:dyDescent="0.2">
      <c r="B65" s="55"/>
      <c r="C65" s="39"/>
      <c r="D65" s="55"/>
      <c r="E65" s="45"/>
      <c r="F65" s="26">
        <f t="shared" ref="F65:I65" si="20">F28</f>
        <v>1355.3000000000002</v>
      </c>
      <c r="G65" s="26">
        <f t="shared" si="20"/>
        <v>1355.3000000000002</v>
      </c>
      <c r="H65" s="9">
        <f t="shared" si="20"/>
        <v>0</v>
      </c>
      <c r="I65" s="9">
        <f t="shared" si="20"/>
        <v>0</v>
      </c>
      <c r="J65" s="8" t="s">
        <v>54</v>
      </c>
    </row>
    <row r="66" spans="2:10" ht="38.25" x14ac:dyDescent="0.2">
      <c r="B66" s="2"/>
      <c r="C66" s="11" t="s">
        <v>66</v>
      </c>
      <c r="D66" s="2"/>
      <c r="E66" s="8" t="s">
        <v>10</v>
      </c>
      <c r="F66" s="26">
        <f>F30</f>
        <v>25572.899999999998</v>
      </c>
      <c r="G66" s="26">
        <f t="shared" ref="G66:I66" si="21">G30</f>
        <v>8524.2999999999993</v>
      </c>
      <c r="H66" s="9">
        <f t="shared" si="21"/>
        <v>8524.2999999999993</v>
      </c>
      <c r="I66" s="9">
        <f t="shared" si="21"/>
        <v>8524.2999999999993</v>
      </c>
      <c r="J66" s="17" t="s">
        <v>70</v>
      </c>
    </row>
    <row r="67" spans="2:10" ht="25.5" x14ac:dyDescent="0.2">
      <c r="B67" s="2"/>
      <c r="C67" s="11" t="s">
        <v>62</v>
      </c>
      <c r="D67" s="2"/>
      <c r="E67" s="8" t="s">
        <v>10</v>
      </c>
      <c r="F67" s="26">
        <f t="shared" ref="F67:H67" si="22">F39</f>
        <v>50</v>
      </c>
      <c r="G67" s="26">
        <f t="shared" si="22"/>
        <v>50</v>
      </c>
      <c r="H67" s="9">
        <f t="shared" si="22"/>
        <v>0</v>
      </c>
      <c r="I67" s="9">
        <f>I39</f>
        <v>0</v>
      </c>
      <c r="J67" s="8" t="s">
        <v>54</v>
      </c>
    </row>
  </sheetData>
  <mergeCells count="59">
    <mergeCell ref="B63:B65"/>
    <mergeCell ref="C63:C65"/>
    <mergeCell ref="D63:D65"/>
    <mergeCell ref="E63:E65"/>
    <mergeCell ref="B42:J42"/>
    <mergeCell ref="B60:B62"/>
    <mergeCell ref="C60:C62"/>
    <mergeCell ref="D60:D62"/>
    <mergeCell ref="E60:E62"/>
    <mergeCell ref="F51:J51"/>
    <mergeCell ref="F52:J52"/>
    <mergeCell ref="B53:B55"/>
    <mergeCell ref="C53:C55"/>
    <mergeCell ref="D53:D55"/>
    <mergeCell ref="E53:E55"/>
    <mergeCell ref="B32:B34"/>
    <mergeCell ref="C32:C34"/>
    <mergeCell ref="D32:D34"/>
    <mergeCell ref="E32:E34"/>
    <mergeCell ref="B35:J35"/>
    <mergeCell ref="B36:J36"/>
    <mergeCell ref="C8:C10"/>
    <mergeCell ref="D8:D10"/>
    <mergeCell ref="E8:E10"/>
    <mergeCell ref="J8:J10"/>
    <mergeCell ref="F9:F10"/>
    <mergeCell ref="G9:I9"/>
    <mergeCell ref="B13:J13"/>
    <mergeCell ref="B14:J14"/>
    <mergeCell ref="F25:J25"/>
    <mergeCell ref="B29:J29"/>
    <mergeCell ref="B15:B17"/>
    <mergeCell ref="C15:C17"/>
    <mergeCell ref="D15:D17"/>
    <mergeCell ref="E15:E17"/>
    <mergeCell ref="B19:B21"/>
    <mergeCell ref="C19:C21"/>
    <mergeCell ref="D19:D21"/>
    <mergeCell ref="E19:E21"/>
    <mergeCell ref="C26:C28"/>
    <mergeCell ref="B26:B28"/>
    <mergeCell ref="D26:D28"/>
    <mergeCell ref="E26:E28"/>
    <mergeCell ref="B8:B10"/>
    <mergeCell ref="F8:I8"/>
    <mergeCell ref="B6:J6"/>
    <mergeCell ref="B56:B58"/>
    <mergeCell ref="C56:C58"/>
    <mergeCell ref="D56:D58"/>
    <mergeCell ref="E56:E58"/>
    <mergeCell ref="F43:J43"/>
    <mergeCell ref="B47:B49"/>
    <mergeCell ref="C47:C49"/>
    <mergeCell ref="D47:D49"/>
    <mergeCell ref="E47:E49"/>
    <mergeCell ref="B50:J50"/>
    <mergeCell ref="B40:J40"/>
    <mergeCell ref="B41:J41"/>
    <mergeCell ref="B12:J12"/>
  </mergeCells>
  <pageMargins left="0.39370078740157483" right="0.39370078740157483" top="0.39370078740157483" bottom="1.7716535433070868" header="0.31496062992125984" footer="0.31496062992125984"/>
  <pageSetup paperSize="9" scale="76" firstPageNumber="18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6" customFormat="1" ht="15" x14ac:dyDescent="0.25">
      <c r="J1" s="15" t="s">
        <v>73</v>
      </c>
    </row>
    <row r="2" spans="2:13" s="6" customFormat="1" ht="15" x14ac:dyDescent="0.25">
      <c r="J2" s="15" t="s">
        <v>68</v>
      </c>
    </row>
    <row r="3" spans="2:13" s="6" customFormat="1" ht="15" x14ac:dyDescent="0.25">
      <c r="J3" s="15" t="s">
        <v>69</v>
      </c>
    </row>
    <row r="4" spans="2:13" s="6" customFormat="1" ht="15.75" x14ac:dyDescent="0.25">
      <c r="J4" s="7"/>
    </row>
    <row r="5" spans="2:13" s="6" customFormat="1" ht="15.75" x14ac:dyDescent="0.25">
      <c r="J5" s="7"/>
    </row>
    <row r="6" spans="2:13" s="6" customFormat="1" ht="16.5" x14ac:dyDescent="0.25">
      <c r="B6" s="33" t="s">
        <v>60</v>
      </c>
      <c r="C6" s="33"/>
      <c r="D6" s="33"/>
      <c r="E6" s="33"/>
      <c r="F6" s="33"/>
      <c r="G6" s="33"/>
      <c r="H6" s="33"/>
      <c r="I6" s="33"/>
      <c r="J6" s="33"/>
    </row>
    <row r="7" spans="2:13" s="6" customFormat="1" x14ac:dyDescent="0.2"/>
    <row r="8" spans="2:13" s="6" customFormat="1" x14ac:dyDescent="0.2">
      <c r="B8" s="32" t="s">
        <v>29</v>
      </c>
      <c r="C8" s="32" t="s">
        <v>0</v>
      </c>
      <c r="D8" s="32" t="s">
        <v>72</v>
      </c>
      <c r="E8" s="32" t="s">
        <v>1</v>
      </c>
      <c r="F8" s="32" t="s">
        <v>30</v>
      </c>
      <c r="G8" s="32"/>
      <c r="H8" s="32"/>
      <c r="I8" s="32"/>
      <c r="J8" s="32" t="s">
        <v>2</v>
      </c>
    </row>
    <row r="9" spans="2:13" s="6" customFormat="1" x14ac:dyDescent="0.2">
      <c r="B9" s="32"/>
      <c r="C9" s="32"/>
      <c r="D9" s="32"/>
      <c r="E9" s="32"/>
      <c r="F9" s="32" t="s">
        <v>3</v>
      </c>
      <c r="G9" s="32" t="s">
        <v>4</v>
      </c>
      <c r="H9" s="32"/>
      <c r="I9" s="32"/>
      <c r="J9" s="32"/>
    </row>
    <row r="10" spans="2:13" s="6" customFormat="1" x14ac:dyDescent="0.2">
      <c r="B10" s="32"/>
      <c r="C10" s="32"/>
      <c r="D10" s="32"/>
      <c r="E10" s="32"/>
      <c r="F10" s="32"/>
      <c r="G10" s="22" t="s">
        <v>5</v>
      </c>
      <c r="H10" s="22" t="s">
        <v>6</v>
      </c>
      <c r="I10" s="22" t="s">
        <v>7</v>
      </c>
      <c r="J10" s="32"/>
    </row>
    <row r="11" spans="2:13" s="6" customFormat="1" x14ac:dyDescent="0.2"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</row>
    <row r="12" spans="2:13" s="6" customFormat="1" x14ac:dyDescent="0.2">
      <c r="B12" s="35" t="s">
        <v>63</v>
      </c>
      <c r="C12" s="35"/>
      <c r="D12" s="35"/>
      <c r="E12" s="35"/>
      <c r="F12" s="35"/>
      <c r="G12" s="35"/>
      <c r="H12" s="35"/>
      <c r="I12" s="35"/>
      <c r="J12" s="35"/>
    </row>
    <row r="13" spans="2:13" s="6" customFormat="1" x14ac:dyDescent="0.2">
      <c r="B13" s="35" t="s">
        <v>58</v>
      </c>
      <c r="C13" s="35"/>
      <c r="D13" s="35"/>
      <c r="E13" s="35"/>
      <c r="F13" s="35"/>
      <c r="G13" s="35"/>
      <c r="H13" s="35"/>
      <c r="I13" s="35"/>
      <c r="J13" s="35"/>
    </row>
    <row r="14" spans="2:13" s="6" customFormat="1" x14ac:dyDescent="0.2">
      <c r="B14" s="40" t="s">
        <v>8</v>
      </c>
      <c r="C14" s="41"/>
      <c r="D14" s="41"/>
      <c r="E14" s="41"/>
      <c r="F14" s="41"/>
      <c r="G14" s="41"/>
      <c r="H14" s="41"/>
      <c r="I14" s="41"/>
      <c r="J14" s="42"/>
    </row>
    <row r="15" spans="2:13" s="6" customFormat="1" x14ac:dyDescent="0.2">
      <c r="B15" s="47" t="s">
        <v>31</v>
      </c>
      <c r="C15" s="37" t="s">
        <v>9</v>
      </c>
      <c r="D15" s="43" t="s">
        <v>43</v>
      </c>
      <c r="E15" s="43" t="s">
        <v>10</v>
      </c>
      <c r="F15" s="9">
        <f>F16+F17</f>
        <v>23731.8</v>
      </c>
      <c r="G15" s="9">
        <f>G16+G17</f>
        <v>7910.6</v>
      </c>
      <c r="H15" s="9">
        <f t="shared" ref="H15" si="0">H16+H17</f>
        <v>7910.6</v>
      </c>
      <c r="I15" s="9">
        <f>I16+I17</f>
        <v>7910.6</v>
      </c>
      <c r="J15" s="22" t="s">
        <v>25</v>
      </c>
      <c r="M15" s="12"/>
    </row>
    <row r="16" spans="2:13" s="6" customFormat="1" ht="38.25" x14ac:dyDescent="0.2">
      <c r="B16" s="48"/>
      <c r="C16" s="38"/>
      <c r="D16" s="44"/>
      <c r="E16" s="44"/>
      <c r="F16" s="9">
        <f>G16+H16+I16</f>
        <v>23002.7</v>
      </c>
      <c r="G16" s="9">
        <f>7910.6-729.1</f>
        <v>7181.5</v>
      </c>
      <c r="H16" s="9">
        <v>7910.6</v>
      </c>
      <c r="I16" s="9">
        <v>7910.6</v>
      </c>
      <c r="J16" s="22" t="s">
        <v>70</v>
      </c>
      <c r="M16" s="12"/>
    </row>
    <row r="17" spans="2:13" s="6" customFormat="1" ht="25.5" x14ac:dyDescent="0.2">
      <c r="B17" s="49"/>
      <c r="C17" s="39"/>
      <c r="D17" s="45"/>
      <c r="E17" s="45"/>
      <c r="F17" s="9">
        <f>G17+H17+I17</f>
        <v>729.1</v>
      </c>
      <c r="G17" s="9">
        <v>729.1</v>
      </c>
      <c r="H17" s="9">
        <v>0</v>
      </c>
      <c r="I17" s="9">
        <v>0</v>
      </c>
      <c r="J17" s="22" t="s">
        <v>42</v>
      </c>
      <c r="M17" s="12"/>
    </row>
    <row r="18" spans="2:13" s="6" customFormat="1" ht="51" x14ac:dyDescent="0.2">
      <c r="B18" s="10" t="s">
        <v>32</v>
      </c>
      <c r="C18" s="20" t="s">
        <v>11</v>
      </c>
      <c r="D18" s="22" t="s">
        <v>43</v>
      </c>
      <c r="E18" s="22" t="s">
        <v>10</v>
      </c>
      <c r="F18" s="9">
        <f t="shared" ref="F18:F24" si="1">G18+H18+I18</f>
        <v>769.80000000000007</v>
      </c>
      <c r="G18" s="9">
        <v>256.60000000000002</v>
      </c>
      <c r="H18" s="9">
        <v>256.60000000000002</v>
      </c>
      <c r="I18" s="9">
        <v>256.60000000000002</v>
      </c>
      <c r="J18" s="22" t="s">
        <v>70</v>
      </c>
      <c r="M18" s="12"/>
    </row>
    <row r="19" spans="2:13" s="6" customFormat="1" x14ac:dyDescent="0.2">
      <c r="B19" s="47" t="s">
        <v>33</v>
      </c>
      <c r="C19" s="37" t="s">
        <v>12</v>
      </c>
      <c r="D19" s="43" t="s">
        <v>43</v>
      </c>
      <c r="E19" s="43" t="s">
        <v>10</v>
      </c>
      <c r="F19" s="9">
        <f>G19+H19+I19</f>
        <v>2191.1999999999998</v>
      </c>
      <c r="G19" s="9">
        <f>G20+G21</f>
        <v>792</v>
      </c>
      <c r="H19" s="9">
        <f>H20+H21</f>
        <v>699.6</v>
      </c>
      <c r="I19" s="9">
        <f>I20+I21</f>
        <v>699.6</v>
      </c>
      <c r="J19" s="22" t="s">
        <v>25</v>
      </c>
      <c r="M19" s="12"/>
    </row>
    <row r="20" spans="2:13" s="6" customFormat="1" ht="38.25" x14ac:dyDescent="0.2">
      <c r="B20" s="48"/>
      <c r="C20" s="38"/>
      <c r="D20" s="44"/>
      <c r="E20" s="44"/>
      <c r="F20" s="9">
        <f>G20+H20+I20</f>
        <v>1565</v>
      </c>
      <c r="G20" s="9">
        <f>699.6-G21+92.4</f>
        <v>165.79999999999998</v>
      </c>
      <c r="H20" s="9">
        <v>699.6</v>
      </c>
      <c r="I20" s="9">
        <v>699.6</v>
      </c>
      <c r="J20" s="22" t="s">
        <v>70</v>
      </c>
      <c r="K20" s="12"/>
      <c r="M20" s="12"/>
    </row>
    <row r="21" spans="2:13" s="6" customFormat="1" ht="63.75" x14ac:dyDescent="0.2">
      <c r="B21" s="49"/>
      <c r="C21" s="39"/>
      <c r="D21" s="45"/>
      <c r="E21" s="45"/>
      <c r="F21" s="9">
        <f>G21+H21+I21</f>
        <v>626.20000000000005</v>
      </c>
      <c r="G21" s="9">
        <v>626.20000000000005</v>
      </c>
      <c r="H21" s="9">
        <v>0</v>
      </c>
      <c r="I21" s="9">
        <v>0</v>
      </c>
      <c r="J21" s="22" t="s">
        <v>78</v>
      </c>
      <c r="M21" s="12"/>
    </row>
    <row r="22" spans="2:13" s="6" customFormat="1" ht="51" x14ac:dyDescent="0.2">
      <c r="B22" s="10" t="s">
        <v>34</v>
      </c>
      <c r="C22" s="20" t="s">
        <v>74</v>
      </c>
      <c r="D22" s="22" t="s">
        <v>43</v>
      </c>
      <c r="E22" s="22" t="s">
        <v>10</v>
      </c>
      <c r="F22" s="9">
        <f t="shared" si="1"/>
        <v>948.9</v>
      </c>
      <c r="G22" s="9">
        <v>505.1</v>
      </c>
      <c r="H22" s="9">
        <v>221.9</v>
      </c>
      <c r="I22" s="9">
        <v>221.9</v>
      </c>
      <c r="J22" s="22" t="s">
        <v>70</v>
      </c>
      <c r="M22" s="12"/>
    </row>
    <row r="23" spans="2:13" s="6" customFormat="1" ht="51" x14ac:dyDescent="0.2">
      <c r="B23" s="10" t="s">
        <v>35</v>
      </c>
      <c r="C23" s="20" t="s">
        <v>13</v>
      </c>
      <c r="D23" s="22" t="s">
        <v>43</v>
      </c>
      <c r="E23" s="22" t="s">
        <v>10</v>
      </c>
      <c r="F23" s="9">
        <f t="shared" si="1"/>
        <v>3162.2999999999997</v>
      </c>
      <c r="G23" s="9">
        <v>1054.0999999999999</v>
      </c>
      <c r="H23" s="9">
        <v>1054.0999999999999</v>
      </c>
      <c r="I23" s="9">
        <v>1054.0999999999999</v>
      </c>
      <c r="J23" s="22" t="s">
        <v>70</v>
      </c>
      <c r="M23" s="12"/>
    </row>
    <row r="24" spans="2:13" s="6" customFormat="1" ht="51" x14ac:dyDescent="0.2">
      <c r="B24" s="10" t="s">
        <v>36</v>
      </c>
      <c r="C24" s="20" t="s">
        <v>14</v>
      </c>
      <c r="D24" s="22" t="s">
        <v>43</v>
      </c>
      <c r="E24" s="22" t="s">
        <v>10</v>
      </c>
      <c r="F24" s="9">
        <f t="shared" si="1"/>
        <v>105</v>
      </c>
      <c r="G24" s="9">
        <v>35</v>
      </c>
      <c r="H24" s="9">
        <v>35</v>
      </c>
      <c r="I24" s="9">
        <v>35</v>
      </c>
      <c r="J24" s="22" t="s">
        <v>70</v>
      </c>
      <c r="M24" s="12"/>
    </row>
    <row r="25" spans="2:13" s="6" customFormat="1" ht="51" x14ac:dyDescent="0.2">
      <c r="B25" s="10" t="s">
        <v>37</v>
      </c>
      <c r="C25" s="20" t="s">
        <v>15</v>
      </c>
      <c r="D25" s="22" t="s">
        <v>43</v>
      </c>
      <c r="E25" s="22" t="s">
        <v>10</v>
      </c>
      <c r="F25" s="32" t="s">
        <v>16</v>
      </c>
      <c r="G25" s="32"/>
      <c r="H25" s="32"/>
      <c r="I25" s="32"/>
      <c r="J25" s="32"/>
      <c r="M25" s="12"/>
    </row>
    <row r="26" spans="2:13" s="6" customFormat="1" x14ac:dyDescent="0.2">
      <c r="B26" s="43"/>
      <c r="C26" s="37" t="s">
        <v>17</v>
      </c>
      <c r="D26" s="43" t="s">
        <v>43</v>
      </c>
      <c r="E26" s="43" t="s">
        <v>10</v>
      </c>
      <c r="F26" s="9">
        <f>G26+H26+I26</f>
        <v>30909.000000000007</v>
      </c>
      <c r="G26" s="9">
        <f>G27+G28</f>
        <v>10553.400000000001</v>
      </c>
      <c r="H26" s="9">
        <f>H27+H28</f>
        <v>10177.800000000001</v>
      </c>
      <c r="I26" s="9">
        <f>I27+I28</f>
        <v>10177.800000000001</v>
      </c>
      <c r="J26" s="22" t="s">
        <v>25</v>
      </c>
      <c r="L26" s="16"/>
      <c r="M26" s="12"/>
    </row>
    <row r="27" spans="2:13" s="6" customFormat="1" ht="38.25" x14ac:dyDescent="0.2">
      <c r="B27" s="44"/>
      <c r="C27" s="38"/>
      <c r="D27" s="44"/>
      <c r="E27" s="44"/>
      <c r="F27" s="9">
        <f>G27+H27+I27</f>
        <v>29553.700000000004</v>
      </c>
      <c r="G27" s="9">
        <f>G16+G18+G20+G22+G23+G24</f>
        <v>9198.1</v>
      </c>
      <c r="H27" s="9">
        <f t="shared" ref="H27" si="2">H16+H18+H20+H22+H23+H24</f>
        <v>10177.800000000001</v>
      </c>
      <c r="I27" s="9">
        <f>I16+I18+I20+I22+I23+I24</f>
        <v>10177.800000000001</v>
      </c>
      <c r="J27" s="22" t="s">
        <v>70</v>
      </c>
      <c r="L27" s="16"/>
      <c r="M27" s="12"/>
    </row>
    <row r="28" spans="2:13" s="6" customFormat="1" ht="25.5" x14ac:dyDescent="0.2">
      <c r="B28" s="45"/>
      <c r="C28" s="39"/>
      <c r="D28" s="45"/>
      <c r="E28" s="45"/>
      <c r="F28" s="9">
        <f>G28+H28+I28</f>
        <v>1355.3000000000002</v>
      </c>
      <c r="G28" s="9">
        <f>G17+G21</f>
        <v>1355.3000000000002</v>
      </c>
      <c r="H28" s="9">
        <f t="shared" ref="H28:I28" si="3">H17+H21</f>
        <v>0</v>
      </c>
      <c r="I28" s="9">
        <f t="shared" si="3"/>
        <v>0</v>
      </c>
      <c r="J28" s="22" t="s">
        <v>42</v>
      </c>
      <c r="L28" s="16"/>
      <c r="M28" s="12"/>
    </row>
    <row r="29" spans="2:13" x14ac:dyDescent="0.2">
      <c r="B29" s="35" t="s">
        <v>18</v>
      </c>
      <c r="C29" s="35"/>
      <c r="D29" s="35"/>
      <c r="E29" s="35"/>
      <c r="F29" s="35"/>
      <c r="G29" s="35"/>
      <c r="H29" s="35"/>
      <c r="I29" s="35"/>
      <c r="J29" s="35"/>
      <c r="M29" s="12"/>
    </row>
    <row r="30" spans="2:13" ht="51" x14ac:dyDescent="0.2">
      <c r="B30" s="10" t="s">
        <v>38</v>
      </c>
      <c r="C30" s="20" t="s">
        <v>19</v>
      </c>
      <c r="D30" s="22" t="s">
        <v>65</v>
      </c>
      <c r="E30" s="22" t="s">
        <v>10</v>
      </c>
      <c r="F30" s="9">
        <f>G30+H30+I30</f>
        <v>25572.899999999998</v>
      </c>
      <c r="G30" s="9">
        <v>8524.2999999999993</v>
      </c>
      <c r="H30" s="9">
        <v>8524.2999999999993</v>
      </c>
      <c r="I30" s="9">
        <v>8524.2999999999993</v>
      </c>
      <c r="J30" s="22" t="s">
        <v>70</v>
      </c>
      <c r="M30" s="12"/>
    </row>
    <row r="31" spans="2:13" ht="51" x14ac:dyDescent="0.2">
      <c r="B31" s="22"/>
      <c r="C31" s="20" t="s">
        <v>20</v>
      </c>
      <c r="D31" s="22" t="s">
        <v>65</v>
      </c>
      <c r="E31" s="22"/>
      <c r="F31" s="9">
        <f>G31+H31+I31</f>
        <v>25572.899999999998</v>
      </c>
      <c r="G31" s="9">
        <f>G30</f>
        <v>8524.2999999999993</v>
      </c>
      <c r="H31" s="9">
        <f t="shared" ref="H31:I31" si="4">H30</f>
        <v>8524.2999999999993</v>
      </c>
      <c r="I31" s="9">
        <f t="shared" si="4"/>
        <v>8524.2999999999993</v>
      </c>
      <c r="J31" s="22" t="s">
        <v>70</v>
      </c>
      <c r="M31" s="12"/>
    </row>
    <row r="32" spans="2:13" x14ac:dyDescent="0.2">
      <c r="B32" s="50"/>
      <c r="C32" s="37" t="s">
        <v>21</v>
      </c>
      <c r="D32" s="53"/>
      <c r="E32" s="43" t="s">
        <v>10</v>
      </c>
      <c r="F32" s="9">
        <f>G32+H32+I32</f>
        <v>56481.9</v>
      </c>
      <c r="G32" s="9">
        <f>G33+G34</f>
        <v>19077.7</v>
      </c>
      <c r="H32" s="9">
        <f t="shared" ref="H32" si="5">H33+H34</f>
        <v>18702.099999999999</v>
      </c>
      <c r="I32" s="9">
        <f>I33+I34</f>
        <v>18702.099999999999</v>
      </c>
      <c r="J32" s="22" t="s">
        <v>25</v>
      </c>
      <c r="L32" s="3"/>
      <c r="M32" s="12"/>
    </row>
    <row r="33" spans="2:13" ht="38.25" x14ac:dyDescent="0.2">
      <c r="B33" s="51"/>
      <c r="C33" s="38"/>
      <c r="D33" s="54"/>
      <c r="E33" s="44"/>
      <c r="F33" s="9">
        <f>G33+H33+I33</f>
        <v>55126.6</v>
      </c>
      <c r="G33" s="9">
        <f>G31+G27</f>
        <v>17722.400000000001</v>
      </c>
      <c r="H33" s="9">
        <f>H31+H27</f>
        <v>18702.099999999999</v>
      </c>
      <c r="I33" s="9">
        <f>I31+I27</f>
        <v>18702.099999999999</v>
      </c>
      <c r="J33" s="22" t="s">
        <v>70</v>
      </c>
      <c r="L33" s="3"/>
      <c r="M33" s="12"/>
    </row>
    <row r="34" spans="2:13" ht="25.5" x14ac:dyDescent="0.2">
      <c r="B34" s="52"/>
      <c r="C34" s="39"/>
      <c r="D34" s="55"/>
      <c r="E34" s="45"/>
      <c r="F34" s="9">
        <f>G34+H34+I34</f>
        <v>1355.3000000000002</v>
      </c>
      <c r="G34" s="9">
        <f>G28</f>
        <v>1355.3000000000002</v>
      </c>
      <c r="H34" s="9">
        <f t="shared" ref="H34" si="6">H28</f>
        <v>0</v>
      </c>
      <c r="I34" s="9">
        <f>I28</f>
        <v>0</v>
      </c>
      <c r="J34" s="22" t="s">
        <v>42</v>
      </c>
      <c r="L34" s="3"/>
      <c r="M34" s="12"/>
    </row>
    <row r="35" spans="2:13" x14ac:dyDescent="0.2">
      <c r="B35" s="40" t="s">
        <v>59</v>
      </c>
      <c r="C35" s="41"/>
      <c r="D35" s="41"/>
      <c r="E35" s="41"/>
      <c r="F35" s="41"/>
      <c r="G35" s="41"/>
      <c r="H35" s="41"/>
      <c r="I35" s="41"/>
      <c r="J35" s="42"/>
      <c r="M35" s="12"/>
    </row>
    <row r="36" spans="2:13" x14ac:dyDescent="0.2">
      <c r="B36" s="40" t="s">
        <v>56</v>
      </c>
      <c r="C36" s="41"/>
      <c r="D36" s="41"/>
      <c r="E36" s="41"/>
      <c r="F36" s="41"/>
      <c r="G36" s="41"/>
      <c r="H36" s="41"/>
      <c r="I36" s="41"/>
      <c r="J36" s="42"/>
      <c r="M36" s="12"/>
    </row>
    <row r="37" spans="2:13" ht="38.25" x14ac:dyDescent="0.2">
      <c r="B37" s="22" t="s">
        <v>39</v>
      </c>
      <c r="C37" s="20" t="s">
        <v>57</v>
      </c>
      <c r="D37" s="22" t="s">
        <v>53</v>
      </c>
      <c r="E37" s="22" t="s">
        <v>10</v>
      </c>
      <c r="F37" s="9">
        <f>G37+H37+I37</f>
        <v>50</v>
      </c>
      <c r="G37" s="9">
        <v>50</v>
      </c>
      <c r="H37" s="9">
        <v>0</v>
      </c>
      <c r="I37" s="9">
        <v>0</v>
      </c>
      <c r="J37" s="22" t="s">
        <v>42</v>
      </c>
      <c r="M37" s="12"/>
    </row>
    <row r="38" spans="2:13" ht="38.25" x14ac:dyDescent="0.2">
      <c r="B38" s="21"/>
      <c r="C38" s="20" t="s">
        <v>24</v>
      </c>
      <c r="D38" s="22" t="s">
        <v>53</v>
      </c>
      <c r="E38" s="22" t="s">
        <v>10</v>
      </c>
      <c r="F38" s="9">
        <f>F37</f>
        <v>50</v>
      </c>
      <c r="G38" s="9">
        <f>G37</f>
        <v>50</v>
      </c>
      <c r="H38" s="9">
        <f t="shared" ref="H38:I39" si="7">H37</f>
        <v>0</v>
      </c>
      <c r="I38" s="9">
        <f t="shared" si="7"/>
        <v>0</v>
      </c>
      <c r="J38" s="22" t="s">
        <v>42</v>
      </c>
      <c r="M38" s="12"/>
    </row>
    <row r="39" spans="2:13" ht="38.25" x14ac:dyDescent="0.2">
      <c r="B39" s="21"/>
      <c r="C39" s="20" t="s">
        <v>27</v>
      </c>
      <c r="D39" s="22" t="s">
        <v>53</v>
      </c>
      <c r="E39" s="22" t="s">
        <v>10</v>
      </c>
      <c r="F39" s="9">
        <f>F38</f>
        <v>50</v>
      </c>
      <c r="G39" s="9">
        <f>G38</f>
        <v>50</v>
      </c>
      <c r="H39" s="9">
        <f t="shared" si="7"/>
        <v>0</v>
      </c>
      <c r="I39" s="9">
        <f t="shared" si="7"/>
        <v>0</v>
      </c>
      <c r="J39" s="22" t="s">
        <v>42</v>
      </c>
      <c r="M39" s="12"/>
    </row>
    <row r="40" spans="2:13" x14ac:dyDescent="0.2">
      <c r="B40" s="40" t="s">
        <v>64</v>
      </c>
      <c r="C40" s="41"/>
      <c r="D40" s="41"/>
      <c r="E40" s="41"/>
      <c r="F40" s="41"/>
      <c r="G40" s="41"/>
      <c r="H40" s="41"/>
      <c r="I40" s="41"/>
      <c r="J40" s="42"/>
      <c r="M40" s="12"/>
    </row>
    <row r="41" spans="2:13" x14ac:dyDescent="0.2">
      <c r="B41" s="40" t="s">
        <v>44</v>
      </c>
      <c r="C41" s="41"/>
      <c r="D41" s="41"/>
      <c r="E41" s="41"/>
      <c r="F41" s="41"/>
      <c r="G41" s="41"/>
      <c r="H41" s="41"/>
      <c r="I41" s="41"/>
      <c r="J41" s="42"/>
      <c r="M41" s="12"/>
    </row>
    <row r="42" spans="2:13" x14ac:dyDescent="0.2">
      <c r="B42" s="35" t="s">
        <v>45</v>
      </c>
      <c r="C42" s="35"/>
      <c r="D42" s="35"/>
      <c r="E42" s="35"/>
      <c r="F42" s="35"/>
      <c r="G42" s="35"/>
      <c r="H42" s="35"/>
      <c r="I42" s="35"/>
      <c r="J42" s="35"/>
      <c r="M42" s="12"/>
    </row>
    <row r="43" spans="2:13" ht="38.25" x14ac:dyDescent="0.2">
      <c r="B43" s="10" t="s">
        <v>40</v>
      </c>
      <c r="C43" s="20" t="s">
        <v>75</v>
      </c>
      <c r="D43" s="22" t="s">
        <v>22</v>
      </c>
      <c r="E43" s="22" t="s">
        <v>10</v>
      </c>
      <c r="F43" s="32" t="s">
        <v>16</v>
      </c>
      <c r="G43" s="32"/>
      <c r="H43" s="32"/>
      <c r="I43" s="32"/>
      <c r="J43" s="32"/>
      <c r="M43" s="12"/>
    </row>
    <row r="44" spans="2:13" ht="38.25" x14ac:dyDescent="0.2">
      <c r="B44" s="10" t="s">
        <v>41</v>
      </c>
      <c r="C44" s="20" t="s">
        <v>79</v>
      </c>
      <c r="D44" s="22" t="s">
        <v>22</v>
      </c>
      <c r="E44" s="22" t="s">
        <v>10</v>
      </c>
      <c r="F44" s="9">
        <f>G44+H44+I44</f>
        <v>20</v>
      </c>
      <c r="G44" s="9">
        <v>10</v>
      </c>
      <c r="H44" s="9">
        <v>0</v>
      </c>
      <c r="I44" s="9">
        <v>10</v>
      </c>
      <c r="J44" s="22" t="s">
        <v>70</v>
      </c>
      <c r="M44" s="12"/>
    </row>
    <row r="45" spans="2:13" ht="38.25" x14ac:dyDescent="0.2">
      <c r="B45" s="10" t="s">
        <v>46</v>
      </c>
      <c r="C45" s="20" t="s">
        <v>23</v>
      </c>
      <c r="D45" s="22" t="s">
        <v>22</v>
      </c>
      <c r="E45" s="22" t="s">
        <v>10</v>
      </c>
      <c r="F45" s="9">
        <f t="shared" ref="F45:F46" si="8">G45+H45+I45</f>
        <v>40</v>
      </c>
      <c r="G45" s="9">
        <v>0</v>
      </c>
      <c r="H45" s="9">
        <v>40</v>
      </c>
      <c r="I45" s="9">
        <v>0</v>
      </c>
      <c r="J45" s="22" t="s">
        <v>71</v>
      </c>
      <c r="M45" s="12"/>
    </row>
    <row r="46" spans="2:13" ht="51" x14ac:dyDescent="0.2">
      <c r="B46" s="10" t="s">
        <v>47</v>
      </c>
      <c r="C46" s="20" t="s">
        <v>76</v>
      </c>
      <c r="D46" s="22" t="s">
        <v>22</v>
      </c>
      <c r="E46" s="22" t="s">
        <v>10</v>
      </c>
      <c r="F46" s="9">
        <f t="shared" si="8"/>
        <v>8908.5</v>
      </c>
      <c r="G46" s="9">
        <v>2969.5</v>
      </c>
      <c r="H46" s="9">
        <v>2969.5</v>
      </c>
      <c r="I46" s="9">
        <v>2969.5</v>
      </c>
      <c r="J46" s="22" t="s">
        <v>54</v>
      </c>
      <c r="M46" s="12"/>
    </row>
    <row r="47" spans="2:13" x14ac:dyDescent="0.2">
      <c r="B47" s="32"/>
      <c r="C47" s="37" t="s">
        <v>48</v>
      </c>
      <c r="D47" s="32" t="s">
        <v>22</v>
      </c>
      <c r="E47" s="32" t="s">
        <v>10</v>
      </c>
      <c r="F47" s="9">
        <f>F46+F45+F44</f>
        <v>8968.5</v>
      </c>
      <c r="G47" s="9">
        <f t="shared" ref="G47:I47" si="9">G46+G45+G44</f>
        <v>2979.5</v>
      </c>
      <c r="H47" s="9">
        <f t="shared" si="9"/>
        <v>3009.5</v>
      </c>
      <c r="I47" s="9">
        <f t="shared" si="9"/>
        <v>2979.5</v>
      </c>
      <c r="J47" s="22" t="s">
        <v>25</v>
      </c>
      <c r="L47" s="3"/>
      <c r="M47" s="12"/>
    </row>
    <row r="48" spans="2:13" ht="38.25" x14ac:dyDescent="0.2">
      <c r="B48" s="32"/>
      <c r="C48" s="38"/>
      <c r="D48" s="32"/>
      <c r="E48" s="32"/>
      <c r="F48" s="9">
        <f>F44+F45</f>
        <v>60</v>
      </c>
      <c r="G48" s="9">
        <f t="shared" ref="G48:I48" si="10">G44+G45</f>
        <v>10</v>
      </c>
      <c r="H48" s="9">
        <f t="shared" si="10"/>
        <v>40</v>
      </c>
      <c r="I48" s="9">
        <f t="shared" si="10"/>
        <v>10</v>
      </c>
      <c r="J48" s="22" t="s">
        <v>70</v>
      </c>
      <c r="L48" s="3"/>
      <c r="M48" s="12"/>
    </row>
    <row r="49" spans="2:22" ht="25.5" x14ac:dyDescent="0.2">
      <c r="B49" s="32"/>
      <c r="C49" s="39"/>
      <c r="D49" s="32"/>
      <c r="E49" s="32"/>
      <c r="F49" s="9">
        <f>F46</f>
        <v>8908.5</v>
      </c>
      <c r="G49" s="9">
        <f t="shared" ref="G49:I49" si="11">G46</f>
        <v>2969.5</v>
      </c>
      <c r="H49" s="9">
        <f t="shared" si="11"/>
        <v>2969.5</v>
      </c>
      <c r="I49" s="9">
        <f t="shared" si="11"/>
        <v>2969.5</v>
      </c>
      <c r="J49" s="22" t="s">
        <v>54</v>
      </c>
      <c r="L49" s="3"/>
      <c r="M49" s="12"/>
    </row>
    <row r="50" spans="2:22" ht="28.5" customHeight="1" x14ac:dyDescent="0.2">
      <c r="B50" s="35" t="s">
        <v>49</v>
      </c>
      <c r="C50" s="35"/>
      <c r="D50" s="35"/>
      <c r="E50" s="35"/>
      <c r="F50" s="35"/>
      <c r="G50" s="35"/>
      <c r="H50" s="35"/>
      <c r="I50" s="35"/>
      <c r="J50" s="35"/>
      <c r="M50" s="12"/>
    </row>
    <row r="51" spans="2:22" ht="31.5" customHeight="1" x14ac:dyDescent="0.2">
      <c r="B51" s="10" t="s">
        <v>50</v>
      </c>
      <c r="C51" s="20" t="s">
        <v>77</v>
      </c>
      <c r="D51" s="22" t="s">
        <v>22</v>
      </c>
      <c r="E51" s="22" t="s">
        <v>10</v>
      </c>
      <c r="F51" s="32" t="s">
        <v>16</v>
      </c>
      <c r="G51" s="32"/>
      <c r="H51" s="32"/>
      <c r="I51" s="32"/>
      <c r="J51" s="32"/>
      <c r="M51" s="12"/>
    </row>
    <row r="52" spans="2:22" ht="51" x14ac:dyDescent="0.2">
      <c r="B52" s="10" t="s">
        <v>51</v>
      </c>
      <c r="C52" s="20" t="s">
        <v>26</v>
      </c>
      <c r="D52" s="22" t="s">
        <v>22</v>
      </c>
      <c r="E52" s="22" t="s">
        <v>10</v>
      </c>
      <c r="F52" s="32" t="s">
        <v>16</v>
      </c>
      <c r="G52" s="32"/>
      <c r="H52" s="32"/>
      <c r="I52" s="32"/>
      <c r="J52" s="32"/>
      <c r="M52" s="12"/>
    </row>
    <row r="53" spans="2:22" ht="15.75" customHeight="1" x14ac:dyDescent="0.2">
      <c r="B53" s="36"/>
      <c r="C53" s="35" t="s">
        <v>52</v>
      </c>
      <c r="D53" s="32" t="s">
        <v>22</v>
      </c>
      <c r="E53" s="32" t="s">
        <v>10</v>
      </c>
      <c r="F53" s="9">
        <f>F47</f>
        <v>8968.5</v>
      </c>
      <c r="G53" s="9">
        <f t="shared" ref="G53:I53" si="12">G47</f>
        <v>2979.5</v>
      </c>
      <c r="H53" s="9">
        <f t="shared" si="12"/>
        <v>3009.5</v>
      </c>
      <c r="I53" s="9">
        <f t="shared" si="12"/>
        <v>2979.5</v>
      </c>
      <c r="J53" s="22" t="s">
        <v>25</v>
      </c>
      <c r="M53" s="12"/>
    </row>
    <row r="54" spans="2:22" ht="42" customHeight="1" x14ac:dyDescent="0.2">
      <c r="B54" s="36"/>
      <c r="C54" s="35"/>
      <c r="D54" s="32"/>
      <c r="E54" s="32"/>
      <c r="F54" s="9">
        <f t="shared" ref="F54:I55" si="13">F48</f>
        <v>60</v>
      </c>
      <c r="G54" s="9">
        <f t="shared" si="13"/>
        <v>10</v>
      </c>
      <c r="H54" s="9">
        <f t="shared" si="13"/>
        <v>40</v>
      </c>
      <c r="I54" s="9">
        <f t="shared" si="13"/>
        <v>10</v>
      </c>
      <c r="J54" s="22" t="s">
        <v>70</v>
      </c>
      <c r="M54" s="12"/>
    </row>
    <row r="55" spans="2:22" ht="25.5" x14ac:dyDescent="0.2">
      <c r="B55" s="36"/>
      <c r="C55" s="35"/>
      <c r="D55" s="32"/>
      <c r="E55" s="32"/>
      <c r="F55" s="9">
        <f t="shared" si="13"/>
        <v>8908.5</v>
      </c>
      <c r="G55" s="9">
        <f t="shared" si="13"/>
        <v>2969.5</v>
      </c>
      <c r="H55" s="9">
        <f t="shared" si="13"/>
        <v>2969.5</v>
      </c>
      <c r="I55" s="9">
        <f t="shared" si="13"/>
        <v>2969.5</v>
      </c>
      <c r="J55" s="22" t="s">
        <v>54</v>
      </c>
      <c r="M55" s="12"/>
    </row>
    <row r="56" spans="2:22" ht="34.5" customHeight="1" x14ac:dyDescent="0.2">
      <c r="B56" s="34"/>
      <c r="C56" s="35" t="s">
        <v>55</v>
      </c>
      <c r="D56" s="36"/>
      <c r="E56" s="32" t="s">
        <v>10</v>
      </c>
      <c r="F56" s="9">
        <f>F32+F39+F53</f>
        <v>65500.4</v>
      </c>
      <c r="G56" s="9">
        <f>G32+G39+G53</f>
        <v>22107.200000000001</v>
      </c>
      <c r="H56" s="9">
        <f>H32+H39+H53</f>
        <v>21711.599999999999</v>
      </c>
      <c r="I56" s="9">
        <f>I32+I39+I53</f>
        <v>21681.599999999999</v>
      </c>
      <c r="J56" s="22" t="s">
        <v>25</v>
      </c>
      <c r="S56" s="19"/>
      <c r="T56" s="19"/>
      <c r="U56" s="19"/>
      <c r="V56" s="19"/>
    </row>
    <row r="57" spans="2:22" ht="44.25" customHeight="1" x14ac:dyDescent="0.2">
      <c r="B57" s="34"/>
      <c r="C57" s="35"/>
      <c r="D57" s="36"/>
      <c r="E57" s="32"/>
      <c r="F57" s="9">
        <f>F33+F54</f>
        <v>55186.6</v>
      </c>
      <c r="G57" s="9">
        <f>G33+G54</f>
        <v>17732.400000000001</v>
      </c>
      <c r="H57" s="9">
        <f>H33+H54</f>
        <v>18742.099999999999</v>
      </c>
      <c r="I57" s="9">
        <f>I33+I54</f>
        <v>18712.099999999999</v>
      </c>
      <c r="J57" s="22" t="s">
        <v>70</v>
      </c>
      <c r="S57" s="19"/>
      <c r="T57" s="19"/>
      <c r="U57" s="19"/>
      <c r="V57" s="19"/>
    </row>
    <row r="58" spans="2:22" ht="31.5" customHeight="1" x14ac:dyDescent="0.2">
      <c r="B58" s="34"/>
      <c r="C58" s="35"/>
      <c r="D58" s="36"/>
      <c r="E58" s="32"/>
      <c r="F58" s="9">
        <f>F34+F39+F55</f>
        <v>10313.799999999999</v>
      </c>
      <c r="G58" s="9">
        <f>G34+G39+G55</f>
        <v>4374.8</v>
      </c>
      <c r="H58" s="9">
        <f>H34+H39+H55</f>
        <v>2969.5</v>
      </c>
      <c r="I58" s="9">
        <f>I34+I39+I55</f>
        <v>2969.5</v>
      </c>
      <c r="J58" s="22" t="s">
        <v>54</v>
      </c>
      <c r="S58" s="19"/>
      <c r="T58" s="19"/>
      <c r="U58" s="19"/>
      <c r="V58" s="19"/>
    </row>
    <row r="59" spans="2:22" ht="13.5" customHeight="1" x14ac:dyDescent="0.2">
      <c r="B59" s="23"/>
      <c r="C59" s="20" t="s">
        <v>67</v>
      </c>
      <c r="D59" s="23"/>
      <c r="E59" s="23"/>
      <c r="F59" s="5"/>
      <c r="G59" s="5"/>
      <c r="H59" s="5"/>
      <c r="I59" s="5"/>
      <c r="J59" s="23"/>
      <c r="M59" s="12"/>
    </row>
    <row r="60" spans="2:22" x14ac:dyDescent="0.2">
      <c r="B60" s="36"/>
      <c r="C60" s="35" t="s">
        <v>28</v>
      </c>
      <c r="D60" s="36"/>
      <c r="E60" s="32" t="s">
        <v>10</v>
      </c>
      <c r="F60" s="9">
        <f>F47</f>
        <v>8968.5</v>
      </c>
      <c r="G60" s="9">
        <f t="shared" ref="G60:H60" si="14">G47</f>
        <v>2979.5</v>
      </c>
      <c r="H60" s="9">
        <f t="shared" si="14"/>
        <v>3009.5</v>
      </c>
      <c r="I60" s="9">
        <f>I47</f>
        <v>2979.5</v>
      </c>
      <c r="J60" s="22" t="s">
        <v>25</v>
      </c>
      <c r="M60" s="12"/>
    </row>
    <row r="61" spans="2:22" ht="38.25" x14ac:dyDescent="0.2">
      <c r="B61" s="36"/>
      <c r="C61" s="35"/>
      <c r="D61" s="36"/>
      <c r="E61" s="32"/>
      <c r="F61" s="9">
        <f t="shared" ref="F61:I62" si="15">F48</f>
        <v>60</v>
      </c>
      <c r="G61" s="9">
        <f t="shared" si="15"/>
        <v>10</v>
      </c>
      <c r="H61" s="9">
        <f t="shared" si="15"/>
        <v>40</v>
      </c>
      <c r="I61" s="9">
        <f t="shared" si="15"/>
        <v>10</v>
      </c>
      <c r="J61" s="22" t="s">
        <v>70</v>
      </c>
      <c r="M61" s="12"/>
    </row>
    <row r="62" spans="2:22" ht="25.5" x14ac:dyDescent="0.2">
      <c r="B62" s="36"/>
      <c r="C62" s="35"/>
      <c r="D62" s="36"/>
      <c r="E62" s="32"/>
      <c r="F62" s="9">
        <f t="shared" si="15"/>
        <v>8908.5</v>
      </c>
      <c r="G62" s="9">
        <f t="shared" si="15"/>
        <v>2969.5</v>
      </c>
      <c r="H62" s="9">
        <f t="shared" si="15"/>
        <v>2969.5</v>
      </c>
      <c r="I62" s="9">
        <f>I49</f>
        <v>2969.5</v>
      </c>
      <c r="J62" s="22" t="s">
        <v>54</v>
      </c>
      <c r="M62" s="12"/>
    </row>
    <row r="63" spans="2:22" x14ac:dyDescent="0.2">
      <c r="B63" s="53"/>
      <c r="C63" s="37" t="s">
        <v>61</v>
      </c>
      <c r="D63" s="53"/>
      <c r="E63" s="43" t="s">
        <v>10</v>
      </c>
      <c r="F63" s="9">
        <f>F26</f>
        <v>30909.000000000007</v>
      </c>
      <c r="G63" s="9">
        <f t="shared" ref="G63:I63" si="16">G26</f>
        <v>10553.400000000001</v>
      </c>
      <c r="H63" s="9">
        <f t="shared" si="16"/>
        <v>10177.800000000001</v>
      </c>
      <c r="I63" s="9">
        <f t="shared" si="16"/>
        <v>10177.800000000001</v>
      </c>
      <c r="J63" s="22" t="s">
        <v>25</v>
      </c>
      <c r="M63" s="12"/>
    </row>
    <row r="64" spans="2:22" ht="38.25" x14ac:dyDescent="0.2">
      <c r="B64" s="54"/>
      <c r="C64" s="38"/>
      <c r="D64" s="54"/>
      <c r="E64" s="44"/>
      <c r="F64" s="9">
        <f t="shared" ref="F64:I65" si="17">F27</f>
        <v>29553.700000000004</v>
      </c>
      <c r="G64" s="9">
        <f t="shared" si="17"/>
        <v>9198.1</v>
      </c>
      <c r="H64" s="9">
        <f t="shared" si="17"/>
        <v>10177.800000000001</v>
      </c>
      <c r="I64" s="9">
        <f t="shared" si="17"/>
        <v>10177.800000000001</v>
      </c>
      <c r="J64" s="22" t="s">
        <v>70</v>
      </c>
      <c r="M64" s="12"/>
    </row>
    <row r="65" spans="2:13" ht="25.5" x14ac:dyDescent="0.2">
      <c r="B65" s="55"/>
      <c r="C65" s="39"/>
      <c r="D65" s="55"/>
      <c r="E65" s="45"/>
      <c r="F65" s="9">
        <f t="shared" si="17"/>
        <v>1355.3000000000002</v>
      </c>
      <c r="G65" s="9">
        <f t="shared" si="17"/>
        <v>1355.3000000000002</v>
      </c>
      <c r="H65" s="9">
        <f t="shared" si="17"/>
        <v>0</v>
      </c>
      <c r="I65" s="9">
        <f t="shared" si="17"/>
        <v>0</v>
      </c>
      <c r="J65" s="22" t="s">
        <v>54</v>
      </c>
      <c r="M65" s="12"/>
    </row>
    <row r="66" spans="2:13" ht="38.25" x14ac:dyDescent="0.2">
      <c r="B66" s="21"/>
      <c r="C66" s="20" t="s">
        <v>66</v>
      </c>
      <c r="D66" s="21"/>
      <c r="E66" s="22" t="s">
        <v>10</v>
      </c>
      <c r="F66" s="9">
        <f>F30</f>
        <v>25572.899999999998</v>
      </c>
      <c r="G66" s="9">
        <f t="shared" ref="G66:I66" si="18">G30</f>
        <v>8524.2999999999993</v>
      </c>
      <c r="H66" s="9">
        <f t="shared" si="18"/>
        <v>8524.2999999999993</v>
      </c>
      <c r="I66" s="9">
        <f t="shared" si="18"/>
        <v>8524.2999999999993</v>
      </c>
      <c r="J66" s="22" t="s">
        <v>70</v>
      </c>
      <c r="M66" s="12"/>
    </row>
    <row r="67" spans="2:13" ht="25.5" x14ac:dyDescent="0.2">
      <c r="B67" s="21"/>
      <c r="C67" s="20" t="s">
        <v>62</v>
      </c>
      <c r="D67" s="21"/>
      <c r="E67" s="22" t="s">
        <v>10</v>
      </c>
      <c r="F67" s="9">
        <f t="shared" ref="F67:H67" si="19">F39</f>
        <v>50</v>
      </c>
      <c r="G67" s="9">
        <f t="shared" si="19"/>
        <v>50</v>
      </c>
      <c r="H67" s="9">
        <f t="shared" si="19"/>
        <v>0</v>
      </c>
      <c r="I67" s="9">
        <f>I39</f>
        <v>0</v>
      </c>
      <c r="J67" s="22" t="s">
        <v>54</v>
      </c>
      <c r="M67" s="12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6" customFormat="1" ht="15" x14ac:dyDescent="0.25">
      <c r="J1" s="15" t="s">
        <v>73</v>
      </c>
    </row>
    <row r="2" spans="2:18" s="6" customFormat="1" ht="15" x14ac:dyDescent="0.25">
      <c r="J2" s="15" t="s">
        <v>68</v>
      </c>
    </row>
    <row r="3" spans="2:18" s="6" customFormat="1" ht="15" x14ac:dyDescent="0.25">
      <c r="J3" s="15" t="s">
        <v>69</v>
      </c>
    </row>
    <row r="4" spans="2:18" s="6" customFormat="1" ht="15.75" x14ac:dyDescent="0.25">
      <c r="J4" s="7"/>
    </row>
    <row r="5" spans="2:18" s="6" customFormat="1" ht="15.75" x14ac:dyDescent="0.25">
      <c r="J5" s="7"/>
    </row>
    <row r="6" spans="2:18" s="6" customFormat="1" ht="16.5" x14ac:dyDescent="0.25">
      <c r="B6" s="33" t="s">
        <v>60</v>
      </c>
      <c r="C6" s="33"/>
      <c r="D6" s="33"/>
      <c r="E6" s="33"/>
      <c r="F6" s="33"/>
      <c r="G6" s="33"/>
      <c r="H6" s="33"/>
      <c r="I6" s="33"/>
      <c r="J6" s="33"/>
    </row>
    <row r="7" spans="2:18" s="6" customFormat="1" x14ac:dyDescent="0.2"/>
    <row r="8" spans="2:18" s="6" customFormat="1" x14ac:dyDescent="0.2">
      <c r="B8" s="32" t="s">
        <v>29</v>
      </c>
      <c r="C8" s="32" t="s">
        <v>0</v>
      </c>
      <c r="D8" s="32" t="s">
        <v>72</v>
      </c>
      <c r="E8" s="32" t="s">
        <v>1</v>
      </c>
      <c r="F8" s="32" t="s">
        <v>30</v>
      </c>
      <c r="G8" s="32"/>
      <c r="H8" s="32"/>
      <c r="I8" s="32"/>
      <c r="J8" s="32" t="s">
        <v>2</v>
      </c>
    </row>
    <row r="9" spans="2:18" s="6" customFormat="1" x14ac:dyDescent="0.2">
      <c r="B9" s="32"/>
      <c r="C9" s="32"/>
      <c r="D9" s="32"/>
      <c r="E9" s="32"/>
      <c r="F9" s="32" t="s">
        <v>3</v>
      </c>
      <c r="G9" s="32" t="s">
        <v>4</v>
      </c>
      <c r="H9" s="32"/>
      <c r="I9" s="32"/>
      <c r="J9" s="32"/>
    </row>
    <row r="10" spans="2:18" s="6" customFormat="1" ht="15.75" customHeight="1" x14ac:dyDescent="0.2">
      <c r="B10" s="32"/>
      <c r="C10" s="32"/>
      <c r="D10" s="32"/>
      <c r="E10" s="32"/>
      <c r="F10" s="32"/>
      <c r="G10" s="22" t="s">
        <v>5</v>
      </c>
      <c r="H10" s="22" t="s">
        <v>6</v>
      </c>
      <c r="I10" s="22" t="s">
        <v>7</v>
      </c>
      <c r="J10" s="32"/>
    </row>
    <row r="11" spans="2:18" s="6" customFormat="1" x14ac:dyDescent="0.2"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</row>
    <row r="12" spans="2:18" s="6" customFormat="1" ht="21.75" customHeight="1" x14ac:dyDescent="0.2">
      <c r="B12" s="35" t="s">
        <v>63</v>
      </c>
      <c r="C12" s="35"/>
      <c r="D12" s="35"/>
      <c r="E12" s="35"/>
      <c r="F12" s="35"/>
      <c r="G12" s="35"/>
      <c r="H12" s="35"/>
      <c r="I12" s="35"/>
      <c r="J12" s="35"/>
    </row>
    <row r="13" spans="2:18" s="6" customFormat="1" ht="24.75" customHeight="1" x14ac:dyDescent="0.2">
      <c r="B13" s="35" t="s">
        <v>58</v>
      </c>
      <c r="C13" s="35"/>
      <c r="D13" s="35"/>
      <c r="E13" s="35"/>
      <c r="F13" s="35"/>
      <c r="G13" s="35"/>
      <c r="H13" s="35"/>
      <c r="I13" s="35"/>
      <c r="J13" s="35"/>
    </row>
    <row r="14" spans="2:18" s="6" customFormat="1" ht="25.5" customHeight="1" x14ac:dyDescent="0.2">
      <c r="B14" s="40" t="s">
        <v>8</v>
      </c>
      <c r="C14" s="41"/>
      <c r="D14" s="41"/>
      <c r="E14" s="41"/>
      <c r="F14" s="41"/>
      <c r="G14" s="41"/>
      <c r="H14" s="41"/>
      <c r="I14" s="41"/>
      <c r="J14" s="42"/>
    </row>
    <row r="15" spans="2:18" s="6" customFormat="1" ht="12.75" customHeight="1" x14ac:dyDescent="0.2">
      <c r="B15" s="47" t="s">
        <v>31</v>
      </c>
      <c r="C15" s="37" t="s">
        <v>9</v>
      </c>
      <c r="D15" s="43" t="s">
        <v>43</v>
      </c>
      <c r="E15" s="43" t="s">
        <v>10</v>
      </c>
      <c r="F15" s="9">
        <f>F16+F17</f>
        <v>25251.299999999996</v>
      </c>
      <c r="G15" s="24">
        <f>G16+G17</f>
        <v>9430.1</v>
      </c>
      <c r="H15" s="9">
        <f t="shared" ref="H15" si="0">H16+H17</f>
        <v>7910.6</v>
      </c>
      <c r="I15" s="9">
        <f>I16+I17</f>
        <v>7910.6</v>
      </c>
      <c r="J15" s="22" t="s">
        <v>25</v>
      </c>
      <c r="L15" s="47" t="s">
        <v>31</v>
      </c>
      <c r="M15" s="9">
        <f>M16+M17</f>
        <v>23731.8</v>
      </c>
      <c r="N15" s="25">
        <f>N16+N17</f>
        <v>7910.6</v>
      </c>
      <c r="O15" s="9">
        <f t="shared" ref="O15" si="1">O16+O17</f>
        <v>7910.6</v>
      </c>
      <c r="P15" s="9">
        <f>P16+P17</f>
        <v>7910.6</v>
      </c>
      <c r="Q15" s="12">
        <f t="shared" ref="Q15:Q24" si="2">F15-M15</f>
        <v>1519.4999999999964</v>
      </c>
      <c r="R15" s="12">
        <f t="shared" ref="R15:R24" si="3">G15-N15</f>
        <v>1519.5</v>
      </c>
    </row>
    <row r="16" spans="2:18" s="6" customFormat="1" ht="38.25" x14ac:dyDescent="0.2">
      <c r="B16" s="48"/>
      <c r="C16" s="38"/>
      <c r="D16" s="44"/>
      <c r="E16" s="44"/>
      <c r="F16" s="9">
        <f>G16+H16+I16</f>
        <v>24528.699999999997</v>
      </c>
      <c r="G16" s="24">
        <v>8707.5</v>
      </c>
      <c r="H16" s="9">
        <v>7910.6</v>
      </c>
      <c r="I16" s="9">
        <v>7910.6</v>
      </c>
      <c r="J16" s="22" t="s">
        <v>70</v>
      </c>
      <c r="L16" s="48"/>
      <c r="M16" s="9">
        <f>N16+O16+P16</f>
        <v>23002.7</v>
      </c>
      <c r="N16" s="25">
        <f>7910.6-729.1</f>
        <v>7181.5</v>
      </c>
      <c r="O16" s="9">
        <v>7910.6</v>
      </c>
      <c r="P16" s="9">
        <v>7910.6</v>
      </c>
      <c r="Q16" s="12">
        <f t="shared" si="2"/>
        <v>1525.9999999999964</v>
      </c>
      <c r="R16" s="12">
        <f t="shared" si="3"/>
        <v>1526</v>
      </c>
    </row>
    <row r="17" spans="2:18" s="6" customFormat="1" ht="25.5" x14ac:dyDescent="0.2">
      <c r="B17" s="49"/>
      <c r="C17" s="39"/>
      <c r="D17" s="45"/>
      <c r="E17" s="45"/>
      <c r="F17" s="9">
        <f>G17+H17+I17</f>
        <v>722.6</v>
      </c>
      <c r="G17" s="24">
        <v>722.6</v>
      </c>
      <c r="H17" s="9">
        <v>0</v>
      </c>
      <c r="I17" s="9">
        <v>0</v>
      </c>
      <c r="J17" s="22" t="s">
        <v>42</v>
      </c>
      <c r="L17" s="49"/>
      <c r="M17" s="9">
        <f>N17+O17+P17</f>
        <v>729.1</v>
      </c>
      <c r="N17" s="25">
        <v>729.1</v>
      </c>
      <c r="O17" s="9">
        <v>0</v>
      </c>
      <c r="P17" s="9">
        <v>0</v>
      </c>
      <c r="Q17" s="12">
        <f t="shared" si="2"/>
        <v>-6.5</v>
      </c>
      <c r="R17" s="12">
        <f t="shared" si="3"/>
        <v>-6.5</v>
      </c>
    </row>
    <row r="18" spans="2:18" s="6" customFormat="1" ht="42.95" customHeight="1" x14ac:dyDescent="0.2">
      <c r="B18" s="10" t="s">
        <v>32</v>
      </c>
      <c r="C18" s="20" t="s">
        <v>11</v>
      </c>
      <c r="D18" s="22" t="s">
        <v>43</v>
      </c>
      <c r="E18" s="22" t="s">
        <v>10</v>
      </c>
      <c r="F18" s="9">
        <f t="shared" ref="F18:F24" si="4">G18+H18+I18</f>
        <v>819.00000000000011</v>
      </c>
      <c r="G18" s="24">
        <v>305.8</v>
      </c>
      <c r="H18" s="9">
        <v>256.60000000000002</v>
      </c>
      <c r="I18" s="9">
        <v>256.60000000000002</v>
      </c>
      <c r="J18" s="22" t="s">
        <v>70</v>
      </c>
      <c r="L18" s="10" t="s">
        <v>32</v>
      </c>
      <c r="M18" s="9">
        <f t="shared" ref="M18" si="5">N18+O18+P18</f>
        <v>769.80000000000007</v>
      </c>
      <c r="N18" s="25">
        <v>256.60000000000002</v>
      </c>
      <c r="O18" s="9">
        <v>256.60000000000002</v>
      </c>
      <c r="P18" s="9">
        <v>256.60000000000002</v>
      </c>
      <c r="Q18" s="12">
        <f t="shared" si="2"/>
        <v>49.200000000000045</v>
      </c>
      <c r="R18" s="12">
        <f t="shared" si="3"/>
        <v>49.199999999999989</v>
      </c>
    </row>
    <row r="19" spans="2:18" s="6" customFormat="1" ht="12.75" customHeight="1" x14ac:dyDescent="0.2">
      <c r="B19" s="47" t="s">
        <v>33</v>
      </c>
      <c r="C19" s="37" t="s">
        <v>12</v>
      </c>
      <c r="D19" s="43" t="s">
        <v>43</v>
      </c>
      <c r="E19" s="43" t="s">
        <v>10</v>
      </c>
      <c r="F19" s="9">
        <f>G19+H19+I19</f>
        <v>2098.8000000000002</v>
      </c>
      <c r="G19" s="24">
        <f>G20+G21</f>
        <v>699.6</v>
      </c>
      <c r="H19" s="9">
        <f>H20+H21</f>
        <v>699.6</v>
      </c>
      <c r="I19" s="9">
        <f>I20+I21</f>
        <v>699.6</v>
      </c>
      <c r="J19" s="22" t="s">
        <v>25</v>
      </c>
      <c r="L19" s="47" t="s">
        <v>33</v>
      </c>
      <c r="M19" s="9">
        <f>N19+O19+P19</f>
        <v>2191.1999999999998</v>
      </c>
      <c r="N19" s="25">
        <f>N20+N21</f>
        <v>792</v>
      </c>
      <c r="O19" s="9">
        <f>O20+O21</f>
        <v>699.6</v>
      </c>
      <c r="P19" s="9">
        <f>P20+P21</f>
        <v>699.6</v>
      </c>
      <c r="Q19" s="12">
        <f t="shared" si="2"/>
        <v>-92.399999999999636</v>
      </c>
      <c r="R19" s="12">
        <f t="shared" si="3"/>
        <v>-92.399999999999977</v>
      </c>
    </row>
    <row r="20" spans="2:18" s="6" customFormat="1" ht="38.25" x14ac:dyDescent="0.2">
      <c r="B20" s="48"/>
      <c r="C20" s="38"/>
      <c r="D20" s="44"/>
      <c r="E20" s="44"/>
      <c r="F20" s="9">
        <f>G20+H20+I20</f>
        <v>1466.1</v>
      </c>
      <c r="G20" s="24">
        <v>66.900000000000006</v>
      </c>
      <c r="H20" s="9">
        <v>699.6</v>
      </c>
      <c r="I20" s="9">
        <v>699.6</v>
      </c>
      <c r="J20" s="22" t="s">
        <v>70</v>
      </c>
      <c r="K20" s="12"/>
      <c r="L20" s="48"/>
      <c r="M20" s="9">
        <f>N20+O20+P20</f>
        <v>1565</v>
      </c>
      <c r="N20" s="25">
        <f>699.6-N21+92.4</f>
        <v>165.79999999999998</v>
      </c>
      <c r="O20" s="9">
        <v>699.6</v>
      </c>
      <c r="P20" s="9">
        <v>699.6</v>
      </c>
      <c r="Q20" s="12">
        <f t="shared" si="2"/>
        <v>-98.900000000000091</v>
      </c>
      <c r="R20" s="12">
        <f t="shared" si="3"/>
        <v>-98.899999999999977</v>
      </c>
    </row>
    <row r="21" spans="2:18" s="6" customFormat="1" ht="63.75" x14ac:dyDescent="0.2">
      <c r="B21" s="49"/>
      <c r="C21" s="39"/>
      <c r="D21" s="45"/>
      <c r="E21" s="45"/>
      <c r="F21" s="9">
        <f>G21+H21+I21</f>
        <v>632.70000000000005</v>
      </c>
      <c r="G21" s="24">
        <v>632.70000000000005</v>
      </c>
      <c r="H21" s="9">
        <v>0</v>
      </c>
      <c r="I21" s="9">
        <v>0</v>
      </c>
      <c r="J21" s="22" t="s">
        <v>78</v>
      </c>
      <c r="L21" s="49"/>
      <c r="M21" s="9">
        <f>N21+O21+P21</f>
        <v>626.20000000000005</v>
      </c>
      <c r="N21" s="25">
        <v>626.20000000000005</v>
      </c>
      <c r="O21" s="9">
        <v>0</v>
      </c>
      <c r="P21" s="9">
        <v>0</v>
      </c>
      <c r="Q21" s="12">
        <f t="shared" si="2"/>
        <v>6.5</v>
      </c>
      <c r="R21" s="12">
        <f t="shared" si="3"/>
        <v>6.5</v>
      </c>
    </row>
    <row r="22" spans="2:18" s="6" customFormat="1" ht="42.95" customHeight="1" x14ac:dyDescent="0.2">
      <c r="B22" s="10" t="s">
        <v>34</v>
      </c>
      <c r="C22" s="20" t="s">
        <v>74</v>
      </c>
      <c r="D22" s="22" t="s">
        <v>43</v>
      </c>
      <c r="E22" s="22" t="s">
        <v>10</v>
      </c>
      <c r="F22" s="9">
        <f t="shared" si="4"/>
        <v>948.9</v>
      </c>
      <c r="G22" s="9">
        <v>505.1</v>
      </c>
      <c r="H22" s="9">
        <v>221.9</v>
      </c>
      <c r="I22" s="9">
        <v>221.9</v>
      </c>
      <c r="J22" s="22" t="s">
        <v>70</v>
      </c>
      <c r="L22" s="10" t="s">
        <v>34</v>
      </c>
      <c r="M22" s="9">
        <f t="shared" ref="M22:M24" si="6">N22+O22+P22</f>
        <v>948.9</v>
      </c>
      <c r="N22" s="9">
        <v>505.1</v>
      </c>
      <c r="O22" s="9">
        <v>221.9</v>
      </c>
      <c r="P22" s="9">
        <v>221.9</v>
      </c>
      <c r="Q22" s="12">
        <f t="shared" si="2"/>
        <v>0</v>
      </c>
      <c r="R22" s="12">
        <f t="shared" si="3"/>
        <v>0</v>
      </c>
    </row>
    <row r="23" spans="2:18" s="6" customFormat="1" ht="42.95" customHeight="1" x14ac:dyDescent="0.2">
      <c r="B23" s="10" t="s">
        <v>35</v>
      </c>
      <c r="C23" s="20" t="s">
        <v>13</v>
      </c>
      <c r="D23" s="22" t="s">
        <v>43</v>
      </c>
      <c r="E23" s="22" t="s">
        <v>10</v>
      </c>
      <c r="F23" s="9">
        <f t="shared" si="4"/>
        <v>3162.2999999999997</v>
      </c>
      <c r="G23" s="9">
        <v>1054.0999999999999</v>
      </c>
      <c r="H23" s="9">
        <v>1054.0999999999999</v>
      </c>
      <c r="I23" s="9">
        <v>1054.0999999999999</v>
      </c>
      <c r="J23" s="22" t="s">
        <v>70</v>
      </c>
      <c r="L23" s="10" t="s">
        <v>35</v>
      </c>
      <c r="M23" s="9">
        <f t="shared" si="6"/>
        <v>3162.2999999999997</v>
      </c>
      <c r="N23" s="9">
        <v>1054.0999999999999</v>
      </c>
      <c r="O23" s="9">
        <v>1054.0999999999999</v>
      </c>
      <c r="P23" s="9">
        <v>1054.0999999999999</v>
      </c>
      <c r="Q23" s="12">
        <f t="shared" si="2"/>
        <v>0</v>
      </c>
      <c r="R23" s="12">
        <f t="shared" si="3"/>
        <v>0</v>
      </c>
    </row>
    <row r="24" spans="2:18" s="6" customFormat="1" ht="42.95" customHeight="1" x14ac:dyDescent="0.2">
      <c r="B24" s="10" t="s">
        <v>36</v>
      </c>
      <c r="C24" s="20" t="s">
        <v>14</v>
      </c>
      <c r="D24" s="22" t="s">
        <v>43</v>
      </c>
      <c r="E24" s="22" t="s">
        <v>10</v>
      </c>
      <c r="F24" s="9">
        <f t="shared" si="4"/>
        <v>105</v>
      </c>
      <c r="G24" s="9">
        <v>35</v>
      </c>
      <c r="H24" s="9">
        <v>35</v>
      </c>
      <c r="I24" s="9">
        <v>35</v>
      </c>
      <c r="J24" s="22" t="s">
        <v>70</v>
      </c>
      <c r="L24" s="10" t="s">
        <v>36</v>
      </c>
      <c r="M24" s="9">
        <f t="shared" si="6"/>
        <v>105</v>
      </c>
      <c r="N24" s="9">
        <v>35</v>
      </c>
      <c r="O24" s="9">
        <v>35</v>
      </c>
      <c r="P24" s="9">
        <v>35</v>
      </c>
      <c r="Q24" s="12">
        <f t="shared" si="2"/>
        <v>0</v>
      </c>
      <c r="R24" s="12">
        <f t="shared" si="3"/>
        <v>0</v>
      </c>
    </row>
    <row r="25" spans="2:18" s="6" customFormat="1" ht="42.95" customHeight="1" x14ac:dyDescent="0.2">
      <c r="B25" s="10" t="s">
        <v>37</v>
      </c>
      <c r="C25" s="20" t="s">
        <v>15</v>
      </c>
      <c r="D25" s="22" t="s">
        <v>43</v>
      </c>
      <c r="E25" s="22" t="s">
        <v>10</v>
      </c>
      <c r="F25" s="32" t="s">
        <v>16</v>
      </c>
      <c r="G25" s="32"/>
      <c r="H25" s="32"/>
      <c r="I25" s="32"/>
      <c r="J25" s="32"/>
      <c r="L25" s="10" t="s">
        <v>37</v>
      </c>
      <c r="M25" s="32" t="s">
        <v>16</v>
      </c>
      <c r="N25" s="32"/>
      <c r="O25" s="32"/>
      <c r="P25" s="32"/>
      <c r="Q25" s="12"/>
      <c r="R25" s="12"/>
    </row>
    <row r="26" spans="2:18" s="6" customFormat="1" ht="18.75" customHeight="1" x14ac:dyDescent="0.2">
      <c r="B26" s="43"/>
      <c r="C26" s="37" t="s">
        <v>17</v>
      </c>
      <c r="D26" s="43" t="s">
        <v>43</v>
      </c>
      <c r="E26" s="43" t="s">
        <v>10</v>
      </c>
      <c r="F26" s="9">
        <f>G26+H26+I26</f>
        <v>32385.300000000003</v>
      </c>
      <c r="G26" s="9">
        <f>G27+G28</f>
        <v>12029.7</v>
      </c>
      <c r="H26" s="9">
        <f>H27+H28</f>
        <v>10177.800000000001</v>
      </c>
      <c r="I26" s="9">
        <f>I27+I28</f>
        <v>10177.800000000001</v>
      </c>
      <c r="J26" s="22" t="s">
        <v>25</v>
      </c>
      <c r="L26" s="43"/>
      <c r="M26" s="9">
        <f>N26+O26+P26</f>
        <v>30909.000000000007</v>
      </c>
      <c r="N26" s="9">
        <f>N27+N28</f>
        <v>10553.400000000001</v>
      </c>
      <c r="O26" s="9">
        <f>O27+O28</f>
        <v>10177.800000000001</v>
      </c>
      <c r="P26" s="9">
        <f>P27+P28</f>
        <v>10177.800000000001</v>
      </c>
      <c r="Q26" s="12">
        <f t="shared" ref="Q26:R28" si="7">F26-M26</f>
        <v>1476.2999999999956</v>
      </c>
      <c r="R26" s="12">
        <f t="shared" si="7"/>
        <v>1476.2999999999993</v>
      </c>
    </row>
    <row r="27" spans="2:18" s="6" customFormat="1" ht="42" customHeight="1" x14ac:dyDescent="0.2">
      <c r="B27" s="44"/>
      <c r="C27" s="38"/>
      <c r="D27" s="44"/>
      <c r="E27" s="44"/>
      <c r="F27" s="9">
        <f>G27+H27+I27</f>
        <v>31030</v>
      </c>
      <c r="G27" s="9">
        <f>G16+G18+G20+G22+G23+G24</f>
        <v>10674.4</v>
      </c>
      <c r="H27" s="9">
        <f t="shared" ref="H27" si="8">H16+H18+H20+H22+H23+H24</f>
        <v>10177.800000000001</v>
      </c>
      <c r="I27" s="9">
        <f>I16+I18+I20+I22+I23+I24</f>
        <v>10177.800000000001</v>
      </c>
      <c r="J27" s="22" t="s">
        <v>70</v>
      </c>
      <c r="L27" s="44"/>
      <c r="M27" s="9">
        <f>N27+O27+P27</f>
        <v>29553.700000000004</v>
      </c>
      <c r="N27" s="9">
        <f>N16+N18+N20+N22+N23+N24</f>
        <v>9198.1</v>
      </c>
      <c r="O27" s="9">
        <f t="shared" ref="O27" si="9">O16+O18+O20+O22+O23+O24</f>
        <v>10177.800000000001</v>
      </c>
      <c r="P27" s="9">
        <f>P16+P18+P20+P22+P23+P24</f>
        <v>10177.800000000001</v>
      </c>
      <c r="Q27" s="12">
        <f t="shared" si="7"/>
        <v>1476.2999999999956</v>
      </c>
      <c r="R27" s="12">
        <f t="shared" si="7"/>
        <v>1476.2999999999993</v>
      </c>
    </row>
    <row r="28" spans="2:18" s="6" customFormat="1" ht="25.5" x14ac:dyDescent="0.2">
      <c r="B28" s="45"/>
      <c r="C28" s="39"/>
      <c r="D28" s="45"/>
      <c r="E28" s="45"/>
      <c r="F28" s="9">
        <f>G28+H28+I28</f>
        <v>1355.3000000000002</v>
      </c>
      <c r="G28" s="9">
        <f>G17+G21</f>
        <v>1355.3000000000002</v>
      </c>
      <c r="H28" s="9">
        <f t="shared" ref="H28:I28" si="10">H17+H21</f>
        <v>0</v>
      </c>
      <c r="I28" s="9">
        <f t="shared" si="10"/>
        <v>0</v>
      </c>
      <c r="J28" s="22" t="s">
        <v>42</v>
      </c>
      <c r="L28" s="45"/>
      <c r="M28" s="9">
        <f>N28+O28+P28</f>
        <v>1355.3000000000002</v>
      </c>
      <c r="N28" s="9">
        <f>N17+N21</f>
        <v>1355.3000000000002</v>
      </c>
      <c r="O28" s="9">
        <f t="shared" ref="O28:P28" si="11">O17+O21</f>
        <v>0</v>
      </c>
      <c r="P28" s="9">
        <f t="shared" si="11"/>
        <v>0</v>
      </c>
      <c r="Q28" s="12">
        <f t="shared" si="7"/>
        <v>0</v>
      </c>
      <c r="R28" s="12">
        <f t="shared" si="7"/>
        <v>0</v>
      </c>
    </row>
    <row r="29" spans="2:18" ht="26.25" customHeight="1" x14ac:dyDescent="0.2">
      <c r="B29" s="35" t="s">
        <v>18</v>
      </c>
      <c r="C29" s="35"/>
      <c r="D29" s="35"/>
      <c r="E29" s="35"/>
      <c r="F29" s="35"/>
      <c r="G29" s="35"/>
      <c r="H29" s="35"/>
      <c r="I29" s="35"/>
      <c r="J29" s="35"/>
      <c r="L29" s="35" t="s">
        <v>18</v>
      </c>
      <c r="M29" s="35"/>
      <c r="N29" s="35"/>
      <c r="O29" s="35"/>
      <c r="P29" s="35"/>
      <c r="Q29" s="12"/>
      <c r="R29" s="12"/>
    </row>
    <row r="30" spans="2:18" ht="49.5" customHeight="1" x14ac:dyDescent="0.2">
      <c r="B30" s="10" t="s">
        <v>38</v>
      </c>
      <c r="C30" s="20" t="s">
        <v>19</v>
      </c>
      <c r="D30" s="22" t="s">
        <v>65</v>
      </c>
      <c r="E30" s="22" t="s">
        <v>10</v>
      </c>
      <c r="F30" s="9">
        <f>G30+H30+I30</f>
        <v>25572.899999999998</v>
      </c>
      <c r="G30" s="9">
        <v>8524.2999999999993</v>
      </c>
      <c r="H30" s="9">
        <v>8524.2999999999993</v>
      </c>
      <c r="I30" s="9">
        <v>8524.2999999999993</v>
      </c>
      <c r="J30" s="22" t="s">
        <v>70</v>
      </c>
      <c r="L30" s="10" t="s">
        <v>38</v>
      </c>
      <c r="M30" s="9">
        <f>N30+O30+P30</f>
        <v>25572.899999999998</v>
      </c>
      <c r="N30" s="9">
        <v>8524.2999999999993</v>
      </c>
      <c r="O30" s="9">
        <v>8524.2999999999993</v>
      </c>
      <c r="P30" s="9">
        <v>8524.2999999999993</v>
      </c>
      <c r="Q30" s="12">
        <f t="shared" ref="Q30:R34" si="12">F30-M30</f>
        <v>0</v>
      </c>
      <c r="R30" s="12">
        <f t="shared" si="12"/>
        <v>0</v>
      </c>
    </row>
    <row r="31" spans="2:18" ht="49.5" customHeight="1" x14ac:dyDescent="0.2">
      <c r="B31" s="22"/>
      <c r="C31" s="20" t="s">
        <v>20</v>
      </c>
      <c r="D31" s="22" t="s">
        <v>65</v>
      </c>
      <c r="E31" s="22"/>
      <c r="F31" s="9">
        <f>G31+H31+I31</f>
        <v>25572.899999999998</v>
      </c>
      <c r="G31" s="9">
        <f>G30</f>
        <v>8524.2999999999993</v>
      </c>
      <c r="H31" s="9">
        <f t="shared" ref="H31:I31" si="13">H30</f>
        <v>8524.2999999999993</v>
      </c>
      <c r="I31" s="9">
        <f t="shared" si="13"/>
        <v>8524.2999999999993</v>
      </c>
      <c r="J31" s="22" t="s">
        <v>70</v>
      </c>
      <c r="L31" s="22"/>
      <c r="M31" s="9">
        <f>N31+O31+P31</f>
        <v>25572.899999999998</v>
      </c>
      <c r="N31" s="9">
        <f>N30</f>
        <v>8524.2999999999993</v>
      </c>
      <c r="O31" s="9">
        <f t="shared" ref="O31:P31" si="14">O30</f>
        <v>8524.2999999999993</v>
      </c>
      <c r="P31" s="9">
        <f t="shared" si="14"/>
        <v>8524.2999999999993</v>
      </c>
      <c r="Q31" s="12">
        <f t="shared" si="12"/>
        <v>0</v>
      </c>
      <c r="R31" s="12">
        <f t="shared" si="12"/>
        <v>0</v>
      </c>
    </row>
    <row r="32" spans="2:18" ht="12.75" customHeight="1" x14ac:dyDescent="0.2">
      <c r="B32" s="50"/>
      <c r="C32" s="37" t="s">
        <v>21</v>
      </c>
      <c r="D32" s="53"/>
      <c r="E32" s="43" t="s">
        <v>10</v>
      </c>
      <c r="F32" s="9">
        <f>G32+H32+I32</f>
        <v>57958.19999999999</v>
      </c>
      <c r="G32" s="9">
        <f>G33+G34</f>
        <v>20553.999999999996</v>
      </c>
      <c r="H32" s="9">
        <f t="shared" ref="H32" si="15">H33+H34</f>
        <v>18702.099999999999</v>
      </c>
      <c r="I32" s="9">
        <f>I33+I34</f>
        <v>18702.099999999999</v>
      </c>
      <c r="J32" s="22" t="s">
        <v>25</v>
      </c>
      <c r="L32" s="50"/>
      <c r="M32" s="9">
        <f>N32+O32+P32</f>
        <v>56481.9</v>
      </c>
      <c r="N32" s="9">
        <f>N33+N34</f>
        <v>19077.7</v>
      </c>
      <c r="O32" s="9">
        <f t="shared" ref="O32" si="16">O33+O34</f>
        <v>18702.099999999999</v>
      </c>
      <c r="P32" s="9">
        <f>P33+P34</f>
        <v>18702.099999999999</v>
      </c>
      <c r="Q32" s="12">
        <f t="shared" si="12"/>
        <v>1476.2999999999884</v>
      </c>
      <c r="R32" s="12">
        <f t="shared" si="12"/>
        <v>1476.2999999999956</v>
      </c>
    </row>
    <row r="33" spans="2:18" ht="38.25" customHeight="1" x14ac:dyDescent="0.2">
      <c r="B33" s="51"/>
      <c r="C33" s="38"/>
      <c r="D33" s="54"/>
      <c r="E33" s="44"/>
      <c r="F33" s="9">
        <f>G33+H33+I33</f>
        <v>56602.899999999994</v>
      </c>
      <c r="G33" s="9">
        <f>G31+G27</f>
        <v>19198.699999999997</v>
      </c>
      <c r="H33" s="9">
        <f>H31+H27</f>
        <v>18702.099999999999</v>
      </c>
      <c r="I33" s="9">
        <f>I31+I27</f>
        <v>18702.099999999999</v>
      </c>
      <c r="J33" s="22" t="s">
        <v>70</v>
      </c>
      <c r="L33" s="51"/>
      <c r="M33" s="9">
        <f>N33+O33+P33</f>
        <v>55126.6</v>
      </c>
      <c r="N33" s="9">
        <f>N31+N27</f>
        <v>17722.400000000001</v>
      </c>
      <c r="O33" s="9">
        <f>O31+O27</f>
        <v>18702.099999999999</v>
      </c>
      <c r="P33" s="9">
        <f>P31+P27</f>
        <v>18702.099999999999</v>
      </c>
      <c r="Q33" s="12">
        <f t="shared" si="12"/>
        <v>1476.2999999999956</v>
      </c>
      <c r="R33" s="12">
        <f t="shared" si="12"/>
        <v>1476.2999999999956</v>
      </c>
    </row>
    <row r="34" spans="2:18" ht="26.25" customHeight="1" x14ac:dyDescent="0.2">
      <c r="B34" s="52"/>
      <c r="C34" s="39"/>
      <c r="D34" s="55"/>
      <c r="E34" s="45"/>
      <c r="F34" s="9">
        <f>G34+H34+I34</f>
        <v>1355.3000000000002</v>
      </c>
      <c r="G34" s="9">
        <f>G28</f>
        <v>1355.3000000000002</v>
      </c>
      <c r="H34" s="9">
        <f t="shared" ref="H34" si="17">H28</f>
        <v>0</v>
      </c>
      <c r="I34" s="9">
        <f>I28</f>
        <v>0</v>
      </c>
      <c r="J34" s="22" t="s">
        <v>42</v>
      </c>
      <c r="L34" s="52"/>
      <c r="M34" s="9">
        <f>N34+O34+P34</f>
        <v>1355.3000000000002</v>
      </c>
      <c r="N34" s="9">
        <f>N28</f>
        <v>1355.3000000000002</v>
      </c>
      <c r="O34" s="9">
        <f t="shared" ref="O34" si="18">O28</f>
        <v>0</v>
      </c>
      <c r="P34" s="9">
        <f>P28</f>
        <v>0</v>
      </c>
      <c r="Q34" s="12">
        <f t="shared" si="12"/>
        <v>0</v>
      </c>
      <c r="R34" s="12">
        <f t="shared" si="12"/>
        <v>0</v>
      </c>
    </row>
    <row r="35" spans="2:18" ht="24.75" customHeight="1" x14ac:dyDescent="0.2">
      <c r="B35" s="40" t="s">
        <v>59</v>
      </c>
      <c r="C35" s="41"/>
      <c r="D35" s="41"/>
      <c r="E35" s="41"/>
      <c r="F35" s="41"/>
      <c r="G35" s="41"/>
      <c r="H35" s="41"/>
      <c r="I35" s="41"/>
      <c r="J35" s="42"/>
      <c r="L35" s="40" t="s">
        <v>59</v>
      </c>
      <c r="M35" s="41"/>
      <c r="N35" s="41"/>
      <c r="O35" s="41"/>
      <c r="P35" s="41"/>
      <c r="Q35" s="12"/>
      <c r="R35" s="12"/>
    </row>
    <row r="36" spans="2:18" ht="27" customHeight="1" x14ac:dyDescent="0.2">
      <c r="B36" s="40" t="s">
        <v>56</v>
      </c>
      <c r="C36" s="41"/>
      <c r="D36" s="41"/>
      <c r="E36" s="41"/>
      <c r="F36" s="41"/>
      <c r="G36" s="41"/>
      <c r="H36" s="41"/>
      <c r="I36" s="41"/>
      <c r="J36" s="42"/>
      <c r="L36" s="40" t="s">
        <v>56</v>
      </c>
      <c r="M36" s="41"/>
      <c r="N36" s="41"/>
      <c r="O36" s="41"/>
      <c r="P36" s="41"/>
      <c r="Q36" s="12"/>
      <c r="R36" s="12"/>
    </row>
    <row r="37" spans="2:18" ht="25.5" customHeight="1" x14ac:dyDescent="0.2">
      <c r="B37" s="22" t="s">
        <v>39</v>
      </c>
      <c r="C37" s="20" t="s">
        <v>57</v>
      </c>
      <c r="D37" s="22" t="s">
        <v>53</v>
      </c>
      <c r="E37" s="22" t="s">
        <v>10</v>
      </c>
      <c r="F37" s="9">
        <f>G37+H37+I37</f>
        <v>50</v>
      </c>
      <c r="G37" s="9">
        <v>50</v>
      </c>
      <c r="H37" s="9">
        <v>0</v>
      </c>
      <c r="I37" s="9">
        <v>0</v>
      </c>
      <c r="J37" s="22" t="s">
        <v>42</v>
      </c>
      <c r="L37" s="22" t="s">
        <v>39</v>
      </c>
      <c r="M37" s="9">
        <f>N37+O37+P37</f>
        <v>50</v>
      </c>
      <c r="N37" s="9">
        <v>50</v>
      </c>
      <c r="O37" s="9">
        <v>0</v>
      </c>
      <c r="P37" s="9">
        <v>0</v>
      </c>
      <c r="Q37" s="12">
        <f t="shared" ref="Q37:R39" si="19">F37-M37</f>
        <v>0</v>
      </c>
      <c r="R37" s="12">
        <f t="shared" si="19"/>
        <v>0</v>
      </c>
    </row>
    <row r="38" spans="2:18" ht="26.25" customHeight="1" x14ac:dyDescent="0.2">
      <c r="B38" s="21"/>
      <c r="C38" s="20" t="s">
        <v>24</v>
      </c>
      <c r="D38" s="22" t="s">
        <v>53</v>
      </c>
      <c r="E38" s="22" t="s">
        <v>10</v>
      </c>
      <c r="F38" s="9">
        <f>F37</f>
        <v>50</v>
      </c>
      <c r="G38" s="9">
        <f>G37</f>
        <v>50</v>
      </c>
      <c r="H38" s="9">
        <f t="shared" ref="H38:I39" si="20">H37</f>
        <v>0</v>
      </c>
      <c r="I38" s="9">
        <f t="shared" si="20"/>
        <v>0</v>
      </c>
      <c r="J38" s="22" t="s">
        <v>42</v>
      </c>
      <c r="L38" s="21"/>
      <c r="M38" s="9">
        <f>M37</f>
        <v>50</v>
      </c>
      <c r="N38" s="9">
        <f>N37</f>
        <v>50</v>
      </c>
      <c r="O38" s="9">
        <f t="shared" ref="O38:P39" si="21">O37</f>
        <v>0</v>
      </c>
      <c r="P38" s="9">
        <f t="shared" si="21"/>
        <v>0</v>
      </c>
      <c r="Q38" s="12">
        <f t="shared" si="19"/>
        <v>0</v>
      </c>
      <c r="R38" s="12">
        <f t="shared" si="19"/>
        <v>0</v>
      </c>
    </row>
    <row r="39" spans="2:18" ht="27" customHeight="1" x14ac:dyDescent="0.2">
      <c r="B39" s="21"/>
      <c r="C39" s="20" t="s">
        <v>27</v>
      </c>
      <c r="D39" s="22" t="s">
        <v>53</v>
      </c>
      <c r="E39" s="22" t="s">
        <v>10</v>
      </c>
      <c r="F39" s="9">
        <f>F38</f>
        <v>50</v>
      </c>
      <c r="G39" s="9">
        <f>G38</f>
        <v>50</v>
      </c>
      <c r="H39" s="9">
        <f t="shared" si="20"/>
        <v>0</v>
      </c>
      <c r="I39" s="9">
        <f t="shared" si="20"/>
        <v>0</v>
      </c>
      <c r="J39" s="22" t="s">
        <v>42</v>
      </c>
      <c r="L39" s="21"/>
      <c r="M39" s="9">
        <f>M38</f>
        <v>50</v>
      </c>
      <c r="N39" s="9">
        <f>N38</f>
        <v>50</v>
      </c>
      <c r="O39" s="9">
        <f t="shared" si="21"/>
        <v>0</v>
      </c>
      <c r="P39" s="9">
        <f t="shared" si="21"/>
        <v>0</v>
      </c>
      <c r="Q39" s="12">
        <f t="shared" si="19"/>
        <v>0</v>
      </c>
      <c r="R39" s="12">
        <f t="shared" si="19"/>
        <v>0</v>
      </c>
    </row>
    <row r="40" spans="2:18" ht="27" customHeight="1" x14ac:dyDescent="0.2">
      <c r="B40" s="40" t="s">
        <v>64</v>
      </c>
      <c r="C40" s="41"/>
      <c r="D40" s="41"/>
      <c r="E40" s="41"/>
      <c r="F40" s="41"/>
      <c r="G40" s="41"/>
      <c r="H40" s="41"/>
      <c r="I40" s="41"/>
      <c r="J40" s="42"/>
      <c r="L40" s="40" t="s">
        <v>64</v>
      </c>
      <c r="M40" s="41"/>
      <c r="N40" s="41"/>
      <c r="O40" s="41"/>
      <c r="P40" s="41"/>
      <c r="Q40" s="12"/>
      <c r="R40" s="12"/>
    </row>
    <row r="41" spans="2:18" ht="26.25" customHeight="1" x14ac:dyDescent="0.2">
      <c r="B41" s="40" t="s">
        <v>44</v>
      </c>
      <c r="C41" s="41"/>
      <c r="D41" s="41"/>
      <c r="E41" s="41"/>
      <c r="F41" s="41"/>
      <c r="G41" s="41"/>
      <c r="H41" s="41"/>
      <c r="I41" s="41"/>
      <c r="J41" s="42"/>
      <c r="L41" s="40" t="s">
        <v>44</v>
      </c>
      <c r="M41" s="41"/>
      <c r="N41" s="41"/>
      <c r="O41" s="41"/>
      <c r="P41" s="41"/>
      <c r="Q41" s="12"/>
      <c r="R41" s="12"/>
    </row>
    <row r="42" spans="2:18" ht="27.75" customHeight="1" x14ac:dyDescent="0.2">
      <c r="B42" s="35" t="s">
        <v>45</v>
      </c>
      <c r="C42" s="35"/>
      <c r="D42" s="35"/>
      <c r="E42" s="35"/>
      <c r="F42" s="35"/>
      <c r="G42" s="35"/>
      <c r="H42" s="35"/>
      <c r="I42" s="35"/>
      <c r="J42" s="35"/>
      <c r="L42" s="35" t="s">
        <v>45</v>
      </c>
      <c r="M42" s="35"/>
      <c r="N42" s="35"/>
      <c r="O42" s="35"/>
      <c r="P42" s="35"/>
      <c r="Q42" s="12"/>
      <c r="R42" s="12"/>
    </row>
    <row r="43" spans="2:18" ht="38.25" x14ac:dyDescent="0.2">
      <c r="B43" s="10" t="s">
        <v>40</v>
      </c>
      <c r="C43" s="20" t="s">
        <v>75</v>
      </c>
      <c r="D43" s="22" t="s">
        <v>22</v>
      </c>
      <c r="E43" s="22" t="s">
        <v>10</v>
      </c>
      <c r="F43" s="32" t="s">
        <v>16</v>
      </c>
      <c r="G43" s="32"/>
      <c r="H43" s="32"/>
      <c r="I43" s="32"/>
      <c r="J43" s="32"/>
      <c r="L43" s="10" t="s">
        <v>40</v>
      </c>
      <c r="M43" s="32" t="s">
        <v>16</v>
      </c>
      <c r="N43" s="32"/>
      <c r="O43" s="32"/>
      <c r="P43" s="32"/>
      <c r="Q43" s="12"/>
      <c r="R43" s="12"/>
    </row>
    <row r="44" spans="2:18" ht="38.25" x14ac:dyDescent="0.2">
      <c r="B44" s="10" t="s">
        <v>41</v>
      </c>
      <c r="C44" s="20" t="s">
        <v>79</v>
      </c>
      <c r="D44" s="22" t="s">
        <v>22</v>
      </c>
      <c r="E44" s="22" t="s">
        <v>10</v>
      </c>
      <c r="F44" s="9">
        <f>G44+H44+I44</f>
        <v>20</v>
      </c>
      <c r="G44" s="9">
        <v>10</v>
      </c>
      <c r="H44" s="9">
        <v>0</v>
      </c>
      <c r="I44" s="9">
        <v>10</v>
      </c>
      <c r="J44" s="22" t="s">
        <v>70</v>
      </c>
      <c r="L44" s="10" t="s">
        <v>41</v>
      </c>
      <c r="M44" s="9">
        <f>N44+O44+P44</f>
        <v>20</v>
      </c>
      <c r="N44" s="9">
        <v>10</v>
      </c>
      <c r="O44" s="9">
        <v>0</v>
      </c>
      <c r="P44" s="9">
        <v>10</v>
      </c>
      <c r="Q44" s="12">
        <f t="shared" ref="Q44:R49" si="22">F44-M44</f>
        <v>0</v>
      </c>
      <c r="R44" s="12">
        <f t="shared" si="22"/>
        <v>0</v>
      </c>
    </row>
    <row r="45" spans="2:18" ht="38.25" x14ac:dyDescent="0.2">
      <c r="B45" s="10" t="s">
        <v>46</v>
      </c>
      <c r="C45" s="20" t="s">
        <v>23</v>
      </c>
      <c r="D45" s="22" t="s">
        <v>22</v>
      </c>
      <c r="E45" s="22" t="s">
        <v>10</v>
      </c>
      <c r="F45" s="9">
        <f t="shared" ref="F45:F46" si="23">G45+H45+I45</f>
        <v>40</v>
      </c>
      <c r="G45" s="9">
        <v>0</v>
      </c>
      <c r="H45" s="9">
        <v>40</v>
      </c>
      <c r="I45" s="9">
        <v>0</v>
      </c>
      <c r="J45" s="22" t="s">
        <v>71</v>
      </c>
      <c r="L45" s="10" t="s">
        <v>46</v>
      </c>
      <c r="M45" s="9">
        <f t="shared" ref="M45:M46" si="24">N45+O45+P45</f>
        <v>40</v>
      </c>
      <c r="N45" s="9">
        <v>0</v>
      </c>
      <c r="O45" s="9">
        <v>40</v>
      </c>
      <c r="P45" s="9">
        <v>0</v>
      </c>
      <c r="Q45" s="12">
        <f t="shared" si="22"/>
        <v>0</v>
      </c>
      <c r="R45" s="12">
        <f t="shared" si="22"/>
        <v>0</v>
      </c>
    </row>
    <row r="46" spans="2:18" ht="51" x14ac:dyDescent="0.2">
      <c r="B46" s="10" t="s">
        <v>47</v>
      </c>
      <c r="C46" s="20" t="s">
        <v>76</v>
      </c>
      <c r="D46" s="22" t="s">
        <v>22</v>
      </c>
      <c r="E46" s="22" t="s">
        <v>10</v>
      </c>
      <c r="F46" s="9">
        <f t="shared" si="23"/>
        <v>8908.5</v>
      </c>
      <c r="G46" s="9">
        <v>2969.5</v>
      </c>
      <c r="H46" s="9">
        <v>2969.5</v>
      </c>
      <c r="I46" s="9">
        <v>2969.5</v>
      </c>
      <c r="J46" s="22" t="s">
        <v>54</v>
      </c>
      <c r="L46" s="10" t="s">
        <v>47</v>
      </c>
      <c r="M46" s="9">
        <f t="shared" si="24"/>
        <v>8908.5</v>
      </c>
      <c r="N46" s="9">
        <v>2969.5</v>
      </c>
      <c r="O46" s="9">
        <v>2969.5</v>
      </c>
      <c r="P46" s="9">
        <v>2969.5</v>
      </c>
      <c r="Q46" s="12">
        <f t="shared" si="22"/>
        <v>0</v>
      </c>
      <c r="R46" s="12">
        <f t="shared" si="22"/>
        <v>0</v>
      </c>
    </row>
    <row r="47" spans="2:18" ht="12.75" customHeight="1" x14ac:dyDescent="0.2">
      <c r="B47" s="32"/>
      <c r="C47" s="37" t="s">
        <v>48</v>
      </c>
      <c r="D47" s="32" t="s">
        <v>22</v>
      </c>
      <c r="E47" s="32" t="s">
        <v>10</v>
      </c>
      <c r="F47" s="9">
        <f>F46+F45+F44</f>
        <v>8968.5</v>
      </c>
      <c r="G47" s="9">
        <f t="shared" ref="G47:I47" si="25">G46+G45+G44</f>
        <v>2979.5</v>
      </c>
      <c r="H47" s="9">
        <f t="shared" si="25"/>
        <v>3009.5</v>
      </c>
      <c r="I47" s="9">
        <f t="shared" si="25"/>
        <v>2979.5</v>
      </c>
      <c r="J47" s="22" t="s">
        <v>25</v>
      </c>
      <c r="L47" s="32"/>
      <c r="M47" s="9">
        <f>M46+M45+M44</f>
        <v>8968.5</v>
      </c>
      <c r="N47" s="9">
        <f t="shared" ref="N47:P47" si="26">N46+N45+N44</f>
        <v>2979.5</v>
      </c>
      <c r="O47" s="9">
        <f t="shared" si="26"/>
        <v>3009.5</v>
      </c>
      <c r="P47" s="9">
        <f t="shared" si="26"/>
        <v>2979.5</v>
      </c>
      <c r="Q47" s="12">
        <f t="shared" si="22"/>
        <v>0</v>
      </c>
      <c r="R47" s="12">
        <f t="shared" si="22"/>
        <v>0</v>
      </c>
    </row>
    <row r="48" spans="2:18" ht="38.25" x14ac:dyDescent="0.2">
      <c r="B48" s="32"/>
      <c r="C48" s="38"/>
      <c r="D48" s="32"/>
      <c r="E48" s="32"/>
      <c r="F48" s="9">
        <f>F44+F45</f>
        <v>60</v>
      </c>
      <c r="G48" s="9">
        <f t="shared" ref="G48:I48" si="27">G44+G45</f>
        <v>10</v>
      </c>
      <c r="H48" s="9">
        <f t="shared" si="27"/>
        <v>40</v>
      </c>
      <c r="I48" s="9">
        <f t="shared" si="27"/>
        <v>10</v>
      </c>
      <c r="J48" s="22" t="s">
        <v>70</v>
      </c>
      <c r="L48" s="32"/>
      <c r="M48" s="9">
        <f>M44+M45</f>
        <v>60</v>
      </c>
      <c r="N48" s="9">
        <f t="shared" ref="N48:P48" si="28">N44+N45</f>
        <v>10</v>
      </c>
      <c r="O48" s="9">
        <f t="shared" si="28"/>
        <v>40</v>
      </c>
      <c r="P48" s="9">
        <f t="shared" si="28"/>
        <v>10</v>
      </c>
      <c r="Q48" s="12">
        <f t="shared" si="22"/>
        <v>0</v>
      </c>
      <c r="R48" s="12">
        <f t="shared" si="22"/>
        <v>0</v>
      </c>
    </row>
    <row r="49" spans="2:18" ht="25.5" x14ac:dyDescent="0.2">
      <c r="B49" s="32"/>
      <c r="C49" s="39"/>
      <c r="D49" s="32"/>
      <c r="E49" s="32"/>
      <c r="F49" s="9">
        <f>F46</f>
        <v>8908.5</v>
      </c>
      <c r="G49" s="9">
        <f t="shared" ref="G49:I49" si="29">G46</f>
        <v>2969.5</v>
      </c>
      <c r="H49" s="9">
        <f t="shared" si="29"/>
        <v>2969.5</v>
      </c>
      <c r="I49" s="9">
        <f t="shared" si="29"/>
        <v>2969.5</v>
      </c>
      <c r="J49" s="22" t="s">
        <v>54</v>
      </c>
      <c r="L49" s="32"/>
      <c r="M49" s="9">
        <f>M46</f>
        <v>8908.5</v>
      </c>
      <c r="N49" s="9">
        <f t="shared" ref="N49:P49" si="30">N46</f>
        <v>2969.5</v>
      </c>
      <c r="O49" s="9">
        <f t="shared" si="30"/>
        <v>2969.5</v>
      </c>
      <c r="P49" s="9">
        <f t="shared" si="30"/>
        <v>2969.5</v>
      </c>
      <c r="Q49" s="12">
        <f t="shared" si="22"/>
        <v>0</v>
      </c>
      <c r="R49" s="12">
        <f t="shared" si="22"/>
        <v>0</v>
      </c>
    </row>
    <row r="50" spans="2:18" ht="28.5" customHeight="1" x14ac:dyDescent="0.2">
      <c r="B50" s="35" t="s">
        <v>49</v>
      </c>
      <c r="C50" s="35"/>
      <c r="D50" s="35"/>
      <c r="E50" s="35"/>
      <c r="F50" s="35"/>
      <c r="G50" s="35"/>
      <c r="H50" s="35"/>
      <c r="I50" s="35"/>
      <c r="J50" s="35"/>
      <c r="L50" s="35" t="s">
        <v>49</v>
      </c>
      <c r="M50" s="35"/>
      <c r="N50" s="35"/>
      <c r="O50" s="35"/>
      <c r="P50" s="35"/>
      <c r="Q50" s="12"/>
      <c r="R50" s="12"/>
    </row>
    <row r="51" spans="2:18" ht="31.5" customHeight="1" x14ac:dyDescent="0.2">
      <c r="B51" s="10" t="s">
        <v>50</v>
      </c>
      <c r="C51" s="20" t="s">
        <v>77</v>
      </c>
      <c r="D51" s="22" t="s">
        <v>22</v>
      </c>
      <c r="E51" s="22" t="s">
        <v>10</v>
      </c>
      <c r="F51" s="32" t="s">
        <v>16</v>
      </c>
      <c r="G51" s="32"/>
      <c r="H51" s="32"/>
      <c r="I51" s="32"/>
      <c r="J51" s="32"/>
      <c r="L51" s="10" t="s">
        <v>50</v>
      </c>
      <c r="M51" s="32" t="s">
        <v>16</v>
      </c>
      <c r="N51" s="32"/>
      <c r="O51" s="32"/>
      <c r="P51" s="32"/>
      <c r="Q51" s="12"/>
      <c r="R51" s="12"/>
    </row>
    <row r="52" spans="2:18" ht="51" x14ac:dyDescent="0.2">
      <c r="B52" s="10" t="s">
        <v>51</v>
      </c>
      <c r="C52" s="20" t="s">
        <v>26</v>
      </c>
      <c r="D52" s="22" t="s">
        <v>22</v>
      </c>
      <c r="E52" s="22" t="s">
        <v>10</v>
      </c>
      <c r="F52" s="32" t="s">
        <v>16</v>
      </c>
      <c r="G52" s="32"/>
      <c r="H52" s="32"/>
      <c r="I52" s="32"/>
      <c r="J52" s="32"/>
      <c r="L52" s="10" t="s">
        <v>51</v>
      </c>
      <c r="M52" s="32" t="s">
        <v>16</v>
      </c>
      <c r="N52" s="32"/>
      <c r="O52" s="32"/>
      <c r="P52" s="32"/>
      <c r="Q52" s="12"/>
      <c r="R52" s="12"/>
    </row>
    <row r="53" spans="2:18" ht="15.75" customHeight="1" x14ac:dyDescent="0.2">
      <c r="B53" s="36"/>
      <c r="C53" s="35" t="s">
        <v>52</v>
      </c>
      <c r="D53" s="32" t="s">
        <v>22</v>
      </c>
      <c r="E53" s="32" t="s">
        <v>10</v>
      </c>
      <c r="F53" s="9">
        <f>F47</f>
        <v>8968.5</v>
      </c>
      <c r="G53" s="9">
        <f t="shared" ref="G53:I53" si="31">G47</f>
        <v>2979.5</v>
      </c>
      <c r="H53" s="9">
        <f t="shared" si="31"/>
        <v>3009.5</v>
      </c>
      <c r="I53" s="9">
        <f t="shared" si="31"/>
        <v>2979.5</v>
      </c>
      <c r="J53" s="22" t="s">
        <v>25</v>
      </c>
      <c r="L53" s="36"/>
      <c r="M53" s="9">
        <f>M47</f>
        <v>8968.5</v>
      </c>
      <c r="N53" s="9">
        <f t="shared" ref="N53:P53" si="32">N47</f>
        <v>2979.5</v>
      </c>
      <c r="O53" s="9">
        <f t="shared" si="32"/>
        <v>3009.5</v>
      </c>
      <c r="P53" s="9">
        <f t="shared" si="32"/>
        <v>2979.5</v>
      </c>
      <c r="Q53" s="12">
        <f t="shared" ref="Q53:Q67" si="33">F53-M53</f>
        <v>0</v>
      </c>
      <c r="R53" s="12">
        <f t="shared" ref="R53:R67" si="34">G53-N53</f>
        <v>0</v>
      </c>
    </row>
    <row r="54" spans="2:18" ht="42" customHeight="1" x14ac:dyDescent="0.2">
      <c r="B54" s="36"/>
      <c r="C54" s="35"/>
      <c r="D54" s="32"/>
      <c r="E54" s="32"/>
      <c r="F54" s="9">
        <f t="shared" ref="F54:I55" si="35">F48</f>
        <v>60</v>
      </c>
      <c r="G54" s="9">
        <f t="shared" si="35"/>
        <v>10</v>
      </c>
      <c r="H54" s="9">
        <f t="shared" si="35"/>
        <v>40</v>
      </c>
      <c r="I54" s="9">
        <f t="shared" si="35"/>
        <v>10</v>
      </c>
      <c r="J54" s="22" t="s">
        <v>70</v>
      </c>
      <c r="L54" s="36"/>
      <c r="M54" s="9">
        <f t="shared" ref="M54:P55" si="36">M48</f>
        <v>60</v>
      </c>
      <c r="N54" s="9">
        <f t="shared" si="36"/>
        <v>10</v>
      </c>
      <c r="O54" s="9">
        <f t="shared" si="36"/>
        <v>40</v>
      </c>
      <c r="P54" s="9">
        <f t="shared" si="36"/>
        <v>10</v>
      </c>
      <c r="Q54" s="12">
        <f t="shared" si="33"/>
        <v>0</v>
      </c>
      <c r="R54" s="12">
        <f t="shared" si="34"/>
        <v>0</v>
      </c>
    </row>
    <row r="55" spans="2:18" ht="25.5" x14ac:dyDescent="0.2">
      <c r="B55" s="36"/>
      <c r="C55" s="35"/>
      <c r="D55" s="32"/>
      <c r="E55" s="32"/>
      <c r="F55" s="9">
        <f t="shared" si="35"/>
        <v>8908.5</v>
      </c>
      <c r="G55" s="9">
        <f t="shared" si="35"/>
        <v>2969.5</v>
      </c>
      <c r="H55" s="9">
        <f t="shared" si="35"/>
        <v>2969.5</v>
      </c>
      <c r="I55" s="9">
        <f t="shared" si="35"/>
        <v>2969.5</v>
      </c>
      <c r="J55" s="22" t="s">
        <v>54</v>
      </c>
      <c r="L55" s="36"/>
      <c r="M55" s="9">
        <f t="shared" si="36"/>
        <v>8908.5</v>
      </c>
      <c r="N55" s="9">
        <f t="shared" si="36"/>
        <v>2969.5</v>
      </c>
      <c r="O55" s="9">
        <f t="shared" si="36"/>
        <v>2969.5</v>
      </c>
      <c r="P55" s="9">
        <f t="shared" si="36"/>
        <v>2969.5</v>
      </c>
      <c r="Q55" s="12">
        <f t="shared" si="33"/>
        <v>0</v>
      </c>
      <c r="R55" s="12">
        <f t="shared" si="34"/>
        <v>0</v>
      </c>
    </row>
    <row r="56" spans="2:18" ht="34.5" customHeight="1" x14ac:dyDescent="0.2">
      <c r="B56" s="34"/>
      <c r="C56" s="35" t="s">
        <v>55</v>
      </c>
      <c r="D56" s="36"/>
      <c r="E56" s="32" t="s">
        <v>10</v>
      </c>
      <c r="F56" s="9">
        <f>F32+F39+F53</f>
        <v>66976.699999999983</v>
      </c>
      <c r="G56" s="9">
        <f>G32+G39+G53</f>
        <v>23583.499999999996</v>
      </c>
      <c r="H56" s="9">
        <f>H32+H39+H53</f>
        <v>21711.599999999999</v>
      </c>
      <c r="I56" s="9">
        <f>I32+I39+I53</f>
        <v>21681.599999999999</v>
      </c>
      <c r="J56" s="22" t="s">
        <v>25</v>
      </c>
      <c r="L56" s="34"/>
      <c r="M56" s="9">
        <f>M32+M39+M53</f>
        <v>65500.4</v>
      </c>
      <c r="N56" s="9">
        <f>N32+N39+N53</f>
        <v>22107.200000000001</v>
      </c>
      <c r="O56" s="9">
        <f>O32+O39+O53</f>
        <v>21711.599999999999</v>
      </c>
      <c r="P56" s="9">
        <f>P32+P39+P53</f>
        <v>21681.599999999999</v>
      </c>
      <c r="Q56" s="12">
        <f t="shared" si="33"/>
        <v>1476.2999999999811</v>
      </c>
      <c r="R56" s="12">
        <f t="shared" si="34"/>
        <v>1476.2999999999956</v>
      </c>
    </row>
    <row r="57" spans="2:18" ht="44.25" customHeight="1" x14ac:dyDescent="0.2">
      <c r="B57" s="34"/>
      <c r="C57" s="35"/>
      <c r="D57" s="36"/>
      <c r="E57" s="32"/>
      <c r="F57" s="9">
        <f>F33+F54</f>
        <v>56662.899999999994</v>
      </c>
      <c r="G57" s="9">
        <f>G33+G54</f>
        <v>19208.699999999997</v>
      </c>
      <c r="H57" s="9">
        <f>H33+H54</f>
        <v>18742.099999999999</v>
      </c>
      <c r="I57" s="9">
        <f>I33+I54</f>
        <v>18712.099999999999</v>
      </c>
      <c r="J57" s="22" t="s">
        <v>70</v>
      </c>
      <c r="L57" s="34"/>
      <c r="M57" s="9">
        <f>M33+M54</f>
        <v>55186.6</v>
      </c>
      <c r="N57" s="9">
        <f>N33+N54</f>
        <v>17732.400000000001</v>
      </c>
      <c r="O57" s="9">
        <f>O33+O54</f>
        <v>18742.099999999999</v>
      </c>
      <c r="P57" s="9">
        <f>P33+P54</f>
        <v>18712.099999999999</v>
      </c>
      <c r="Q57" s="12">
        <f t="shared" si="33"/>
        <v>1476.2999999999956</v>
      </c>
      <c r="R57" s="12">
        <f t="shared" si="34"/>
        <v>1476.2999999999956</v>
      </c>
    </row>
    <row r="58" spans="2:18" ht="31.5" customHeight="1" x14ac:dyDescent="0.2">
      <c r="B58" s="34"/>
      <c r="C58" s="35"/>
      <c r="D58" s="36"/>
      <c r="E58" s="32"/>
      <c r="F58" s="9">
        <f>F34+F39+F55</f>
        <v>10313.799999999999</v>
      </c>
      <c r="G58" s="9">
        <f>G34+G39+G55</f>
        <v>4374.8</v>
      </c>
      <c r="H58" s="9">
        <f>H34+H39+H55</f>
        <v>2969.5</v>
      </c>
      <c r="I58" s="9">
        <f>I34+I39+I55</f>
        <v>2969.5</v>
      </c>
      <c r="J58" s="22" t="s">
        <v>54</v>
      </c>
      <c r="L58" s="34"/>
      <c r="M58" s="9">
        <f>M34+M39+M55</f>
        <v>10313.799999999999</v>
      </c>
      <c r="N58" s="9">
        <f>N34+N39+N55</f>
        <v>4374.8</v>
      </c>
      <c r="O58" s="9">
        <f>O34+O39+O55</f>
        <v>2969.5</v>
      </c>
      <c r="P58" s="9">
        <f>P34+P39+P55</f>
        <v>2969.5</v>
      </c>
      <c r="Q58" s="12">
        <f t="shared" si="33"/>
        <v>0</v>
      </c>
      <c r="R58" s="12">
        <f t="shared" si="34"/>
        <v>0</v>
      </c>
    </row>
    <row r="59" spans="2:18" ht="13.5" customHeight="1" x14ac:dyDescent="0.2">
      <c r="B59" s="23"/>
      <c r="C59" s="20" t="s">
        <v>67</v>
      </c>
      <c r="D59" s="23"/>
      <c r="E59" s="23"/>
      <c r="F59" s="5"/>
      <c r="G59" s="5"/>
      <c r="H59" s="5"/>
      <c r="I59" s="5"/>
      <c r="J59" s="23"/>
      <c r="L59" s="23"/>
      <c r="M59" s="5"/>
      <c r="N59" s="5"/>
      <c r="O59" s="5"/>
      <c r="P59" s="5"/>
      <c r="Q59" s="12">
        <f t="shared" si="33"/>
        <v>0</v>
      </c>
      <c r="R59" s="12">
        <f t="shared" si="34"/>
        <v>0</v>
      </c>
    </row>
    <row r="60" spans="2:18" ht="12.75" customHeight="1" x14ac:dyDescent="0.2">
      <c r="B60" s="36"/>
      <c r="C60" s="35" t="s">
        <v>28</v>
      </c>
      <c r="D60" s="36"/>
      <c r="E60" s="32" t="s">
        <v>10</v>
      </c>
      <c r="F60" s="9">
        <f>F47</f>
        <v>8968.5</v>
      </c>
      <c r="G60" s="9">
        <f t="shared" ref="G60:H60" si="37">G47</f>
        <v>2979.5</v>
      </c>
      <c r="H60" s="9">
        <f t="shared" si="37"/>
        <v>3009.5</v>
      </c>
      <c r="I60" s="9">
        <f>I47</f>
        <v>2979.5</v>
      </c>
      <c r="J60" s="22" t="s">
        <v>25</v>
      </c>
      <c r="L60" s="36"/>
      <c r="M60" s="9">
        <f>M47</f>
        <v>8968.5</v>
      </c>
      <c r="N60" s="9">
        <f t="shared" ref="N60:O60" si="38">N47</f>
        <v>2979.5</v>
      </c>
      <c r="O60" s="9">
        <f t="shared" si="38"/>
        <v>3009.5</v>
      </c>
      <c r="P60" s="9">
        <f>P47</f>
        <v>2979.5</v>
      </c>
      <c r="Q60" s="12">
        <f t="shared" si="33"/>
        <v>0</v>
      </c>
      <c r="R60" s="12">
        <f t="shared" si="34"/>
        <v>0</v>
      </c>
    </row>
    <row r="61" spans="2:18" ht="38.25" x14ac:dyDescent="0.2">
      <c r="B61" s="36"/>
      <c r="C61" s="35"/>
      <c r="D61" s="36"/>
      <c r="E61" s="32"/>
      <c r="F61" s="9">
        <f t="shared" ref="F61:I62" si="39">F48</f>
        <v>60</v>
      </c>
      <c r="G61" s="9">
        <f t="shared" si="39"/>
        <v>10</v>
      </c>
      <c r="H61" s="9">
        <f t="shared" si="39"/>
        <v>40</v>
      </c>
      <c r="I61" s="9">
        <f t="shared" si="39"/>
        <v>10</v>
      </c>
      <c r="J61" s="22" t="s">
        <v>70</v>
      </c>
      <c r="L61" s="36"/>
      <c r="M61" s="9">
        <f t="shared" ref="M61:P62" si="40">M48</f>
        <v>60</v>
      </c>
      <c r="N61" s="9">
        <f t="shared" si="40"/>
        <v>10</v>
      </c>
      <c r="O61" s="9">
        <f t="shared" si="40"/>
        <v>40</v>
      </c>
      <c r="P61" s="9">
        <f t="shared" si="40"/>
        <v>10</v>
      </c>
      <c r="Q61" s="12">
        <f t="shared" si="33"/>
        <v>0</v>
      </c>
      <c r="R61" s="12">
        <f t="shared" si="34"/>
        <v>0</v>
      </c>
    </row>
    <row r="62" spans="2:18" ht="25.5" x14ac:dyDescent="0.2">
      <c r="B62" s="36"/>
      <c r="C62" s="35"/>
      <c r="D62" s="36"/>
      <c r="E62" s="32"/>
      <c r="F62" s="9">
        <f t="shared" si="39"/>
        <v>8908.5</v>
      </c>
      <c r="G62" s="9">
        <f t="shared" si="39"/>
        <v>2969.5</v>
      </c>
      <c r="H62" s="9">
        <f t="shared" si="39"/>
        <v>2969.5</v>
      </c>
      <c r="I62" s="9">
        <f>I49</f>
        <v>2969.5</v>
      </c>
      <c r="J62" s="22" t="s">
        <v>54</v>
      </c>
      <c r="L62" s="36"/>
      <c r="M62" s="9">
        <f t="shared" si="40"/>
        <v>8908.5</v>
      </c>
      <c r="N62" s="9">
        <f t="shared" si="40"/>
        <v>2969.5</v>
      </c>
      <c r="O62" s="9">
        <f t="shared" si="40"/>
        <v>2969.5</v>
      </c>
      <c r="P62" s="9">
        <f>P49</f>
        <v>2969.5</v>
      </c>
      <c r="Q62" s="12">
        <f t="shared" si="33"/>
        <v>0</v>
      </c>
      <c r="R62" s="12">
        <f t="shared" si="34"/>
        <v>0</v>
      </c>
    </row>
    <row r="63" spans="2:18" ht="12.75" customHeight="1" x14ac:dyDescent="0.2">
      <c r="B63" s="53"/>
      <c r="C63" s="37" t="s">
        <v>61</v>
      </c>
      <c r="D63" s="53"/>
      <c r="E63" s="43" t="s">
        <v>10</v>
      </c>
      <c r="F63" s="9">
        <f>F26</f>
        <v>32385.300000000003</v>
      </c>
      <c r="G63" s="9">
        <f t="shared" ref="G63:I63" si="41">G26</f>
        <v>12029.7</v>
      </c>
      <c r="H63" s="9">
        <f t="shared" si="41"/>
        <v>10177.800000000001</v>
      </c>
      <c r="I63" s="9">
        <f t="shared" si="41"/>
        <v>10177.800000000001</v>
      </c>
      <c r="J63" s="22" t="s">
        <v>25</v>
      </c>
      <c r="L63" s="53"/>
      <c r="M63" s="9">
        <f>M26</f>
        <v>30909.000000000007</v>
      </c>
      <c r="N63" s="9">
        <f t="shared" ref="N63:P63" si="42">N26</f>
        <v>10553.400000000001</v>
      </c>
      <c r="O63" s="9">
        <f t="shared" si="42"/>
        <v>10177.800000000001</v>
      </c>
      <c r="P63" s="9">
        <f t="shared" si="42"/>
        <v>10177.800000000001</v>
      </c>
      <c r="Q63" s="12">
        <f t="shared" si="33"/>
        <v>1476.2999999999956</v>
      </c>
      <c r="R63" s="12">
        <f t="shared" si="34"/>
        <v>1476.2999999999993</v>
      </c>
    </row>
    <row r="64" spans="2:18" ht="38.25" x14ac:dyDescent="0.2">
      <c r="B64" s="54"/>
      <c r="C64" s="38"/>
      <c r="D64" s="54"/>
      <c r="E64" s="44"/>
      <c r="F64" s="9">
        <f t="shared" ref="F64:I65" si="43">F27</f>
        <v>31030</v>
      </c>
      <c r="G64" s="9">
        <f t="shared" si="43"/>
        <v>10674.4</v>
      </c>
      <c r="H64" s="9">
        <f t="shared" si="43"/>
        <v>10177.800000000001</v>
      </c>
      <c r="I64" s="9">
        <f t="shared" si="43"/>
        <v>10177.800000000001</v>
      </c>
      <c r="J64" s="22" t="s">
        <v>70</v>
      </c>
      <c r="L64" s="54"/>
      <c r="M64" s="9">
        <f t="shared" ref="M64:P65" si="44">M27</f>
        <v>29553.700000000004</v>
      </c>
      <c r="N64" s="9">
        <f t="shared" si="44"/>
        <v>9198.1</v>
      </c>
      <c r="O64" s="9">
        <f t="shared" si="44"/>
        <v>10177.800000000001</v>
      </c>
      <c r="P64" s="9">
        <f t="shared" si="44"/>
        <v>10177.800000000001</v>
      </c>
      <c r="Q64" s="12">
        <f t="shared" si="33"/>
        <v>1476.2999999999956</v>
      </c>
      <c r="R64" s="12">
        <f t="shared" si="34"/>
        <v>1476.2999999999993</v>
      </c>
    </row>
    <row r="65" spans="2:18" ht="25.5" x14ac:dyDescent="0.2">
      <c r="B65" s="55"/>
      <c r="C65" s="39"/>
      <c r="D65" s="55"/>
      <c r="E65" s="45"/>
      <c r="F65" s="9">
        <f t="shared" si="43"/>
        <v>1355.3000000000002</v>
      </c>
      <c r="G65" s="9">
        <f t="shared" si="43"/>
        <v>1355.3000000000002</v>
      </c>
      <c r="H65" s="9">
        <f t="shared" si="43"/>
        <v>0</v>
      </c>
      <c r="I65" s="9">
        <f t="shared" si="43"/>
        <v>0</v>
      </c>
      <c r="J65" s="22" t="s">
        <v>54</v>
      </c>
      <c r="L65" s="55"/>
      <c r="M65" s="9">
        <f t="shared" si="44"/>
        <v>1355.3000000000002</v>
      </c>
      <c r="N65" s="9">
        <f t="shared" si="44"/>
        <v>1355.3000000000002</v>
      </c>
      <c r="O65" s="9">
        <f t="shared" si="44"/>
        <v>0</v>
      </c>
      <c r="P65" s="9">
        <f t="shared" si="44"/>
        <v>0</v>
      </c>
      <c r="Q65" s="12">
        <f t="shared" si="33"/>
        <v>0</v>
      </c>
      <c r="R65" s="12">
        <f t="shared" si="34"/>
        <v>0</v>
      </c>
    </row>
    <row r="66" spans="2:18" ht="38.25" x14ac:dyDescent="0.2">
      <c r="B66" s="21"/>
      <c r="C66" s="20" t="s">
        <v>66</v>
      </c>
      <c r="D66" s="21"/>
      <c r="E66" s="22" t="s">
        <v>10</v>
      </c>
      <c r="F66" s="9">
        <f>F30</f>
        <v>25572.899999999998</v>
      </c>
      <c r="G66" s="9">
        <f t="shared" ref="G66:I66" si="45">G30</f>
        <v>8524.2999999999993</v>
      </c>
      <c r="H66" s="9">
        <f t="shared" si="45"/>
        <v>8524.2999999999993</v>
      </c>
      <c r="I66" s="9">
        <f t="shared" si="45"/>
        <v>8524.2999999999993</v>
      </c>
      <c r="J66" s="22" t="s">
        <v>70</v>
      </c>
      <c r="L66" s="21"/>
      <c r="M66" s="9">
        <f>M30</f>
        <v>25572.899999999998</v>
      </c>
      <c r="N66" s="9">
        <f t="shared" ref="N66:P66" si="46">N30</f>
        <v>8524.2999999999993</v>
      </c>
      <c r="O66" s="9">
        <f t="shared" si="46"/>
        <v>8524.2999999999993</v>
      </c>
      <c r="P66" s="9">
        <f t="shared" si="46"/>
        <v>8524.2999999999993</v>
      </c>
      <c r="Q66" s="12">
        <f t="shared" si="33"/>
        <v>0</v>
      </c>
      <c r="R66" s="12">
        <f t="shared" si="34"/>
        <v>0</v>
      </c>
    </row>
    <row r="67" spans="2:18" ht="25.5" x14ac:dyDescent="0.2">
      <c r="B67" s="21"/>
      <c r="C67" s="20" t="s">
        <v>62</v>
      </c>
      <c r="D67" s="21"/>
      <c r="E67" s="22" t="s">
        <v>10</v>
      </c>
      <c r="F67" s="9">
        <f t="shared" ref="F67:H67" si="47">F39</f>
        <v>50</v>
      </c>
      <c r="G67" s="9">
        <f t="shared" si="47"/>
        <v>50</v>
      </c>
      <c r="H67" s="9">
        <f t="shared" si="47"/>
        <v>0</v>
      </c>
      <c r="I67" s="9">
        <f>I39</f>
        <v>0</v>
      </c>
      <c r="J67" s="22" t="s">
        <v>54</v>
      </c>
      <c r="L67" s="21"/>
      <c r="M67" s="9">
        <f t="shared" ref="M67:O67" si="48">M39</f>
        <v>50</v>
      </c>
      <c r="N67" s="9">
        <f t="shared" si="48"/>
        <v>50</v>
      </c>
      <c r="O67" s="9">
        <f t="shared" si="48"/>
        <v>0</v>
      </c>
      <c r="P67" s="9">
        <f>P39</f>
        <v>0</v>
      </c>
      <c r="Q67" s="12">
        <f t="shared" si="33"/>
        <v>0</v>
      </c>
      <c r="R67" s="12">
        <f t="shared" si="34"/>
        <v>0</v>
      </c>
    </row>
    <row r="72" spans="2:18" s="6" customFormat="1" ht="15" x14ac:dyDescent="0.25">
      <c r="J72" s="15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Лист1</vt:lpstr>
      <vt:lpstr>Лист2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2014-02-18T08:19:04Z</dcterms:modified>
</cp:coreProperties>
</file>