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мфорт+" sheetId="1" r:id="rId1"/>
  </sheets>
  <definedNames>
    <definedName name="_xlnm.Print_Area" localSheetId="0">'Комфорт+'!$A$1:$C$54</definedName>
  </definedNames>
  <calcPr fullCalcOnLoad="1"/>
</workbook>
</file>

<file path=xl/sharedStrings.xml><?xml version="1.0" encoding="utf-8"?>
<sst xmlns="http://schemas.openxmlformats.org/spreadsheetml/2006/main" count="73" uniqueCount="73">
  <si>
    <t>№</t>
  </si>
  <si>
    <t>Наименование показателей</t>
  </si>
  <si>
    <t>1.</t>
  </si>
  <si>
    <t>2.</t>
  </si>
  <si>
    <t>2.1.</t>
  </si>
  <si>
    <t>2.2.</t>
  </si>
  <si>
    <t>2.3.</t>
  </si>
  <si>
    <t>Заработная плата</t>
  </si>
  <si>
    <t>2.4.</t>
  </si>
  <si>
    <t>2.5.</t>
  </si>
  <si>
    <t>3.</t>
  </si>
  <si>
    <t>Прибыль (убыток) от продаж</t>
  </si>
  <si>
    <t>4.</t>
  </si>
  <si>
    <t>Чистая прибыль</t>
  </si>
  <si>
    <t>Сумма, тыс.руб.</t>
  </si>
  <si>
    <t>2.6.</t>
  </si>
  <si>
    <t>2.7.</t>
  </si>
  <si>
    <t>2.8.</t>
  </si>
  <si>
    <t>2.9.</t>
  </si>
  <si>
    <t>2.10.</t>
  </si>
  <si>
    <t>2.11.</t>
  </si>
  <si>
    <t>6.</t>
  </si>
  <si>
    <t>Доходы, всего</t>
  </si>
  <si>
    <t>Расходы, всего</t>
  </si>
  <si>
    <t>Выплаты социального характера (льготный проезд работников)</t>
  </si>
  <si>
    <t>Расходы за счет прибыли</t>
  </si>
  <si>
    <t xml:space="preserve">Материальные расходы </t>
  </si>
  <si>
    <t>2.12.</t>
  </si>
  <si>
    <t>2.13.</t>
  </si>
  <si>
    <t>5</t>
  </si>
  <si>
    <t>Страховые взносы</t>
  </si>
  <si>
    <t>Текущий ремонт общего имущества многоквартирного дома</t>
  </si>
  <si>
    <t>Электроэнергия мест общего пользования</t>
  </si>
  <si>
    <t>Услуги по вывозу и утилизации твёрдых бытовых отходов                                              (договор с ООО "Экотехсервис")</t>
  </si>
  <si>
    <t>Услуги по обслуживанию внутридомовых инженерных сетей (договор с ООО "Сантехсервис")</t>
  </si>
  <si>
    <t>Услуги по эксплуатации и ремонту лифтов                                                                            (договор с ООО "Когалымлифт, ООО Сервис-лифт")</t>
  </si>
  <si>
    <t>Услуги по обслуживанию внутридомовых электрических сетей                                              (договор с ООО "Энергия")</t>
  </si>
  <si>
    <t>Услуги по начислению, сбору, обработке платежей населению                     (договор с ООО "ЕРИЦ)</t>
  </si>
  <si>
    <t>Услуги по обслуживанию автоматизированных индивидуальных тепловых пунктов (договор с ООО"Теплосервис")</t>
  </si>
  <si>
    <t>Прочие расходы - всего:</t>
  </si>
  <si>
    <t>услуги по проведению  дезинфекционных и дератизации жилого фонда</t>
  </si>
  <si>
    <t>услуги связи</t>
  </si>
  <si>
    <t>услуги транспорта</t>
  </si>
  <si>
    <t>арендная плата за помещение для офиса</t>
  </si>
  <si>
    <t>услуги по обслуживанию пожарной сигнализации</t>
  </si>
  <si>
    <t>коммунальные услуги для офиса (водоснабжение,водоотведение,теплоснабжение,электоснабжение)</t>
  </si>
  <si>
    <t>подготовка кадров</t>
  </si>
  <si>
    <t>услуги банка (обслуживание зарплатного проекта и расчётного счета)</t>
  </si>
  <si>
    <t>командировочные расходы</t>
  </si>
  <si>
    <t>юридические услуги</t>
  </si>
  <si>
    <t>аренда основных средств</t>
  </si>
  <si>
    <t>госпошлина за подачу исковых заявлений на неплательщиков ЖКУ</t>
  </si>
  <si>
    <t>налог за негативное воздействие на окружающую среду</t>
  </si>
  <si>
    <t xml:space="preserve">единовременное премирование к юбилею, с выходом на пенсию </t>
  </si>
  <si>
    <t>2.14.</t>
  </si>
  <si>
    <t>взносы за участие в НП" УК УЖКХ ЮГРЫ"</t>
  </si>
  <si>
    <t>призовой фонд для проведения стимулирующей лотереи "Добросовестный плательщик"</t>
  </si>
  <si>
    <t>материальная помощь работникам попавшим в трудную жизненную ситуацию</t>
  </si>
  <si>
    <t>единовременное премирование к дню 8 марта, 23 февраля.</t>
  </si>
  <si>
    <t>единовременное премирование к дню ЖКХ</t>
  </si>
  <si>
    <t>единовременное премирование к дню города</t>
  </si>
  <si>
    <t>услуги по обслуживанию вычислительной техники и сопровождению программ</t>
  </si>
  <si>
    <t>Капитальный ремонт жилых домов                                                                                   (ул.Молодёжная, д.9, Мира , д.14)</t>
  </si>
  <si>
    <t xml:space="preserve">Налог на прибыль </t>
  </si>
  <si>
    <t>премия по итогам года</t>
  </si>
  <si>
    <t>новогодние подарки для детей</t>
  </si>
  <si>
    <t>материальная помощь к отпуску</t>
  </si>
  <si>
    <t>услуги по предоставлению доступа к ЭВМ "Контур-Системе"</t>
  </si>
  <si>
    <t xml:space="preserve">по кассовому методу учёта с применением упрощённой системы налогообложения </t>
  </si>
  <si>
    <t xml:space="preserve">ИСПОЛНЕНИЕ БЮДЖЕТА  ДОХОДОВ И РАСХОДОВ                                                                                                                                                                </t>
  </si>
  <si>
    <t>ООО "КОМФОРТ+" за 2010 год</t>
  </si>
  <si>
    <t xml:space="preserve">разработка энергетического паспорта по домам представителям                                       </t>
  </si>
  <si>
    <t>услуги по замеру сопротивления токоведущих частей силового и осветительного оборудования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</si>
</sst>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</numFmts>
  <fonts count="14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4" fontId="5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180" fontId="5" fillId="0" borderId="0" xfId="0" applyNumberFormat="1" applyFont="1" applyFill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4" fontId="11" fillId="0" borderId="1" xfId="0" applyNumberFormat="1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inden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wrapText="1" indent="1"/>
    </xf>
    <xf numFmtId="0" fontId="11" fillId="0" borderId="1" xfId="0" applyFont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11" fillId="0" borderId="1" xfId="0" applyFont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wrapText="1" indent="1"/>
    </xf>
    <xf numFmtId="3" fontId="9" fillId="0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wrapText="1" indent="1"/>
    </xf>
    <xf numFmtId="3" fontId="1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28">
      <selection activeCell="B34" sqref="B34"/>
    </sheetView>
  </sheetViews>
  <sheetFormatPr defaultColWidth="9.140625" defaultRowHeight="12.75"/>
  <cols>
    <col min="1" max="1" width="7.140625" style="1" customWidth="1"/>
    <col min="2" max="2" width="72.8515625" style="2" customWidth="1"/>
    <col min="3" max="3" width="16.28125" style="2" customWidth="1"/>
    <col min="4" max="16384" width="9.140625" style="2" customWidth="1"/>
  </cols>
  <sheetData>
    <row r="1" spans="1:3" ht="12.75" customHeight="1">
      <c r="A1" s="42" t="s">
        <v>69</v>
      </c>
      <c r="B1" s="42"/>
      <c r="C1" s="42"/>
    </row>
    <row r="2" spans="1:3" ht="9" customHeight="1">
      <c r="A2" s="42"/>
      <c r="B2" s="42"/>
      <c r="C2" s="42"/>
    </row>
    <row r="3" spans="1:3" ht="18.75" customHeight="1">
      <c r="A3" s="49" t="s">
        <v>68</v>
      </c>
      <c r="B3" s="49"/>
      <c r="C3" s="49"/>
    </row>
    <row r="4" spans="1:3" ht="18.75" customHeight="1">
      <c r="A4" s="49" t="s">
        <v>70</v>
      </c>
      <c r="B4" s="49"/>
      <c r="C4" s="49"/>
    </row>
    <row r="5" spans="1:3" ht="13.5" customHeight="1">
      <c r="A5" s="25"/>
      <c r="B5" s="25"/>
      <c r="C5" s="25"/>
    </row>
    <row r="6" spans="1:3" s="3" customFormat="1" ht="12.75" customHeight="1">
      <c r="A6" s="43" t="s">
        <v>0</v>
      </c>
      <c r="B6" s="45" t="s">
        <v>1</v>
      </c>
      <c r="C6" s="47" t="s">
        <v>14</v>
      </c>
    </row>
    <row r="7" spans="1:3" s="4" customFormat="1" ht="19.5" customHeight="1">
      <c r="A7" s="44"/>
      <c r="B7" s="46"/>
      <c r="C7" s="48"/>
    </row>
    <row r="8" spans="1:5" s="5" customFormat="1" ht="18" customHeight="1">
      <c r="A8" s="11" t="s">
        <v>2</v>
      </c>
      <c r="B8" s="13" t="s">
        <v>22</v>
      </c>
      <c r="C8" s="36">
        <v>30673.79</v>
      </c>
      <c r="E8" s="20"/>
    </row>
    <row r="9" spans="1:4" s="8" customFormat="1" ht="18" customHeight="1">
      <c r="A9" s="15" t="s">
        <v>3</v>
      </c>
      <c r="B9" s="17" t="s">
        <v>23</v>
      </c>
      <c r="C9" s="36">
        <f>SUM(C10:C23)</f>
        <v>29802.67</v>
      </c>
      <c r="D9" s="19"/>
    </row>
    <row r="10" spans="1:3" s="6" customFormat="1" ht="18" customHeight="1">
      <c r="A10" s="11" t="s">
        <v>4</v>
      </c>
      <c r="B10" s="13" t="s">
        <v>26</v>
      </c>
      <c r="C10" s="37">
        <v>1200.66</v>
      </c>
    </row>
    <row r="11" spans="1:5" s="9" customFormat="1" ht="18" customHeight="1">
      <c r="A11" s="11" t="s">
        <v>5</v>
      </c>
      <c r="B11" s="14" t="s">
        <v>32</v>
      </c>
      <c r="C11" s="37">
        <v>242.54</v>
      </c>
      <c r="D11" s="26"/>
      <c r="E11" s="8"/>
    </row>
    <row r="12" spans="1:3" s="4" customFormat="1" ht="18" customHeight="1">
      <c r="A12" s="15" t="s">
        <v>6</v>
      </c>
      <c r="B12" s="16" t="s">
        <v>7</v>
      </c>
      <c r="C12" s="37">
        <f>5779.31+364+160.79</f>
        <v>6304.1</v>
      </c>
    </row>
    <row r="13" spans="1:3" s="4" customFormat="1" ht="18" customHeight="1">
      <c r="A13" s="15" t="s">
        <v>8</v>
      </c>
      <c r="B13" s="16" t="s">
        <v>30</v>
      </c>
      <c r="C13" s="37">
        <f>901.32+2.2</f>
        <v>903.5200000000001</v>
      </c>
    </row>
    <row r="14" spans="1:3" s="4" customFormat="1" ht="18" customHeight="1">
      <c r="A14" s="15" t="s">
        <v>9</v>
      </c>
      <c r="B14" s="16" t="s">
        <v>24</v>
      </c>
      <c r="C14" s="37">
        <v>69.88</v>
      </c>
    </row>
    <row r="15" spans="1:3" s="4" customFormat="1" ht="18" customHeight="1">
      <c r="A15" s="15" t="s">
        <v>15</v>
      </c>
      <c r="B15" s="16" t="s">
        <v>31</v>
      </c>
      <c r="C15" s="37">
        <v>3442.97</v>
      </c>
    </row>
    <row r="16" spans="1:3" s="4" customFormat="1" ht="31.5" customHeight="1">
      <c r="A16" s="15" t="s">
        <v>16</v>
      </c>
      <c r="B16" s="30" t="s">
        <v>62</v>
      </c>
      <c r="C16" s="37">
        <v>1559.91</v>
      </c>
    </row>
    <row r="17" spans="1:3" s="7" customFormat="1" ht="30.75" customHeight="1">
      <c r="A17" s="15" t="s">
        <v>17</v>
      </c>
      <c r="B17" s="16" t="s">
        <v>33</v>
      </c>
      <c r="C17" s="37">
        <f>84.55+1426.93</f>
        <v>1511.48</v>
      </c>
    </row>
    <row r="18" spans="1:3" s="7" customFormat="1" ht="29.25" customHeight="1">
      <c r="A18" s="15" t="s">
        <v>18</v>
      </c>
      <c r="B18" s="16" t="s">
        <v>34</v>
      </c>
      <c r="C18" s="37">
        <v>4606.98</v>
      </c>
    </row>
    <row r="19" spans="1:3" s="4" customFormat="1" ht="31.5" customHeight="1">
      <c r="A19" s="15" t="s">
        <v>19</v>
      </c>
      <c r="B19" s="16" t="s">
        <v>35</v>
      </c>
      <c r="C19" s="37">
        <f>1753.9+1250</f>
        <v>3003.9</v>
      </c>
    </row>
    <row r="20" spans="1:4" s="4" customFormat="1" ht="32.25" customHeight="1">
      <c r="A20" s="11" t="s">
        <v>20</v>
      </c>
      <c r="B20" s="29" t="s">
        <v>38</v>
      </c>
      <c r="C20" s="37">
        <v>1816.1</v>
      </c>
      <c r="D20" s="23"/>
    </row>
    <row r="21" spans="1:3" s="7" customFormat="1" ht="31.5" customHeight="1">
      <c r="A21" s="15" t="s">
        <v>27</v>
      </c>
      <c r="B21" s="16" t="s">
        <v>36</v>
      </c>
      <c r="C21" s="37">
        <v>1045.83</v>
      </c>
    </row>
    <row r="22" spans="1:3" s="4" customFormat="1" ht="32.25" customHeight="1">
      <c r="A22" s="11" t="s">
        <v>28</v>
      </c>
      <c r="B22" s="29" t="s">
        <v>37</v>
      </c>
      <c r="C22" s="37">
        <v>2597.08</v>
      </c>
    </row>
    <row r="23" spans="1:5" s="5" customFormat="1" ht="18" customHeight="1">
      <c r="A23" s="11" t="s">
        <v>54</v>
      </c>
      <c r="B23" s="13" t="s">
        <v>39</v>
      </c>
      <c r="C23" s="37">
        <f>SUM(C24:C38)</f>
        <v>1497.7200000000003</v>
      </c>
      <c r="D23" s="20"/>
      <c r="E23" s="18"/>
    </row>
    <row r="24" spans="1:3" s="5" customFormat="1" ht="19.5" customHeight="1">
      <c r="A24" s="24"/>
      <c r="B24" s="27" t="s">
        <v>40</v>
      </c>
      <c r="C24" s="38">
        <v>18.76</v>
      </c>
    </row>
    <row r="25" spans="1:3" s="5" customFormat="1" ht="18" customHeight="1">
      <c r="A25" s="24"/>
      <c r="B25" s="27" t="s">
        <v>41</v>
      </c>
      <c r="C25" s="38">
        <f>0.25+131.34</f>
        <v>131.59</v>
      </c>
    </row>
    <row r="26" spans="1:3" s="5" customFormat="1" ht="18" customHeight="1">
      <c r="A26" s="24"/>
      <c r="B26" s="27" t="s">
        <v>42</v>
      </c>
      <c r="C26" s="38">
        <v>633.87</v>
      </c>
    </row>
    <row r="27" spans="1:3" s="5" customFormat="1" ht="18" customHeight="1">
      <c r="A27" s="24"/>
      <c r="B27" s="27" t="s">
        <v>43</v>
      </c>
      <c r="C27" s="38">
        <v>68.12</v>
      </c>
    </row>
    <row r="28" spans="1:3" s="5" customFormat="1" ht="18" customHeight="1">
      <c r="A28" s="24"/>
      <c r="B28" s="27" t="s">
        <v>61</v>
      </c>
      <c r="C28" s="38">
        <f>15.9+3+142.03+12.6</f>
        <v>173.53</v>
      </c>
    </row>
    <row r="29" spans="1:3" s="5" customFormat="1" ht="18" customHeight="1">
      <c r="A29" s="24"/>
      <c r="B29" s="27" t="s">
        <v>44</v>
      </c>
      <c r="C29" s="38">
        <v>7.65</v>
      </c>
    </row>
    <row r="30" spans="1:3" s="5" customFormat="1" ht="29.25" customHeight="1">
      <c r="A30" s="24"/>
      <c r="B30" s="27" t="s">
        <v>45</v>
      </c>
      <c r="C30" s="38">
        <f>15.57+23.93+2.28</f>
        <v>41.78</v>
      </c>
    </row>
    <row r="31" spans="1:3" s="5" customFormat="1" ht="18" customHeight="1">
      <c r="A31" s="24"/>
      <c r="B31" s="27" t="s">
        <v>46</v>
      </c>
      <c r="C31" s="38">
        <f>20.9</f>
        <v>20.9</v>
      </c>
    </row>
    <row r="32" spans="1:3" s="5" customFormat="1" ht="18" customHeight="1">
      <c r="A32" s="24"/>
      <c r="B32" s="34" t="s">
        <v>47</v>
      </c>
      <c r="C32" s="38">
        <f>60.15+4.6</f>
        <v>64.75</v>
      </c>
    </row>
    <row r="33" spans="1:3" s="5" customFormat="1" ht="17.25" customHeight="1">
      <c r="A33" s="24"/>
      <c r="B33" s="35" t="s">
        <v>71</v>
      </c>
      <c r="C33" s="41">
        <v>90</v>
      </c>
    </row>
    <row r="34" spans="1:3" s="5" customFormat="1" ht="29.25" customHeight="1">
      <c r="A34" s="24"/>
      <c r="B34" s="27" t="s">
        <v>72</v>
      </c>
      <c r="C34" s="38">
        <v>123.03</v>
      </c>
    </row>
    <row r="35" spans="1:3" s="5" customFormat="1" ht="18" customHeight="1">
      <c r="A35" s="24"/>
      <c r="B35" s="27" t="s">
        <v>48</v>
      </c>
      <c r="C35" s="38">
        <v>23</v>
      </c>
    </row>
    <row r="36" spans="1:3" s="5" customFormat="1" ht="18" customHeight="1">
      <c r="A36" s="24"/>
      <c r="B36" s="27" t="s">
        <v>49</v>
      </c>
      <c r="C36" s="38">
        <f>38+7.19+10+23+6.8</f>
        <v>84.99</v>
      </c>
    </row>
    <row r="37" spans="1:3" s="5" customFormat="1" ht="18" customHeight="1">
      <c r="A37" s="24"/>
      <c r="B37" s="27" t="s">
        <v>50</v>
      </c>
      <c r="C37" s="38">
        <v>2.99</v>
      </c>
    </row>
    <row r="38" spans="1:3" s="5" customFormat="1" ht="18" customHeight="1">
      <c r="A38" s="24"/>
      <c r="B38" s="40" t="s">
        <v>67</v>
      </c>
      <c r="C38" s="38">
        <v>12.76</v>
      </c>
    </row>
    <row r="39" spans="1:3" s="5" customFormat="1" ht="18" customHeight="1">
      <c r="A39" s="11" t="s">
        <v>10</v>
      </c>
      <c r="B39" s="12" t="s">
        <v>11</v>
      </c>
      <c r="C39" s="36">
        <f>C8-C9</f>
        <v>871.1200000000026</v>
      </c>
    </row>
    <row r="40" spans="1:3" s="5" customFormat="1" ht="18" customHeight="1">
      <c r="A40" s="11" t="s">
        <v>12</v>
      </c>
      <c r="B40" s="12" t="s">
        <v>63</v>
      </c>
      <c r="C40" s="36">
        <v>306.7</v>
      </c>
    </row>
    <row r="41" spans="1:3" s="5" customFormat="1" ht="18" customHeight="1">
      <c r="A41" s="11" t="s">
        <v>29</v>
      </c>
      <c r="B41" s="12" t="s">
        <v>13</v>
      </c>
      <c r="C41" s="36">
        <f>C39-C40</f>
        <v>564.4200000000026</v>
      </c>
    </row>
    <row r="42" spans="1:3" s="4" customFormat="1" ht="18" customHeight="1">
      <c r="A42" s="15" t="s">
        <v>21</v>
      </c>
      <c r="B42" s="21" t="s">
        <v>25</v>
      </c>
      <c r="C42" s="36">
        <f>SUM(C43:C54)</f>
        <v>564.09</v>
      </c>
    </row>
    <row r="43" spans="1:3" ht="18" customHeight="1">
      <c r="A43" s="22"/>
      <c r="B43" s="32" t="s">
        <v>51</v>
      </c>
      <c r="C43" s="39">
        <f>0.61+18.75</f>
        <v>19.36</v>
      </c>
    </row>
    <row r="44" spans="1:3" ht="18" customHeight="1">
      <c r="A44" s="22"/>
      <c r="B44" s="32" t="s">
        <v>52</v>
      </c>
      <c r="C44" s="39">
        <v>2</v>
      </c>
    </row>
    <row r="45" spans="1:3" ht="18" customHeight="1">
      <c r="A45" s="22"/>
      <c r="B45" s="28" t="s">
        <v>55</v>
      </c>
      <c r="C45" s="39">
        <v>80</v>
      </c>
    </row>
    <row r="46" spans="1:3" ht="28.5" customHeight="1">
      <c r="A46" s="22"/>
      <c r="B46" s="31" t="s">
        <v>56</v>
      </c>
      <c r="C46" s="39">
        <v>5</v>
      </c>
    </row>
    <row r="47" spans="1:3" ht="18" customHeight="1">
      <c r="A47" s="22"/>
      <c r="B47" s="28" t="s">
        <v>65</v>
      </c>
      <c r="C47" s="39">
        <f>18.7+5.5+19.8</f>
        <v>44</v>
      </c>
    </row>
    <row r="48" spans="1:3" ht="18" customHeight="1">
      <c r="A48" s="22"/>
      <c r="B48" s="28" t="s">
        <v>57</v>
      </c>
      <c r="C48" s="39">
        <v>6.8</v>
      </c>
    </row>
    <row r="49" spans="1:3" ht="18" customHeight="1">
      <c r="A49" s="22"/>
      <c r="B49" s="28" t="s">
        <v>66</v>
      </c>
      <c r="C49" s="39">
        <v>83.38</v>
      </c>
    </row>
    <row r="50" spans="1:3" ht="18" customHeight="1">
      <c r="A50" s="22"/>
      <c r="B50" s="27" t="s">
        <v>58</v>
      </c>
      <c r="C50" s="39">
        <v>28.75</v>
      </c>
    </row>
    <row r="51" spans="1:3" ht="18" customHeight="1">
      <c r="A51" s="22"/>
      <c r="B51" s="27" t="s">
        <v>59</v>
      </c>
      <c r="C51" s="39">
        <v>28.75</v>
      </c>
    </row>
    <row r="52" spans="1:3" ht="18" customHeight="1">
      <c r="A52" s="22"/>
      <c r="B52" s="27" t="s">
        <v>60</v>
      </c>
      <c r="C52" s="39">
        <v>27.6</v>
      </c>
    </row>
    <row r="53" spans="1:3" ht="18" customHeight="1">
      <c r="A53" s="22"/>
      <c r="B53" s="32" t="s">
        <v>53</v>
      </c>
      <c r="C53" s="39">
        <f>5+3.85+20.6</f>
        <v>29.450000000000003</v>
      </c>
    </row>
    <row r="54" spans="1:3" ht="18" customHeight="1">
      <c r="A54" s="22"/>
      <c r="B54" s="32" t="s">
        <v>64</v>
      </c>
      <c r="C54" s="39">
        <v>209</v>
      </c>
    </row>
    <row r="55" ht="15">
      <c r="B55" s="33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</sheetData>
  <mergeCells count="6">
    <mergeCell ref="A1:C2"/>
    <mergeCell ref="A6:A7"/>
    <mergeCell ref="B6:B7"/>
    <mergeCell ref="C6:C7"/>
    <mergeCell ref="A4:C4"/>
    <mergeCell ref="A3:C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Ugkhpeo1</cp:lastModifiedBy>
  <cp:lastPrinted>2011-03-31T07:57:02Z</cp:lastPrinted>
  <dcterms:created xsi:type="dcterms:W3CDTF">1996-10-08T23:32:33Z</dcterms:created>
  <dcterms:modified xsi:type="dcterms:W3CDTF">2011-03-31T08:32:10Z</dcterms:modified>
  <cp:category/>
  <cp:version/>
  <cp:contentType/>
  <cp:contentStatus/>
</cp:coreProperties>
</file>